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Modeling\EPS\US\eps-us\"/>
    </mc:Choice>
  </mc:AlternateContent>
  <xr:revisionPtr revIDLastSave="0" documentId="13_ncr:1_{A63345AD-0EAB-440D-AD75-ECE523A8A5B2}" xr6:coauthVersionLast="47" xr6:coauthVersionMax="47" xr10:uidLastSave="{00000000-0000-0000-0000-000000000000}"/>
  <bookViews>
    <workbookView xWindow="10" yWindow="10" windowWidth="19180" windowHeight="11260"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PolicyLevers!$H$1:$H$2178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831" i="1" l="1"/>
  <c r="Q831" i="1"/>
  <c r="P831" i="1"/>
  <c r="O831" i="1"/>
  <c r="N831" i="1"/>
  <c r="M831" i="1"/>
  <c r="L831" i="1"/>
  <c r="K831" i="1"/>
  <c r="J831" i="1"/>
  <c r="R830" i="1"/>
  <c r="Q830" i="1"/>
  <c r="P830" i="1"/>
  <c r="O830" i="1"/>
  <c r="N830" i="1"/>
  <c r="M830" i="1"/>
  <c r="L830" i="1"/>
  <c r="K830" i="1"/>
  <c r="J830" i="1"/>
  <c r="R829" i="1"/>
  <c r="Q829" i="1"/>
  <c r="P829" i="1"/>
  <c r="O829" i="1"/>
  <c r="N829" i="1"/>
  <c r="M829" i="1"/>
  <c r="L829" i="1"/>
  <c r="K829" i="1"/>
  <c r="J829" i="1"/>
  <c r="R828" i="1"/>
  <c r="Q828" i="1"/>
  <c r="P828" i="1"/>
  <c r="O828" i="1"/>
  <c r="N828" i="1"/>
  <c r="M828" i="1"/>
  <c r="L828" i="1"/>
  <c r="K828" i="1"/>
  <c r="J828" i="1"/>
  <c r="R827" i="1"/>
  <c r="Q827" i="1"/>
  <c r="P827" i="1"/>
  <c r="O827" i="1"/>
  <c r="N827" i="1"/>
  <c r="M827" i="1"/>
  <c r="L827" i="1"/>
  <c r="K827" i="1"/>
  <c r="J827" i="1"/>
  <c r="R826" i="1"/>
  <c r="Q826" i="1"/>
  <c r="P826" i="1"/>
  <c r="O826" i="1"/>
  <c r="N826" i="1"/>
  <c r="M826" i="1"/>
  <c r="L826" i="1"/>
  <c r="K826" i="1"/>
  <c r="J826" i="1"/>
  <c r="R825" i="1"/>
  <c r="Q825" i="1"/>
  <c r="P825" i="1"/>
  <c r="O825" i="1"/>
  <c r="N825" i="1"/>
  <c r="M825" i="1"/>
  <c r="L825" i="1"/>
  <c r="K825" i="1"/>
  <c r="J825" i="1"/>
  <c r="R824" i="1"/>
  <c r="Q824" i="1"/>
  <c r="P824" i="1"/>
  <c r="O824" i="1"/>
  <c r="N824" i="1"/>
  <c r="M824" i="1"/>
  <c r="L824" i="1"/>
  <c r="K824" i="1"/>
  <c r="J824" i="1"/>
  <c r="R823" i="1"/>
  <c r="Q823" i="1"/>
  <c r="P823" i="1"/>
  <c r="O823" i="1"/>
  <c r="N823" i="1"/>
  <c r="M823" i="1"/>
  <c r="L823" i="1"/>
  <c r="K823" i="1"/>
  <c r="J823" i="1"/>
  <c r="R822" i="1"/>
  <c r="Q822" i="1"/>
  <c r="P822" i="1"/>
  <c r="O822" i="1"/>
  <c r="N822" i="1"/>
  <c r="M822" i="1"/>
  <c r="L822" i="1"/>
  <c r="K822" i="1"/>
  <c r="J822" i="1"/>
  <c r="R821" i="1"/>
  <c r="Q821" i="1"/>
  <c r="P821" i="1"/>
  <c r="O821" i="1"/>
  <c r="N821" i="1"/>
  <c r="M821" i="1"/>
  <c r="L821" i="1"/>
  <c r="K821" i="1"/>
  <c r="J821" i="1"/>
  <c r="R820" i="1"/>
  <c r="Q820" i="1"/>
  <c r="P820" i="1"/>
  <c r="O820" i="1"/>
  <c r="N820" i="1"/>
  <c r="M820" i="1"/>
  <c r="L820" i="1"/>
  <c r="K820" i="1"/>
  <c r="J820" i="1"/>
  <c r="R819" i="1"/>
  <c r="Q819" i="1"/>
  <c r="P819" i="1"/>
  <c r="O819" i="1"/>
  <c r="N819" i="1"/>
  <c r="M819" i="1"/>
  <c r="L819" i="1"/>
  <c r="K819" i="1"/>
  <c r="J819" i="1"/>
  <c r="R818" i="1"/>
  <c r="Q818" i="1"/>
  <c r="P818" i="1"/>
  <c r="O818" i="1"/>
  <c r="N818" i="1"/>
  <c r="M818" i="1"/>
  <c r="L818" i="1"/>
  <c r="K818" i="1"/>
  <c r="J818" i="1"/>
  <c r="R817" i="1"/>
  <c r="Q817" i="1"/>
  <c r="P817" i="1"/>
  <c r="O817" i="1"/>
  <c r="N817" i="1"/>
  <c r="M817" i="1"/>
  <c r="L817" i="1"/>
  <c r="K817" i="1"/>
  <c r="J817" i="1"/>
  <c r="R816" i="1"/>
  <c r="Q816" i="1"/>
  <c r="P816" i="1"/>
  <c r="O816" i="1"/>
  <c r="N816" i="1"/>
  <c r="M816" i="1"/>
  <c r="L816" i="1"/>
  <c r="K816" i="1"/>
  <c r="J816" i="1"/>
  <c r="R815" i="1"/>
  <c r="Q815" i="1"/>
  <c r="P815" i="1"/>
  <c r="O815" i="1"/>
  <c r="N815" i="1"/>
  <c r="M815" i="1"/>
  <c r="L815" i="1"/>
  <c r="K815" i="1"/>
  <c r="J815" i="1"/>
  <c r="R814" i="1"/>
  <c r="Q814" i="1"/>
  <c r="P814" i="1"/>
  <c r="O814" i="1"/>
  <c r="N814" i="1"/>
  <c r="M814" i="1"/>
  <c r="L814" i="1"/>
  <c r="K814" i="1"/>
  <c r="J814" i="1"/>
  <c r="R813" i="1"/>
  <c r="Q813" i="1"/>
  <c r="P813" i="1"/>
  <c r="O813" i="1"/>
  <c r="N813" i="1"/>
  <c r="M813" i="1"/>
  <c r="L813" i="1"/>
  <c r="K813" i="1"/>
  <c r="J813" i="1"/>
  <c r="R812" i="1"/>
  <c r="Q812" i="1"/>
  <c r="P812" i="1"/>
  <c r="O812" i="1"/>
  <c r="N812" i="1"/>
  <c r="M812" i="1"/>
  <c r="L812" i="1"/>
  <c r="K812" i="1"/>
  <c r="J812" i="1"/>
  <c r="R811" i="1"/>
  <c r="Q811" i="1"/>
  <c r="P811" i="1"/>
  <c r="O811" i="1"/>
  <c r="N811" i="1"/>
  <c r="M811" i="1"/>
  <c r="L811" i="1"/>
  <c r="K811" i="1"/>
  <c r="J811" i="1"/>
  <c r="R810" i="1"/>
  <c r="Q810" i="1"/>
  <c r="P810" i="1"/>
  <c r="O810" i="1"/>
  <c r="N810" i="1"/>
  <c r="M810" i="1"/>
  <c r="L810" i="1"/>
  <c r="K810" i="1"/>
  <c r="J810" i="1"/>
  <c r="R809" i="1"/>
  <c r="Q809" i="1"/>
  <c r="P809" i="1"/>
  <c r="O809" i="1"/>
  <c r="N809" i="1"/>
  <c r="M809" i="1"/>
  <c r="L809" i="1"/>
  <c r="K809" i="1"/>
  <c r="J809" i="1"/>
  <c r="R808" i="1"/>
  <c r="Q808" i="1"/>
  <c r="P808" i="1"/>
  <c r="O808" i="1"/>
  <c r="N808" i="1"/>
  <c r="M808" i="1"/>
  <c r="L808" i="1"/>
  <c r="K808" i="1"/>
  <c r="J808" i="1"/>
  <c r="R807" i="1"/>
  <c r="Q807" i="1"/>
  <c r="P807" i="1"/>
  <c r="O807" i="1"/>
  <c r="N807" i="1"/>
  <c r="M807" i="1"/>
  <c r="L807" i="1"/>
  <c r="K807" i="1"/>
  <c r="J807" i="1"/>
  <c r="R806" i="1"/>
  <c r="Q806" i="1"/>
  <c r="P806" i="1"/>
  <c r="O806" i="1"/>
  <c r="N806" i="1"/>
  <c r="M806" i="1"/>
  <c r="L806" i="1"/>
  <c r="K806" i="1"/>
  <c r="J806" i="1"/>
  <c r="R805" i="1"/>
  <c r="Q805" i="1"/>
  <c r="P805" i="1"/>
  <c r="O805" i="1"/>
  <c r="N805" i="1"/>
  <c r="M805" i="1"/>
  <c r="L805" i="1"/>
  <c r="K805" i="1"/>
  <c r="J805" i="1"/>
  <c r="R804" i="1"/>
  <c r="Q804" i="1"/>
  <c r="P804" i="1"/>
  <c r="O804" i="1"/>
  <c r="N804" i="1"/>
  <c r="M804" i="1"/>
  <c r="L804" i="1"/>
  <c r="K804" i="1"/>
  <c r="J804" i="1"/>
  <c r="R803" i="1"/>
  <c r="Q803" i="1"/>
  <c r="P803" i="1"/>
  <c r="O803" i="1"/>
  <c r="N803" i="1"/>
  <c r="M803" i="1"/>
  <c r="L803" i="1"/>
  <c r="K803" i="1"/>
  <c r="J803" i="1"/>
  <c r="R802" i="1"/>
  <c r="Q802" i="1"/>
  <c r="P802" i="1"/>
  <c r="O802" i="1"/>
  <c r="N802" i="1"/>
  <c r="M802" i="1"/>
  <c r="L802" i="1"/>
  <c r="K802" i="1"/>
  <c r="J802" i="1"/>
  <c r="R801" i="1"/>
  <c r="Q801" i="1"/>
  <c r="P801" i="1"/>
  <c r="O801" i="1"/>
  <c r="N801" i="1"/>
  <c r="M801" i="1"/>
  <c r="L801" i="1"/>
  <c r="K801" i="1"/>
  <c r="J801" i="1"/>
  <c r="R800" i="1"/>
  <c r="Q800" i="1"/>
  <c r="P800" i="1"/>
  <c r="O800" i="1"/>
  <c r="N800" i="1"/>
  <c r="M800" i="1"/>
  <c r="L800" i="1"/>
  <c r="K800" i="1"/>
  <c r="J800" i="1"/>
  <c r="R799" i="1"/>
  <c r="Q799" i="1"/>
  <c r="P799" i="1"/>
  <c r="O799" i="1"/>
  <c r="N799" i="1"/>
  <c r="M799" i="1"/>
  <c r="L799" i="1"/>
  <c r="K799" i="1"/>
  <c r="J799" i="1"/>
  <c r="R798" i="1"/>
  <c r="Q798" i="1"/>
  <c r="P798" i="1"/>
  <c r="O798" i="1"/>
  <c r="N798" i="1"/>
  <c r="M798" i="1"/>
  <c r="L798" i="1"/>
  <c r="K798" i="1"/>
  <c r="J798" i="1"/>
  <c r="R797" i="1"/>
  <c r="Q797" i="1"/>
  <c r="P797" i="1"/>
  <c r="O797" i="1"/>
  <c r="N797" i="1"/>
  <c r="M797" i="1"/>
  <c r="L797" i="1"/>
  <c r="K797" i="1"/>
  <c r="J797" i="1"/>
  <c r="R796" i="1"/>
  <c r="Q796" i="1"/>
  <c r="P796" i="1"/>
  <c r="O796" i="1"/>
  <c r="N796" i="1"/>
  <c r="M796" i="1"/>
  <c r="L796" i="1"/>
  <c r="K796" i="1"/>
  <c r="J796" i="1"/>
  <c r="R795" i="1"/>
  <c r="Q795" i="1"/>
  <c r="P795" i="1"/>
  <c r="O795" i="1"/>
  <c r="N795" i="1"/>
  <c r="M795" i="1"/>
  <c r="L795" i="1"/>
  <c r="K795" i="1"/>
  <c r="J795" i="1"/>
  <c r="R794" i="1"/>
  <c r="Q794" i="1"/>
  <c r="P794" i="1"/>
  <c r="O794" i="1"/>
  <c r="N794" i="1"/>
  <c r="M794" i="1"/>
  <c r="L794" i="1"/>
  <c r="K794" i="1"/>
  <c r="J794" i="1"/>
  <c r="R793" i="1"/>
  <c r="Q793" i="1"/>
  <c r="P793" i="1"/>
  <c r="O793" i="1"/>
  <c r="N793" i="1"/>
  <c r="M793" i="1"/>
  <c r="L793" i="1"/>
  <c r="K793" i="1"/>
  <c r="J793" i="1"/>
  <c r="R792" i="1"/>
  <c r="Q792" i="1"/>
  <c r="P792" i="1"/>
  <c r="O792" i="1"/>
  <c r="N792" i="1"/>
  <c r="M792" i="1"/>
  <c r="L792" i="1"/>
  <c r="K792" i="1"/>
  <c r="J792" i="1"/>
  <c r="R791" i="1"/>
  <c r="Q791" i="1"/>
  <c r="P791" i="1"/>
  <c r="O791" i="1"/>
  <c r="N791" i="1"/>
  <c r="M791" i="1"/>
  <c r="L791" i="1"/>
  <c r="K791" i="1"/>
  <c r="J791" i="1"/>
  <c r="R790" i="1"/>
  <c r="Q790" i="1"/>
  <c r="P790" i="1"/>
  <c r="O790" i="1"/>
  <c r="N790" i="1"/>
  <c r="M790" i="1"/>
  <c r="L790" i="1"/>
  <c r="K790" i="1"/>
  <c r="J790" i="1"/>
  <c r="R789" i="1"/>
  <c r="Q789" i="1"/>
  <c r="P789" i="1"/>
  <c r="O789" i="1"/>
  <c r="N789" i="1"/>
  <c r="M789" i="1"/>
  <c r="L789" i="1"/>
  <c r="K789" i="1"/>
  <c r="J789" i="1"/>
  <c r="R788" i="1"/>
  <c r="Q788" i="1"/>
  <c r="P788" i="1"/>
  <c r="O788" i="1"/>
  <c r="N788" i="1"/>
  <c r="M788" i="1"/>
  <c r="L788" i="1"/>
  <c r="K788" i="1"/>
  <c r="J788" i="1"/>
  <c r="R787" i="1"/>
  <c r="Q787" i="1"/>
  <c r="P787" i="1"/>
  <c r="O787" i="1"/>
  <c r="N787" i="1"/>
  <c r="M787" i="1"/>
  <c r="L787" i="1"/>
  <c r="K787" i="1"/>
  <c r="J787" i="1"/>
  <c r="R786" i="1"/>
  <c r="Q786" i="1"/>
  <c r="P786" i="1"/>
  <c r="O786" i="1"/>
  <c r="N786" i="1"/>
  <c r="M786" i="1"/>
  <c r="L786" i="1"/>
  <c r="K786" i="1"/>
  <c r="J786" i="1"/>
  <c r="R785" i="1"/>
  <c r="Q785" i="1"/>
  <c r="P785" i="1"/>
  <c r="O785" i="1"/>
  <c r="N785" i="1"/>
  <c r="M785" i="1"/>
  <c r="L785" i="1"/>
  <c r="K785" i="1"/>
  <c r="J785" i="1"/>
  <c r="R784" i="1"/>
  <c r="Q784" i="1"/>
  <c r="P784" i="1"/>
  <c r="O784" i="1"/>
  <c r="N784" i="1"/>
  <c r="M784" i="1"/>
  <c r="L784" i="1"/>
  <c r="K784" i="1"/>
  <c r="J784" i="1"/>
  <c r="R783" i="1"/>
  <c r="Q783" i="1"/>
  <c r="P783" i="1"/>
  <c r="O783" i="1"/>
  <c r="N783" i="1"/>
  <c r="M783" i="1"/>
  <c r="L783" i="1"/>
  <c r="K783" i="1"/>
  <c r="J783" i="1"/>
  <c r="R782" i="1"/>
  <c r="Q782" i="1"/>
  <c r="P782" i="1"/>
  <c r="O782" i="1"/>
  <c r="N782" i="1"/>
  <c r="M782" i="1"/>
  <c r="L782" i="1"/>
  <c r="K782" i="1"/>
  <c r="J782" i="1"/>
  <c r="R781" i="1"/>
  <c r="Q781" i="1"/>
  <c r="P781" i="1"/>
  <c r="O781" i="1"/>
  <c r="N781" i="1"/>
  <c r="M781" i="1"/>
  <c r="L781" i="1"/>
  <c r="K781" i="1"/>
  <c r="J781" i="1"/>
  <c r="R780" i="1"/>
  <c r="Q780" i="1"/>
  <c r="P780" i="1"/>
  <c r="O780" i="1"/>
  <c r="N780" i="1"/>
  <c r="M780" i="1"/>
  <c r="L780" i="1"/>
  <c r="K780" i="1"/>
  <c r="J780" i="1"/>
  <c r="R779" i="1"/>
  <c r="Q779" i="1"/>
  <c r="P779" i="1"/>
  <c r="O779" i="1"/>
  <c r="N779" i="1"/>
  <c r="M779" i="1"/>
  <c r="L779" i="1"/>
  <c r="K779" i="1"/>
  <c r="J779" i="1"/>
  <c r="R778" i="1"/>
  <c r="Q778" i="1"/>
  <c r="P778" i="1"/>
  <c r="O778" i="1"/>
  <c r="N778" i="1"/>
  <c r="M778" i="1"/>
  <c r="L778" i="1"/>
  <c r="K778" i="1"/>
  <c r="J778" i="1"/>
  <c r="R777" i="1"/>
  <c r="Q777" i="1"/>
  <c r="P777" i="1"/>
  <c r="O777" i="1"/>
  <c r="N777" i="1"/>
  <c r="M777" i="1"/>
  <c r="L777" i="1"/>
  <c r="K777" i="1"/>
  <c r="J777" i="1"/>
  <c r="R776" i="1"/>
  <c r="Q776" i="1"/>
  <c r="P776" i="1"/>
  <c r="O776" i="1"/>
  <c r="N776" i="1"/>
  <c r="M776" i="1"/>
  <c r="L776" i="1"/>
  <c r="K776" i="1"/>
  <c r="J776" i="1"/>
  <c r="R775" i="1"/>
  <c r="Q775" i="1"/>
  <c r="P775" i="1"/>
  <c r="O775" i="1"/>
  <c r="N775" i="1"/>
  <c r="M775" i="1"/>
  <c r="L775" i="1"/>
  <c r="K775" i="1"/>
  <c r="J775" i="1"/>
  <c r="R774" i="1"/>
  <c r="Q774" i="1"/>
  <c r="P774" i="1"/>
  <c r="O774" i="1"/>
  <c r="N774" i="1"/>
  <c r="M774" i="1"/>
  <c r="L774" i="1"/>
  <c r="K774" i="1"/>
  <c r="J774" i="1"/>
  <c r="R773" i="1"/>
  <c r="Q773" i="1"/>
  <c r="P773" i="1"/>
  <c r="O773" i="1"/>
  <c r="N773" i="1"/>
  <c r="M773" i="1"/>
  <c r="L773" i="1"/>
  <c r="K773" i="1"/>
  <c r="J773" i="1"/>
  <c r="R772" i="1"/>
  <c r="Q772" i="1"/>
  <c r="P772" i="1"/>
  <c r="O772" i="1"/>
  <c r="N772" i="1"/>
  <c r="M772" i="1"/>
  <c r="L772" i="1"/>
  <c r="K772" i="1"/>
  <c r="J772" i="1"/>
  <c r="R771" i="1"/>
  <c r="Q771" i="1"/>
  <c r="P771" i="1"/>
  <c r="O771" i="1"/>
  <c r="N771" i="1"/>
  <c r="M771" i="1"/>
  <c r="L771" i="1"/>
  <c r="K771" i="1"/>
  <c r="J771" i="1"/>
  <c r="R770" i="1"/>
  <c r="Q770" i="1"/>
  <c r="P770" i="1"/>
  <c r="O770" i="1"/>
  <c r="N770" i="1"/>
  <c r="M770" i="1"/>
  <c r="L770" i="1"/>
  <c r="K770" i="1"/>
  <c r="J770" i="1"/>
  <c r="R769" i="1"/>
  <c r="Q769" i="1"/>
  <c r="P769" i="1"/>
  <c r="O769" i="1"/>
  <c r="N769" i="1"/>
  <c r="M769" i="1"/>
  <c r="L769" i="1"/>
  <c r="K769" i="1"/>
  <c r="J769" i="1"/>
  <c r="R768" i="1"/>
  <c r="Q768" i="1"/>
  <c r="P768" i="1"/>
  <c r="O768" i="1"/>
  <c r="N768" i="1"/>
  <c r="M768" i="1"/>
  <c r="L768" i="1"/>
  <c r="K768" i="1"/>
  <c r="J768" i="1"/>
  <c r="R767" i="1"/>
  <c r="Q767" i="1"/>
  <c r="P767" i="1"/>
  <c r="O767" i="1"/>
  <c r="N767" i="1"/>
  <c r="M767" i="1"/>
  <c r="L767" i="1"/>
  <c r="K767" i="1"/>
  <c r="J767" i="1"/>
  <c r="R766" i="1"/>
  <c r="Q766" i="1"/>
  <c r="P766" i="1"/>
  <c r="O766" i="1"/>
  <c r="N766" i="1"/>
  <c r="M766" i="1"/>
  <c r="L766" i="1"/>
  <c r="K766" i="1"/>
  <c r="J766" i="1"/>
  <c r="R765" i="1"/>
  <c r="Q765" i="1"/>
  <c r="P765" i="1"/>
  <c r="O765" i="1"/>
  <c r="N765" i="1"/>
  <c r="M765" i="1"/>
  <c r="L765" i="1"/>
  <c r="K765" i="1"/>
  <c r="J765" i="1"/>
  <c r="R764" i="1"/>
  <c r="Q764" i="1"/>
  <c r="P764" i="1"/>
  <c r="O764" i="1"/>
  <c r="N764" i="1"/>
  <c r="M764" i="1"/>
  <c r="L764" i="1"/>
  <c r="K764" i="1"/>
  <c r="J764" i="1"/>
  <c r="R763" i="1"/>
  <c r="Q763" i="1"/>
  <c r="P763" i="1"/>
  <c r="O763" i="1"/>
  <c r="N763" i="1"/>
  <c r="M763" i="1"/>
  <c r="L763" i="1"/>
  <c r="K763" i="1"/>
  <c r="J763" i="1"/>
  <c r="R762" i="1"/>
  <c r="Q762" i="1"/>
  <c r="P762" i="1"/>
  <c r="O762" i="1"/>
  <c r="N762" i="1"/>
  <c r="M762" i="1"/>
  <c r="L762" i="1"/>
  <c r="K762" i="1"/>
  <c r="J762" i="1"/>
  <c r="R761" i="1"/>
  <c r="Q761" i="1"/>
  <c r="P761" i="1"/>
  <c r="O761" i="1"/>
  <c r="N761" i="1"/>
  <c r="M761" i="1"/>
  <c r="L761" i="1"/>
  <c r="K761" i="1"/>
  <c r="J761" i="1"/>
  <c r="R760" i="1"/>
  <c r="Q760" i="1"/>
  <c r="P760" i="1"/>
  <c r="O760" i="1"/>
  <c r="N760" i="1"/>
  <c r="M760" i="1"/>
  <c r="L760" i="1"/>
  <c r="K760" i="1"/>
  <c r="J760" i="1"/>
  <c r="R759" i="1"/>
  <c r="Q759" i="1"/>
  <c r="P759" i="1"/>
  <c r="O759" i="1"/>
  <c r="N759" i="1"/>
  <c r="M759" i="1"/>
  <c r="L759" i="1"/>
  <c r="K759" i="1"/>
  <c r="J759" i="1"/>
  <c r="R758" i="1"/>
  <c r="Q758" i="1"/>
  <c r="P758" i="1"/>
  <c r="O758" i="1"/>
  <c r="N758" i="1"/>
  <c r="M758" i="1"/>
  <c r="L758" i="1"/>
  <c r="K758" i="1"/>
  <c r="J758" i="1"/>
  <c r="R757" i="1"/>
  <c r="Q757" i="1"/>
  <c r="P757" i="1"/>
  <c r="O757" i="1"/>
  <c r="N757" i="1"/>
  <c r="M757" i="1"/>
  <c r="L757" i="1"/>
  <c r="K757" i="1"/>
  <c r="J757" i="1"/>
  <c r="R756" i="1"/>
  <c r="Q756" i="1"/>
  <c r="P756" i="1"/>
  <c r="O756" i="1"/>
  <c r="N756" i="1"/>
  <c r="M756" i="1"/>
  <c r="L756" i="1"/>
  <c r="K756" i="1"/>
  <c r="J756" i="1"/>
  <c r="R755" i="1"/>
  <c r="Q755" i="1"/>
  <c r="P755" i="1"/>
  <c r="O755" i="1"/>
  <c r="N755" i="1"/>
  <c r="M755" i="1"/>
  <c r="L755" i="1"/>
  <c r="K755" i="1"/>
  <c r="J755" i="1"/>
  <c r="R754" i="1"/>
  <c r="Q754" i="1"/>
  <c r="P754" i="1"/>
  <c r="O754" i="1"/>
  <c r="N754" i="1"/>
  <c r="M754" i="1"/>
  <c r="L754" i="1"/>
  <c r="K754" i="1"/>
  <c r="J754" i="1"/>
  <c r="R753" i="1"/>
  <c r="Q753" i="1"/>
  <c r="P753" i="1"/>
  <c r="O753" i="1"/>
  <c r="N753" i="1"/>
  <c r="M753" i="1"/>
  <c r="L753" i="1"/>
  <c r="K753" i="1"/>
  <c r="J753" i="1"/>
  <c r="R752" i="1"/>
  <c r="Q752" i="1"/>
  <c r="P752" i="1"/>
  <c r="O752" i="1"/>
  <c r="N752" i="1"/>
  <c r="M752" i="1"/>
  <c r="L752" i="1"/>
  <c r="K752" i="1"/>
  <c r="J752" i="1"/>
  <c r="R751" i="1"/>
  <c r="Q751" i="1"/>
  <c r="P751" i="1"/>
  <c r="O751" i="1"/>
  <c r="N751" i="1"/>
  <c r="M751" i="1"/>
  <c r="L751" i="1"/>
  <c r="K751" i="1"/>
  <c r="J751" i="1"/>
  <c r="R750" i="1"/>
  <c r="Q750" i="1"/>
  <c r="P750" i="1"/>
  <c r="O750" i="1"/>
  <c r="N750" i="1"/>
  <c r="M750" i="1"/>
  <c r="L750" i="1"/>
  <c r="K750" i="1"/>
  <c r="J750" i="1"/>
  <c r="R749" i="1"/>
  <c r="Q749" i="1"/>
  <c r="P749" i="1"/>
  <c r="O749" i="1"/>
  <c r="N749" i="1"/>
  <c r="M749" i="1"/>
  <c r="L749" i="1"/>
  <c r="K749" i="1"/>
  <c r="J749" i="1"/>
  <c r="R748" i="1"/>
  <c r="Q748" i="1"/>
  <c r="P748" i="1"/>
  <c r="O748" i="1"/>
  <c r="N748" i="1"/>
  <c r="M748" i="1"/>
  <c r="L748" i="1"/>
  <c r="K748" i="1"/>
  <c r="J748" i="1"/>
  <c r="R747" i="1"/>
  <c r="Q747" i="1"/>
  <c r="P747" i="1"/>
  <c r="O747" i="1"/>
  <c r="N747" i="1"/>
  <c r="M747" i="1"/>
  <c r="L747" i="1"/>
  <c r="K747" i="1"/>
  <c r="J747" i="1"/>
  <c r="R746" i="1"/>
  <c r="Q746" i="1"/>
  <c r="P746" i="1"/>
  <c r="O746" i="1"/>
  <c r="N746" i="1"/>
  <c r="M746" i="1"/>
  <c r="L746" i="1"/>
  <c r="K746" i="1"/>
  <c r="J746" i="1"/>
  <c r="R745" i="1"/>
  <c r="Q745" i="1"/>
  <c r="P745" i="1"/>
  <c r="O745" i="1"/>
  <c r="N745" i="1"/>
  <c r="M745" i="1"/>
  <c r="L745" i="1"/>
  <c r="K745" i="1"/>
  <c r="J745" i="1"/>
  <c r="R744" i="1"/>
  <c r="Q744" i="1"/>
  <c r="P744" i="1"/>
  <c r="O744" i="1"/>
  <c r="N744" i="1"/>
  <c r="M744" i="1"/>
  <c r="L744" i="1"/>
  <c r="K744" i="1"/>
  <c r="J744" i="1"/>
  <c r="R743" i="1"/>
  <c r="Q743" i="1"/>
  <c r="P743" i="1"/>
  <c r="O743" i="1"/>
  <c r="N743" i="1"/>
  <c r="M743" i="1"/>
  <c r="L743" i="1"/>
  <c r="K743" i="1"/>
  <c r="J743" i="1"/>
  <c r="R742" i="1"/>
  <c r="Q742" i="1"/>
  <c r="P742" i="1"/>
  <c r="O742" i="1"/>
  <c r="N742" i="1"/>
  <c r="M742" i="1"/>
  <c r="L742" i="1"/>
  <c r="K742" i="1"/>
  <c r="J742" i="1"/>
  <c r="R741" i="1"/>
  <c r="Q741" i="1"/>
  <c r="P741" i="1"/>
  <c r="O741" i="1"/>
  <c r="N741" i="1"/>
  <c r="M741" i="1"/>
  <c r="L741" i="1"/>
  <c r="K741" i="1"/>
  <c r="J741" i="1"/>
  <c r="R740" i="1"/>
  <c r="Q740" i="1"/>
  <c r="P740" i="1"/>
  <c r="O740" i="1"/>
  <c r="N740" i="1"/>
  <c r="M740" i="1"/>
  <c r="L740" i="1"/>
  <c r="K740" i="1"/>
  <c r="J740" i="1"/>
  <c r="R739" i="1"/>
  <c r="Q739" i="1"/>
  <c r="P739" i="1"/>
  <c r="O739" i="1"/>
  <c r="N739" i="1"/>
  <c r="M739" i="1"/>
  <c r="L739" i="1"/>
  <c r="K739" i="1"/>
  <c r="J739" i="1"/>
  <c r="R738" i="1"/>
  <c r="Q738" i="1"/>
  <c r="P738" i="1"/>
  <c r="O738" i="1"/>
  <c r="N738" i="1"/>
  <c r="M738" i="1"/>
  <c r="L738" i="1"/>
  <c r="K738" i="1"/>
  <c r="J738" i="1"/>
  <c r="R737" i="1"/>
  <c r="Q737" i="1"/>
  <c r="P737" i="1"/>
  <c r="O737" i="1"/>
  <c r="N737" i="1"/>
  <c r="M737" i="1"/>
  <c r="L737" i="1"/>
  <c r="K737" i="1"/>
  <c r="J737" i="1"/>
  <c r="R736" i="1"/>
  <c r="Q736" i="1"/>
  <c r="P736" i="1"/>
  <c r="O736" i="1"/>
  <c r="N736" i="1"/>
  <c r="M736" i="1"/>
  <c r="L736" i="1"/>
  <c r="K736" i="1"/>
  <c r="J736" i="1"/>
  <c r="R735" i="1"/>
  <c r="Q735" i="1"/>
  <c r="P735" i="1"/>
  <c r="O735" i="1"/>
  <c r="N735" i="1"/>
  <c r="M735" i="1"/>
  <c r="L735" i="1"/>
  <c r="K735" i="1"/>
  <c r="J735" i="1"/>
  <c r="R734" i="1"/>
  <c r="Q734" i="1"/>
  <c r="P734" i="1"/>
  <c r="O734" i="1"/>
  <c r="N734" i="1"/>
  <c r="M734" i="1"/>
  <c r="L734" i="1"/>
  <c r="K734" i="1"/>
  <c r="J734" i="1"/>
  <c r="R733" i="1"/>
  <c r="Q733" i="1"/>
  <c r="P733" i="1"/>
  <c r="O733" i="1"/>
  <c r="N733" i="1"/>
  <c r="M733" i="1"/>
  <c r="L733" i="1"/>
  <c r="K733" i="1"/>
  <c r="J733" i="1"/>
  <c r="R732" i="1"/>
  <c r="Q732" i="1"/>
  <c r="P732" i="1"/>
  <c r="O732" i="1"/>
  <c r="N732" i="1"/>
  <c r="M732" i="1"/>
  <c r="L732" i="1"/>
  <c r="K732" i="1"/>
  <c r="J732" i="1"/>
  <c r="R731" i="1"/>
  <c r="Q731" i="1"/>
  <c r="P731" i="1"/>
  <c r="O731" i="1"/>
  <c r="N731" i="1"/>
  <c r="M731" i="1"/>
  <c r="L731" i="1"/>
  <c r="K731" i="1"/>
  <c r="J731" i="1"/>
  <c r="R730" i="1"/>
  <c r="Q730" i="1"/>
  <c r="P730" i="1"/>
  <c r="O730" i="1"/>
  <c r="N730" i="1"/>
  <c r="M730" i="1"/>
  <c r="L730" i="1"/>
  <c r="K730" i="1"/>
  <c r="J730" i="1"/>
  <c r="R729" i="1"/>
  <c r="Q729" i="1"/>
  <c r="P729" i="1"/>
  <c r="O729" i="1"/>
  <c r="N729" i="1"/>
  <c r="M729" i="1"/>
  <c r="L729" i="1"/>
  <c r="K729" i="1"/>
  <c r="J729" i="1"/>
  <c r="R728" i="1"/>
  <c r="Q728" i="1"/>
  <c r="P728" i="1"/>
  <c r="O728" i="1"/>
  <c r="N728" i="1"/>
  <c r="M728" i="1"/>
  <c r="L728" i="1"/>
  <c r="K728" i="1"/>
  <c r="J728" i="1"/>
  <c r="R727" i="1"/>
  <c r="Q727" i="1"/>
  <c r="P727" i="1"/>
  <c r="O727" i="1"/>
  <c r="N727" i="1"/>
  <c r="M727" i="1"/>
  <c r="L727" i="1"/>
  <c r="K727" i="1"/>
  <c r="J727" i="1"/>
  <c r="R726" i="1"/>
  <c r="Q726" i="1"/>
  <c r="P726" i="1"/>
  <c r="O726" i="1"/>
  <c r="N726" i="1"/>
  <c r="M726" i="1"/>
  <c r="L726" i="1"/>
  <c r="K726" i="1"/>
  <c r="J726" i="1"/>
  <c r="R725" i="1"/>
  <c r="Q725" i="1"/>
  <c r="P725" i="1"/>
  <c r="O725" i="1"/>
  <c r="N725" i="1"/>
  <c r="M725" i="1"/>
  <c r="L725" i="1"/>
  <c r="K725" i="1"/>
  <c r="J725" i="1"/>
  <c r="R724" i="1"/>
  <c r="Q724" i="1"/>
  <c r="P724" i="1"/>
  <c r="O724" i="1"/>
  <c r="N724" i="1"/>
  <c r="M724" i="1"/>
  <c r="L724" i="1"/>
  <c r="K724" i="1"/>
  <c r="J724" i="1"/>
  <c r="R723" i="1"/>
  <c r="Q723" i="1"/>
  <c r="P723" i="1"/>
  <c r="O723" i="1"/>
  <c r="N723" i="1"/>
  <c r="M723" i="1"/>
  <c r="L723" i="1"/>
  <c r="K723" i="1"/>
  <c r="J723" i="1"/>
  <c r="R722" i="1"/>
  <c r="Q722" i="1"/>
  <c r="P722" i="1"/>
  <c r="O722" i="1"/>
  <c r="N722" i="1"/>
  <c r="M722" i="1"/>
  <c r="L722" i="1"/>
  <c r="K722" i="1"/>
  <c r="J722" i="1"/>
  <c r="R721" i="1"/>
  <c r="Q721" i="1"/>
  <c r="P721" i="1"/>
  <c r="O721" i="1"/>
  <c r="N721" i="1"/>
  <c r="M721" i="1"/>
  <c r="L721" i="1"/>
  <c r="K721" i="1"/>
  <c r="J721" i="1"/>
  <c r="R720" i="1"/>
  <c r="Q720" i="1"/>
  <c r="P720" i="1"/>
  <c r="O720" i="1"/>
  <c r="N720" i="1"/>
  <c r="M720" i="1"/>
  <c r="L720" i="1"/>
  <c r="K720" i="1"/>
  <c r="J720" i="1"/>
  <c r="R719" i="1"/>
  <c r="Q719" i="1"/>
  <c r="P719" i="1"/>
  <c r="O719" i="1"/>
  <c r="N719" i="1"/>
  <c r="M719" i="1"/>
  <c r="L719" i="1"/>
  <c r="K719" i="1"/>
  <c r="J719" i="1"/>
  <c r="R718" i="1"/>
  <c r="Q718" i="1"/>
  <c r="P718" i="1"/>
  <c r="O718" i="1"/>
  <c r="N718" i="1"/>
  <c r="M718" i="1"/>
  <c r="L718" i="1"/>
  <c r="K718" i="1"/>
  <c r="J718" i="1"/>
  <c r="R717" i="1"/>
  <c r="Q717" i="1"/>
  <c r="P717" i="1"/>
  <c r="O717" i="1"/>
  <c r="N717" i="1"/>
  <c r="M717" i="1"/>
  <c r="L717" i="1"/>
  <c r="K717" i="1"/>
  <c r="J717" i="1"/>
  <c r="R716" i="1"/>
  <c r="Q716" i="1"/>
  <c r="P716" i="1"/>
  <c r="O716" i="1"/>
  <c r="N716" i="1"/>
  <c r="M716" i="1"/>
  <c r="L716" i="1"/>
  <c r="K716" i="1"/>
  <c r="J716" i="1"/>
  <c r="R715" i="1"/>
  <c r="Q715" i="1"/>
  <c r="P715" i="1"/>
  <c r="O715" i="1"/>
  <c r="N715" i="1"/>
  <c r="M715" i="1"/>
  <c r="L715" i="1"/>
  <c r="K715" i="1"/>
  <c r="J715" i="1"/>
  <c r="R714" i="1"/>
  <c r="Q714" i="1"/>
  <c r="P714" i="1"/>
  <c r="O714" i="1"/>
  <c r="N714" i="1"/>
  <c r="M714" i="1"/>
  <c r="L714" i="1"/>
  <c r="K714" i="1"/>
  <c r="J714" i="1"/>
  <c r="R713" i="1"/>
  <c r="Q713" i="1"/>
  <c r="P713" i="1"/>
  <c r="O713" i="1"/>
  <c r="N713" i="1"/>
  <c r="M713" i="1"/>
  <c r="L713" i="1"/>
  <c r="K713" i="1"/>
  <c r="J713" i="1"/>
  <c r="R712" i="1"/>
  <c r="Q712" i="1"/>
  <c r="P712" i="1"/>
  <c r="O712" i="1"/>
  <c r="N712" i="1"/>
  <c r="M712" i="1"/>
  <c r="L712" i="1"/>
  <c r="K712" i="1"/>
  <c r="J712" i="1"/>
  <c r="R711" i="1"/>
  <c r="Q711" i="1"/>
  <c r="P711" i="1"/>
  <c r="O711" i="1"/>
  <c r="N711" i="1"/>
  <c r="M711" i="1"/>
  <c r="L711" i="1"/>
  <c r="K711" i="1"/>
  <c r="J711" i="1"/>
  <c r="R710" i="1"/>
  <c r="Q710" i="1"/>
  <c r="P710" i="1"/>
  <c r="O710" i="1"/>
  <c r="N710" i="1"/>
  <c r="M710" i="1"/>
  <c r="L710" i="1"/>
  <c r="K710" i="1"/>
  <c r="J710" i="1"/>
  <c r="R709" i="1"/>
  <c r="Q709" i="1"/>
  <c r="P709" i="1"/>
  <c r="O709" i="1"/>
  <c r="N709" i="1"/>
  <c r="M709" i="1"/>
  <c r="L709" i="1"/>
  <c r="K709" i="1"/>
  <c r="J709" i="1"/>
  <c r="R708" i="1"/>
  <c r="Q708" i="1"/>
  <c r="P708" i="1"/>
  <c r="O708" i="1"/>
  <c r="N708" i="1"/>
  <c r="M708" i="1"/>
  <c r="L708" i="1"/>
  <c r="K708" i="1"/>
  <c r="J708" i="1"/>
  <c r="R707" i="1"/>
  <c r="Q707" i="1"/>
  <c r="P707" i="1"/>
  <c r="O707" i="1"/>
  <c r="N707" i="1"/>
  <c r="M707" i="1"/>
  <c r="L707" i="1"/>
  <c r="K707" i="1"/>
  <c r="J707" i="1"/>
  <c r="R706" i="1"/>
  <c r="Q706" i="1"/>
  <c r="P706" i="1"/>
  <c r="O706" i="1"/>
  <c r="N706" i="1"/>
  <c r="M706" i="1"/>
  <c r="L706" i="1"/>
  <c r="K706" i="1"/>
  <c r="J706" i="1"/>
  <c r="R705" i="1"/>
  <c r="Q705" i="1"/>
  <c r="P705" i="1"/>
  <c r="O705" i="1"/>
  <c r="N705" i="1"/>
  <c r="M705" i="1"/>
  <c r="L705" i="1"/>
  <c r="K705" i="1"/>
  <c r="J705" i="1"/>
  <c r="R704" i="1"/>
  <c r="Q704" i="1"/>
  <c r="P704" i="1"/>
  <c r="O704" i="1"/>
  <c r="N704" i="1"/>
  <c r="M704" i="1"/>
  <c r="L704" i="1"/>
  <c r="K704" i="1"/>
  <c r="J704" i="1"/>
  <c r="R703" i="1"/>
  <c r="Q703" i="1"/>
  <c r="P703" i="1"/>
  <c r="O703" i="1"/>
  <c r="N703" i="1"/>
  <c r="M703" i="1"/>
  <c r="L703" i="1"/>
  <c r="K703" i="1"/>
  <c r="J703" i="1"/>
  <c r="R702" i="1"/>
  <c r="Q702" i="1"/>
  <c r="P702" i="1"/>
  <c r="O702" i="1"/>
  <c r="N702" i="1"/>
  <c r="M702" i="1"/>
  <c r="L702" i="1"/>
  <c r="K702" i="1"/>
  <c r="J702" i="1"/>
  <c r="R701" i="1"/>
  <c r="Q701" i="1"/>
  <c r="P701" i="1"/>
  <c r="O701" i="1"/>
  <c r="N701" i="1"/>
  <c r="M701" i="1"/>
  <c r="L701" i="1"/>
  <c r="K701" i="1"/>
  <c r="J701" i="1"/>
  <c r="R700" i="1"/>
  <c r="Q700" i="1"/>
  <c r="P700" i="1"/>
  <c r="O700" i="1"/>
  <c r="N700" i="1"/>
  <c r="M700" i="1"/>
  <c r="L700" i="1"/>
  <c r="K700" i="1"/>
  <c r="J700" i="1"/>
  <c r="R699" i="1"/>
  <c r="Q699" i="1"/>
  <c r="P699" i="1"/>
  <c r="O699" i="1"/>
  <c r="N699" i="1"/>
  <c r="M699" i="1"/>
  <c r="L699" i="1"/>
  <c r="K699" i="1"/>
  <c r="J699" i="1"/>
  <c r="R698" i="1"/>
  <c r="Q698" i="1"/>
  <c r="P698" i="1"/>
  <c r="O698" i="1"/>
  <c r="N698" i="1"/>
  <c r="M698" i="1"/>
  <c r="L698" i="1"/>
  <c r="K698" i="1"/>
  <c r="J698" i="1"/>
  <c r="R697" i="1"/>
  <c r="Q697" i="1"/>
  <c r="P697" i="1"/>
  <c r="O697" i="1"/>
  <c r="N697" i="1"/>
  <c r="M697" i="1"/>
  <c r="L697" i="1"/>
  <c r="K697" i="1"/>
  <c r="J697" i="1"/>
  <c r="R696" i="1"/>
  <c r="Q696" i="1"/>
  <c r="P696" i="1"/>
  <c r="O696" i="1"/>
  <c r="N696" i="1"/>
  <c r="M696" i="1"/>
  <c r="L696" i="1"/>
  <c r="K696" i="1"/>
  <c r="J696" i="1"/>
  <c r="R695" i="1"/>
  <c r="Q695" i="1"/>
  <c r="P695" i="1"/>
  <c r="O695" i="1"/>
  <c r="N695" i="1"/>
  <c r="M695" i="1"/>
  <c r="L695" i="1"/>
  <c r="K695" i="1"/>
  <c r="J695" i="1"/>
  <c r="R694" i="1"/>
  <c r="Q694" i="1"/>
  <c r="P694" i="1"/>
  <c r="O694" i="1"/>
  <c r="N694" i="1"/>
  <c r="M694" i="1"/>
  <c r="L694" i="1"/>
  <c r="K694" i="1"/>
  <c r="J694" i="1"/>
  <c r="R693" i="1"/>
  <c r="Q693" i="1"/>
  <c r="P693" i="1"/>
  <c r="O693" i="1"/>
  <c r="N693" i="1"/>
  <c r="M693" i="1"/>
  <c r="L693" i="1"/>
  <c r="K693" i="1"/>
  <c r="J693" i="1"/>
  <c r="R692" i="1"/>
  <c r="Q692" i="1"/>
  <c r="P692" i="1"/>
  <c r="O692" i="1"/>
  <c r="N692" i="1"/>
  <c r="M692" i="1"/>
  <c r="L692" i="1"/>
  <c r="K692" i="1"/>
  <c r="J692" i="1"/>
  <c r="R691" i="1"/>
  <c r="Q691" i="1"/>
  <c r="P691" i="1"/>
  <c r="O691" i="1"/>
  <c r="N691" i="1"/>
  <c r="M691" i="1"/>
  <c r="L691" i="1"/>
  <c r="K691" i="1"/>
  <c r="J691" i="1"/>
  <c r="R690" i="1"/>
  <c r="Q690" i="1"/>
  <c r="P690" i="1"/>
  <c r="O690" i="1"/>
  <c r="N690" i="1"/>
  <c r="M690" i="1"/>
  <c r="L690" i="1"/>
  <c r="K690" i="1"/>
  <c r="J690" i="1"/>
  <c r="R689" i="1"/>
  <c r="Q689" i="1"/>
  <c r="P689" i="1"/>
  <c r="O689" i="1"/>
  <c r="N689" i="1"/>
  <c r="M689" i="1"/>
  <c r="L689" i="1"/>
  <c r="K689" i="1"/>
  <c r="J689" i="1"/>
  <c r="R688" i="1"/>
  <c r="Q688" i="1"/>
  <c r="P688" i="1"/>
  <c r="O688" i="1"/>
  <c r="N688" i="1"/>
  <c r="M688" i="1"/>
  <c r="L688" i="1"/>
  <c r="K688" i="1"/>
  <c r="J688" i="1"/>
  <c r="R687" i="1"/>
  <c r="Q687" i="1"/>
  <c r="P687" i="1"/>
  <c r="O687" i="1"/>
  <c r="N687" i="1"/>
  <c r="M687" i="1"/>
  <c r="L687" i="1"/>
  <c r="K687" i="1"/>
  <c r="J687" i="1"/>
  <c r="R686" i="1"/>
  <c r="Q686" i="1"/>
  <c r="P686" i="1"/>
  <c r="O686" i="1"/>
  <c r="N686" i="1"/>
  <c r="M686" i="1"/>
  <c r="L686" i="1"/>
  <c r="K686" i="1"/>
  <c r="J686" i="1"/>
  <c r="R685" i="1"/>
  <c r="Q685" i="1"/>
  <c r="P685" i="1"/>
  <c r="O685" i="1"/>
  <c r="N685" i="1"/>
  <c r="M685" i="1"/>
  <c r="L685" i="1"/>
  <c r="K685" i="1"/>
  <c r="J685" i="1"/>
  <c r="R684" i="1"/>
  <c r="Q684" i="1"/>
  <c r="P684" i="1"/>
  <c r="O684" i="1"/>
  <c r="N684" i="1"/>
  <c r="M684" i="1"/>
  <c r="L684" i="1"/>
  <c r="K684" i="1"/>
  <c r="J684" i="1"/>
  <c r="R683" i="1"/>
  <c r="Q683" i="1"/>
  <c r="P683" i="1"/>
  <c r="O683" i="1"/>
  <c r="N683" i="1"/>
  <c r="M683" i="1"/>
  <c r="L683" i="1"/>
  <c r="K683" i="1"/>
  <c r="J683" i="1"/>
  <c r="R682" i="1"/>
  <c r="Q682" i="1"/>
  <c r="P682" i="1"/>
  <c r="O682" i="1"/>
  <c r="N682" i="1"/>
  <c r="M682" i="1"/>
  <c r="L682" i="1"/>
  <c r="K682" i="1"/>
  <c r="J682" i="1"/>
  <c r="R681" i="1"/>
  <c r="Q681" i="1"/>
  <c r="P681" i="1"/>
  <c r="O681" i="1"/>
  <c r="N681" i="1"/>
  <c r="M681" i="1"/>
  <c r="L681" i="1"/>
  <c r="K681" i="1"/>
  <c r="J681" i="1"/>
  <c r="R680" i="1"/>
  <c r="Q680" i="1"/>
  <c r="P680" i="1"/>
  <c r="O680" i="1"/>
  <c r="N680" i="1"/>
  <c r="M680" i="1"/>
  <c r="L680" i="1"/>
  <c r="K680" i="1"/>
  <c r="J680" i="1"/>
  <c r="R679" i="1"/>
  <c r="Q679" i="1"/>
  <c r="P679" i="1"/>
  <c r="O679" i="1"/>
  <c r="N679" i="1"/>
  <c r="M679" i="1"/>
  <c r="L679" i="1"/>
  <c r="K679" i="1"/>
  <c r="J679" i="1"/>
  <c r="R678" i="1"/>
  <c r="Q678" i="1"/>
  <c r="P678" i="1"/>
  <c r="O678" i="1"/>
  <c r="N678" i="1"/>
  <c r="M678" i="1"/>
  <c r="L678" i="1"/>
  <c r="K678" i="1"/>
  <c r="J678" i="1"/>
  <c r="R677" i="1"/>
  <c r="Q677" i="1"/>
  <c r="P677" i="1"/>
  <c r="O677" i="1"/>
  <c r="N677" i="1"/>
  <c r="M677" i="1"/>
  <c r="L677" i="1"/>
  <c r="K677" i="1"/>
  <c r="J677" i="1"/>
  <c r="R676" i="1"/>
  <c r="Q676" i="1"/>
  <c r="P676" i="1"/>
  <c r="O676" i="1"/>
  <c r="N676" i="1"/>
  <c r="M676" i="1"/>
  <c r="L676" i="1"/>
  <c r="K676" i="1"/>
  <c r="J676" i="1"/>
  <c r="R675" i="1"/>
  <c r="Q675" i="1"/>
  <c r="P675" i="1"/>
  <c r="O675" i="1"/>
  <c r="N675" i="1"/>
  <c r="M675" i="1"/>
  <c r="L675" i="1"/>
  <c r="K675" i="1"/>
  <c r="J675" i="1"/>
  <c r="R674" i="1"/>
  <c r="Q674" i="1"/>
  <c r="P674" i="1"/>
  <c r="O674" i="1"/>
  <c r="N674" i="1"/>
  <c r="M674" i="1"/>
  <c r="L674" i="1"/>
  <c r="K674" i="1"/>
  <c r="J674" i="1"/>
  <c r="R673" i="1"/>
  <c r="Q673" i="1"/>
  <c r="P673" i="1"/>
  <c r="O673" i="1"/>
  <c r="N673" i="1"/>
  <c r="M673" i="1"/>
  <c r="L673" i="1"/>
  <c r="K673" i="1"/>
  <c r="J673" i="1"/>
  <c r="R672" i="1"/>
  <c r="Q672" i="1"/>
  <c r="P672" i="1"/>
  <c r="O672" i="1"/>
  <c r="N672" i="1"/>
  <c r="M672" i="1"/>
  <c r="L672" i="1"/>
  <c r="K672" i="1"/>
  <c r="J672" i="1"/>
  <c r="R671" i="1"/>
  <c r="Q671" i="1"/>
  <c r="P671" i="1"/>
  <c r="O671" i="1"/>
  <c r="N671" i="1"/>
  <c r="M671" i="1"/>
  <c r="L671" i="1"/>
  <c r="K671" i="1"/>
  <c r="J671" i="1"/>
  <c r="R670" i="1"/>
  <c r="Q670" i="1"/>
  <c r="P670" i="1"/>
  <c r="O670" i="1"/>
  <c r="N670" i="1"/>
  <c r="M670" i="1"/>
  <c r="L670" i="1"/>
  <c r="K670" i="1"/>
  <c r="J670" i="1"/>
  <c r="R669" i="1"/>
  <c r="Q669" i="1"/>
  <c r="P669" i="1"/>
  <c r="O669" i="1"/>
  <c r="N669" i="1"/>
  <c r="M669" i="1"/>
  <c r="L669" i="1"/>
  <c r="K669" i="1"/>
  <c r="J669" i="1"/>
  <c r="R668" i="1"/>
  <c r="Q668" i="1"/>
  <c r="P668" i="1"/>
  <c r="O668" i="1"/>
  <c r="N668" i="1"/>
  <c r="M668" i="1"/>
  <c r="L668" i="1"/>
  <c r="K668" i="1"/>
  <c r="J668" i="1"/>
  <c r="R667" i="1"/>
  <c r="Q667" i="1"/>
  <c r="P667" i="1"/>
  <c r="O667" i="1"/>
  <c r="N667" i="1"/>
  <c r="M667" i="1"/>
  <c r="L667" i="1"/>
  <c r="K667" i="1"/>
  <c r="J667" i="1"/>
  <c r="R666" i="1"/>
  <c r="Q666" i="1"/>
  <c r="P666" i="1"/>
  <c r="O666" i="1"/>
  <c r="N666" i="1"/>
  <c r="M666" i="1"/>
  <c r="L666" i="1"/>
  <c r="K666" i="1"/>
  <c r="J666" i="1"/>
  <c r="R665" i="1"/>
  <c r="Q665" i="1"/>
  <c r="P665" i="1"/>
  <c r="O665" i="1"/>
  <c r="N665" i="1"/>
  <c r="M665" i="1"/>
  <c r="L665" i="1"/>
  <c r="K665" i="1"/>
  <c r="J665" i="1"/>
  <c r="R664" i="1"/>
  <c r="Q664" i="1"/>
  <c r="P664" i="1"/>
  <c r="O664" i="1"/>
  <c r="N664" i="1"/>
  <c r="M664" i="1"/>
  <c r="L664" i="1"/>
  <c r="K664" i="1"/>
  <c r="J664" i="1"/>
  <c r="R663" i="1"/>
  <c r="Q663" i="1"/>
  <c r="P663" i="1"/>
  <c r="O663" i="1"/>
  <c r="N663" i="1"/>
  <c r="M663" i="1"/>
  <c r="L663" i="1"/>
  <c r="K663" i="1"/>
  <c r="J663" i="1"/>
  <c r="R662" i="1"/>
  <c r="Q662" i="1"/>
  <c r="P662" i="1"/>
  <c r="O662" i="1"/>
  <c r="N662" i="1"/>
  <c r="M662" i="1"/>
  <c r="L662" i="1"/>
  <c r="K662" i="1"/>
  <c r="J662" i="1"/>
  <c r="R661" i="1"/>
  <c r="Q661" i="1"/>
  <c r="P661" i="1"/>
  <c r="O661" i="1"/>
  <c r="N661" i="1"/>
  <c r="M661" i="1"/>
  <c r="L661" i="1"/>
  <c r="K661" i="1"/>
  <c r="J661" i="1"/>
  <c r="R660" i="1"/>
  <c r="Q660" i="1"/>
  <c r="P660" i="1"/>
  <c r="O660" i="1"/>
  <c r="N660" i="1"/>
  <c r="M660" i="1"/>
  <c r="L660" i="1"/>
  <c r="K660" i="1"/>
  <c r="J660" i="1"/>
  <c r="R659" i="1"/>
  <c r="Q659" i="1"/>
  <c r="P659" i="1"/>
  <c r="O659" i="1"/>
  <c r="N659" i="1"/>
  <c r="M659" i="1"/>
  <c r="L659" i="1"/>
  <c r="K659" i="1"/>
  <c r="J659" i="1"/>
  <c r="R658" i="1"/>
  <c r="Q658" i="1"/>
  <c r="P658" i="1"/>
  <c r="O658" i="1"/>
  <c r="N658" i="1"/>
  <c r="M658" i="1"/>
  <c r="L658" i="1"/>
  <c r="K658" i="1"/>
  <c r="J658" i="1"/>
  <c r="R657" i="1"/>
  <c r="Q657" i="1"/>
  <c r="P657" i="1"/>
  <c r="O657" i="1"/>
  <c r="N657" i="1"/>
  <c r="M657" i="1"/>
  <c r="L657" i="1"/>
  <c r="K657" i="1"/>
  <c r="J657" i="1"/>
  <c r="R656" i="1"/>
  <c r="Q656" i="1"/>
  <c r="P656" i="1"/>
  <c r="O656" i="1"/>
  <c r="N656" i="1"/>
  <c r="M656" i="1"/>
  <c r="L656" i="1"/>
  <c r="K656" i="1"/>
  <c r="J656" i="1"/>
  <c r="R655" i="1"/>
  <c r="Q655" i="1"/>
  <c r="P655" i="1"/>
  <c r="O655" i="1"/>
  <c r="N655" i="1"/>
  <c r="M655" i="1"/>
  <c r="L655" i="1"/>
  <c r="K655" i="1"/>
  <c r="J655" i="1"/>
  <c r="R654" i="1"/>
  <c r="Q654" i="1"/>
  <c r="P654" i="1"/>
  <c r="O654" i="1"/>
  <c r="N654" i="1"/>
  <c r="M654" i="1"/>
  <c r="L654" i="1"/>
  <c r="K654" i="1"/>
  <c r="J654" i="1"/>
  <c r="R653" i="1"/>
  <c r="Q653" i="1"/>
  <c r="P653" i="1"/>
  <c r="O653" i="1"/>
  <c r="N653" i="1"/>
  <c r="M653" i="1"/>
  <c r="L653" i="1"/>
  <c r="K653" i="1"/>
  <c r="J653" i="1"/>
  <c r="R652" i="1"/>
  <c r="Q652" i="1"/>
  <c r="P652" i="1"/>
  <c r="O652" i="1"/>
  <c r="N652" i="1"/>
  <c r="M652" i="1"/>
  <c r="L652" i="1"/>
  <c r="K652" i="1"/>
  <c r="J652" i="1"/>
  <c r="R651" i="1"/>
  <c r="Q651" i="1"/>
  <c r="P651" i="1"/>
  <c r="O651" i="1"/>
  <c r="N651" i="1"/>
  <c r="M651" i="1"/>
  <c r="L651" i="1"/>
  <c r="K651" i="1"/>
  <c r="J651" i="1"/>
  <c r="R650" i="1"/>
  <c r="Q650" i="1"/>
  <c r="P650" i="1"/>
  <c r="O650" i="1"/>
  <c r="N650" i="1"/>
  <c r="M650" i="1"/>
  <c r="L650" i="1"/>
  <c r="K650" i="1"/>
  <c r="J650" i="1"/>
  <c r="R649" i="1"/>
  <c r="Q649" i="1"/>
  <c r="P649" i="1"/>
  <c r="O649" i="1"/>
  <c r="N649" i="1"/>
  <c r="M649" i="1"/>
  <c r="L649" i="1"/>
  <c r="K649" i="1"/>
  <c r="J649" i="1"/>
  <c r="R648" i="1"/>
  <c r="Q648" i="1"/>
  <c r="P648" i="1"/>
  <c r="O648" i="1"/>
  <c r="N648" i="1"/>
  <c r="M648" i="1"/>
  <c r="L648" i="1"/>
  <c r="K648" i="1"/>
  <c r="J648" i="1"/>
  <c r="R647" i="1"/>
  <c r="Q647" i="1"/>
  <c r="P647" i="1"/>
  <c r="O647" i="1"/>
  <c r="N647" i="1"/>
  <c r="M647" i="1"/>
  <c r="L647" i="1"/>
  <c r="K647" i="1"/>
  <c r="J647" i="1"/>
  <c r="R646" i="1"/>
  <c r="Q646" i="1"/>
  <c r="P646" i="1"/>
  <c r="O646" i="1"/>
  <c r="N646" i="1"/>
  <c r="M646" i="1"/>
  <c r="L646" i="1"/>
  <c r="K646" i="1"/>
  <c r="J646" i="1"/>
  <c r="R645" i="1"/>
  <c r="Q645" i="1"/>
  <c r="P645" i="1"/>
  <c r="O645" i="1"/>
  <c r="N645" i="1"/>
  <c r="M645" i="1"/>
  <c r="L645" i="1"/>
  <c r="K645" i="1"/>
  <c r="J645" i="1"/>
  <c r="R644" i="1"/>
  <c r="Q644" i="1"/>
  <c r="P644" i="1"/>
  <c r="O644" i="1"/>
  <c r="N644" i="1"/>
  <c r="M644" i="1"/>
  <c r="L644" i="1"/>
  <c r="K644" i="1"/>
  <c r="J644" i="1"/>
  <c r="R643" i="1"/>
  <c r="Q643" i="1"/>
  <c r="P643" i="1"/>
  <c r="O643" i="1"/>
  <c r="N643" i="1"/>
  <c r="M643" i="1"/>
  <c r="L643" i="1"/>
  <c r="K643" i="1"/>
  <c r="J643" i="1"/>
  <c r="R642" i="1"/>
  <c r="Q642" i="1"/>
  <c r="P642" i="1"/>
  <c r="O642" i="1"/>
  <c r="N642" i="1"/>
  <c r="M642" i="1"/>
  <c r="L642" i="1"/>
  <c r="K642" i="1"/>
  <c r="J642" i="1"/>
  <c r="R641" i="1"/>
  <c r="Q641" i="1"/>
  <c r="P641" i="1"/>
  <c r="O641" i="1"/>
  <c r="N641" i="1"/>
  <c r="M641" i="1"/>
  <c r="L641" i="1"/>
  <c r="K641" i="1"/>
  <c r="J641" i="1"/>
  <c r="R640" i="1"/>
  <c r="Q640" i="1"/>
  <c r="P640" i="1"/>
  <c r="O640" i="1"/>
  <c r="N640" i="1"/>
  <c r="M640" i="1"/>
  <c r="L640" i="1"/>
  <c r="K640" i="1"/>
  <c r="J640" i="1"/>
  <c r="R639" i="1"/>
  <c r="Q639" i="1"/>
  <c r="P639" i="1"/>
  <c r="O639" i="1"/>
  <c r="N639" i="1"/>
  <c r="M639" i="1"/>
  <c r="L639" i="1"/>
  <c r="K639" i="1"/>
  <c r="J639" i="1"/>
  <c r="R638" i="1"/>
  <c r="Q638" i="1"/>
  <c r="P638" i="1"/>
  <c r="O638" i="1"/>
  <c r="N638" i="1"/>
  <c r="M638" i="1"/>
  <c r="L638" i="1"/>
  <c r="K638" i="1"/>
  <c r="J638" i="1"/>
  <c r="R637" i="1"/>
  <c r="Q637" i="1"/>
  <c r="P637" i="1"/>
  <c r="O637" i="1"/>
  <c r="N637" i="1"/>
  <c r="M637" i="1"/>
  <c r="L637" i="1"/>
  <c r="K637" i="1"/>
  <c r="J637" i="1"/>
  <c r="R636" i="1"/>
  <c r="Q636" i="1"/>
  <c r="P636" i="1"/>
  <c r="O636" i="1"/>
  <c r="N636" i="1"/>
  <c r="M636" i="1"/>
  <c r="L636" i="1"/>
  <c r="K636" i="1"/>
  <c r="J636" i="1"/>
  <c r="R635" i="1"/>
  <c r="Q635" i="1"/>
  <c r="P635" i="1"/>
  <c r="O635" i="1"/>
  <c r="N635" i="1"/>
  <c r="M635" i="1"/>
  <c r="L635" i="1"/>
  <c r="K635" i="1"/>
  <c r="J635" i="1"/>
  <c r="R634" i="1"/>
  <c r="Q634" i="1"/>
  <c r="P634" i="1"/>
  <c r="O634" i="1"/>
  <c r="N634" i="1"/>
  <c r="M634" i="1"/>
  <c r="L634" i="1"/>
  <c r="K634" i="1"/>
  <c r="J634" i="1"/>
  <c r="R633" i="1"/>
  <c r="Q633" i="1"/>
  <c r="P633" i="1"/>
  <c r="O633" i="1"/>
  <c r="N633" i="1"/>
  <c r="M633" i="1"/>
  <c r="L633" i="1"/>
  <c r="K633" i="1"/>
  <c r="J633" i="1"/>
  <c r="R632" i="1"/>
  <c r="Q632" i="1"/>
  <c r="P632" i="1"/>
  <c r="O632" i="1"/>
  <c r="N632" i="1"/>
  <c r="M632" i="1"/>
  <c r="L632" i="1"/>
  <c r="K632" i="1"/>
  <c r="J632" i="1"/>
  <c r="C831" i="1"/>
  <c r="C830" i="1"/>
  <c r="C829" i="1"/>
  <c r="A829" i="1" s="1"/>
  <c r="C828" i="1"/>
  <c r="B828" i="1" s="1"/>
  <c r="C827" i="1"/>
  <c r="A827" i="1" s="1"/>
  <c r="C826" i="1"/>
  <c r="B826" i="1" s="1"/>
  <c r="C825" i="1"/>
  <c r="B825" i="1" s="1"/>
  <c r="C824" i="1"/>
  <c r="B824" i="1" s="1"/>
  <c r="C823" i="1"/>
  <c r="C822" i="1"/>
  <c r="C821" i="1"/>
  <c r="C820" i="1"/>
  <c r="C819" i="1"/>
  <c r="C818" i="1"/>
  <c r="B818" i="1" s="1"/>
  <c r="C817" i="1"/>
  <c r="A817" i="1" s="1"/>
  <c r="C816" i="1"/>
  <c r="B816" i="1" s="1"/>
  <c r="C815" i="1"/>
  <c r="C814" i="1"/>
  <c r="C813" i="1"/>
  <c r="B813" i="1" s="1"/>
  <c r="C812" i="1"/>
  <c r="C811" i="1"/>
  <c r="C810" i="1"/>
  <c r="A810" i="1" s="1"/>
  <c r="C809" i="1"/>
  <c r="B809" i="1" s="1"/>
  <c r="C808" i="1"/>
  <c r="A808" i="1" s="1"/>
  <c r="C807" i="1"/>
  <c r="C806" i="1"/>
  <c r="A806" i="1" s="1"/>
  <c r="C805" i="1"/>
  <c r="B805" i="1" s="1"/>
  <c r="C804" i="1"/>
  <c r="B804" i="1" s="1"/>
  <c r="C803" i="1"/>
  <c r="A803" i="1" s="1"/>
  <c r="C802" i="1"/>
  <c r="B802" i="1" s="1"/>
  <c r="C801" i="1"/>
  <c r="A801" i="1" s="1"/>
  <c r="C800" i="1"/>
  <c r="B800" i="1" s="1"/>
  <c r="C799" i="1"/>
  <c r="C798" i="1"/>
  <c r="B798" i="1" s="1"/>
  <c r="C797" i="1"/>
  <c r="C796" i="1"/>
  <c r="C795" i="1"/>
  <c r="C794" i="1"/>
  <c r="A794" i="1" s="1"/>
  <c r="C793" i="1"/>
  <c r="A793" i="1" s="1"/>
  <c r="C792" i="1"/>
  <c r="B792" i="1" s="1"/>
  <c r="C791" i="1"/>
  <c r="C790" i="1"/>
  <c r="C789" i="1"/>
  <c r="A789" i="1" s="1"/>
  <c r="C788" i="1"/>
  <c r="B788" i="1" s="1"/>
  <c r="C787" i="1"/>
  <c r="A787" i="1" s="1"/>
  <c r="C786" i="1"/>
  <c r="A786" i="1" s="1"/>
  <c r="C785" i="1"/>
  <c r="A785" i="1" s="1"/>
  <c r="C784" i="1"/>
  <c r="B784" i="1" s="1"/>
  <c r="C783" i="1"/>
  <c r="C782" i="1"/>
  <c r="C781" i="1"/>
  <c r="C780" i="1"/>
  <c r="C779" i="1"/>
  <c r="B779" i="1" s="1"/>
  <c r="C778" i="1"/>
  <c r="B778" i="1" s="1"/>
  <c r="C777" i="1"/>
  <c r="A777" i="1" s="1"/>
  <c r="C776" i="1"/>
  <c r="A776" i="1" s="1"/>
  <c r="C775" i="1"/>
  <c r="C774" i="1"/>
  <c r="C773" i="1"/>
  <c r="C772" i="1"/>
  <c r="C771" i="1"/>
  <c r="C770" i="1"/>
  <c r="C769" i="1"/>
  <c r="C768" i="1"/>
  <c r="B768" i="1" s="1"/>
  <c r="C767" i="1"/>
  <c r="C766" i="1"/>
  <c r="C765" i="1"/>
  <c r="A765" i="1" s="1"/>
  <c r="C764" i="1"/>
  <c r="B764" i="1" s="1"/>
  <c r="C763" i="1"/>
  <c r="B763" i="1" s="1"/>
  <c r="C762" i="1"/>
  <c r="B762" i="1" s="1"/>
  <c r="C761" i="1"/>
  <c r="B761" i="1" s="1"/>
  <c r="C760" i="1"/>
  <c r="B760" i="1" s="1"/>
  <c r="C759" i="1"/>
  <c r="C758" i="1"/>
  <c r="C757" i="1"/>
  <c r="C756" i="1"/>
  <c r="C755" i="1"/>
  <c r="C754" i="1"/>
  <c r="B754" i="1" s="1"/>
  <c r="C753" i="1"/>
  <c r="A753" i="1" s="1"/>
  <c r="C752" i="1"/>
  <c r="B752" i="1" s="1"/>
  <c r="C751" i="1"/>
  <c r="C750" i="1"/>
  <c r="C749" i="1"/>
  <c r="B749" i="1" s="1"/>
  <c r="C748" i="1"/>
  <c r="C747" i="1"/>
  <c r="C746" i="1"/>
  <c r="A746" i="1" s="1"/>
  <c r="C745" i="1"/>
  <c r="B745" i="1" s="1"/>
  <c r="C744" i="1"/>
  <c r="A744" i="1" s="1"/>
  <c r="C743" i="1"/>
  <c r="C742" i="1"/>
  <c r="C741" i="1"/>
  <c r="B741" i="1" s="1"/>
  <c r="C740" i="1"/>
  <c r="B740" i="1" s="1"/>
  <c r="C739" i="1"/>
  <c r="B739" i="1" s="1"/>
  <c r="C738" i="1"/>
  <c r="B738" i="1" s="1"/>
  <c r="C737" i="1"/>
  <c r="B737" i="1" s="1"/>
  <c r="C736" i="1"/>
  <c r="B736" i="1" s="1"/>
  <c r="C735" i="1"/>
  <c r="C734" i="1"/>
  <c r="C733" i="1"/>
  <c r="C732" i="1"/>
  <c r="C731" i="1"/>
  <c r="C730" i="1"/>
  <c r="A730" i="1" s="1"/>
  <c r="C729" i="1"/>
  <c r="A729" i="1" s="1"/>
  <c r="C728" i="1"/>
  <c r="B728" i="1" s="1"/>
  <c r="C727" i="1"/>
  <c r="C726" i="1"/>
  <c r="C725" i="1"/>
  <c r="A725" i="1" s="1"/>
  <c r="C724" i="1"/>
  <c r="B724" i="1" s="1"/>
  <c r="C723" i="1"/>
  <c r="B723" i="1" s="1"/>
  <c r="C722" i="1"/>
  <c r="B722" i="1" s="1"/>
  <c r="C721" i="1"/>
  <c r="B721" i="1" s="1"/>
  <c r="C720" i="1"/>
  <c r="B720" i="1" s="1"/>
  <c r="C719" i="1"/>
  <c r="C718" i="1"/>
  <c r="C717" i="1"/>
  <c r="C716" i="1"/>
  <c r="C715" i="1"/>
  <c r="B715" i="1" s="1"/>
  <c r="C714" i="1"/>
  <c r="B714" i="1" s="1"/>
  <c r="C713" i="1"/>
  <c r="A713" i="1" s="1"/>
  <c r="C712" i="1"/>
  <c r="A712" i="1" s="1"/>
  <c r="C711" i="1"/>
  <c r="C710" i="1"/>
  <c r="C709" i="1"/>
  <c r="C708" i="1"/>
  <c r="C707" i="1"/>
  <c r="C706" i="1"/>
  <c r="C705" i="1"/>
  <c r="C704" i="1"/>
  <c r="B704" i="1" s="1"/>
  <c r="C703" i="1"/>
  <c r="C702" i="1"/>
  <c r="C701" i="1"/>
  <c r="A701" i="1" s="1"/>
  <c r="C700" i="1"/>
  <c r="B700" i="1" s="1"/>
  <c r="C699" i="1"/>
  <c r="B699" i="1" s="1"/>
  <c r="C698" i="1"/>
  <c r="B698" i="1" s="1"/>
  <c r="C697" i="1"/>
  <c r="B697" i="1" s="1"/>
  <c r="C696" i="1"/>
  <c r="B696" i="1" s="1"/>
  <c r="C695" i="1"/>
  <c r="C694" i="1"/>
  <c r="C693" i="1"/>
  <c r="C692" i="1"/>
  <c r="C691" i="1"/>
  <c r="C690" i="1"/>
  <c r="B690" i="1" s="1"/>
  <c r="C689" i="1"/>
  <c r="A689" i="1" s="1"/>
  <c r="C688" i="1"/>
  <c r="A688" i="1" s="1"/>
  <c r="C687" i="1"/>
  <c r="C686" i="1"/>
  <c r="C685" i="1"/>
  <c r="B685" i="1" s="1"/>
  <c r="C684" i="1"/>
  <c r="C683" i="1"/>
  <c r="C682" i="1"/>
  <c r="A682" i="1" s="1"/>
  <c r="C681" i="1"/>
  <c r="B681" i="1" s="1"/>
  <c r="C680" i="1"/>
  <c r="B680" i="1" s="1"/>
  <c r="C679" i="1"/>
  <c r="C678" i="1"/>
  <c r="C677" i="1"/>
  <c r="B677" i="1" s="1"/>
  <c r="C676" i="1"/>
  <c r="B676" i="1" s="1"/>
  <c r="C675" i="1"/>
  <c r="B675" i="1" s="1"/>
  <c r="C674" i="1"/>
  <c r="B674" i="1" s="1"/>
  <c r="C673" i="1"/>
  <c r="A673" i="1" s="1"/>
  <c r="C672" i="1"/>
  <c r="B672" i="1" s="1"/>
  <c r="C671" i="1"/>
  <c r="C670" i="1"/>
  <c r="C669" i="1"/>
  <c r="C668" i="1"/>
  <c r="C667" i="1"/>
  <c r="C666" i="1"/>
  <c r="A666" i="1" s="1"/>
  <c r="C665" i="1"/>
  <c r="A665" i="1" s="1"/>
  <c r="C664" i="1"/>
  <c r="A664" i="1" s="1"/>
  <c r="C663" i="1"/>
  <c r="C662" i="1"/>
  <c r="C661" i="1"/>
  <c r="A661" i="1" s="1"/>
  <c r="C660" i="1"/>
  <c r="B660" i="1" s="1"/>
  <c r="C659" i="1"/>
  <c r="A659" i="1" s="1"/>
  <c r="C658" i="1"/>
  <c r="A658" i="1" s="1"/>
  <c r="C657" i="1"/>
  <c r="A657" i="1" s="1"/>
  <c r="C656" i="1"/>
  <c r="B656" i="1" s="1"/>
  <c r="C655" i="1"/>
  <c r="C654" i="1"/>
  <c r="C653" i="1"/>
  <c r="C652" i="1"/>
  <c r="C651" i="1"/>
  <c r="A651" i="1" s="1"/>
  <c r="C650" i="1"/>
  <c r="B650" i="1" s="1"/>
  <c r="C649" i="1"/>
  <c r="A649" i="1" s="1"/>
  <c r="C648" i="1"/>
  <c r="A648" i="1" s="1"/>
  <c r="C647" i="1"/>
  <c r="C646" i="1"/>
  <c r="C645" i="1"/>
  <c r="C644" i="1"/>
  <c r="C643" i="1"/>
  <c r="C642" i="1"/>
  <c r="C641" i="1"/>
  <c r="C640" i="1"/>
  <c r="B640" i="1" s="1"/>
  <c r="A821" i="1"/>
  <c r="B820" i="1"/>
  <c r="B819" i="1"/>
  <c r="A813" i="1"/>
  <c r="B812" i="1"/>
  <c r="B811" i="1"/>
  <c r="B810" i="1"/>
  <c r="A809" i="1"/>
  <c r="A805" i="1"/>
  <c r="A797" i="1"/>
  <c r="B796" i="1"/>
  <c r="B795" i="1"/>
  <c r="B794" i="1"/>
  <c r="A781" i="1"/>
  <c r="B780" i="1"/>
  <c r="A773" i="1"/>
  <c r="B772" i="1"/>
  <c r="A771" i="1"/>
  <c r="B770" i="1"/>
  <c r="A769" i="1"/>
  <c r="A757" i="1"/>
  <c r="B756" i="1"/>
  <c r="B755" i="1"/>
  <c r="A749" i="1"/>
  <c r="B748" i="1"/>
  <c r="A747" i="1"/>
  <c r="B746" i="1"/>
  <c r="A745" i="1"/>
  <c r="A741" i="1"/>
  <c r="A733" i="1"/>
  <c r="B732" i="1"/>
  <c r="B731" i="1"/>
  <c r="B730" i="1"/>
  <c r="A717" i="1"/>
  <c r="A716" i="1"/>
  <c r="A709" i="1"/>
  <c r="B708" i="1"/>
  <c r="B707" i="1"/>
  <c r="B706" i="1"/>
  <c r="A705" i="1"/>
  <c r="A693" i="1"/>
  <c r="B692" i="1"/>
  <c r="B691" i="1"/>
  <c r="A685" i="1"/>
  <c r="A684" i="1"/>
  <c r="A683" i="1"/>
  <c r="B682" i="1"/>
  <c r="A681" i="1"/>
  <c r="A677" i="1"/>
  <c r="A669" i="1"/>
  <c r="B668" i="1"/>
  <c r="B667" i="1"/>
  <c r="B666" i="1"/>
  <c r="A653" i="1"/>
  <c r="B652" i="1"/>
  <c r="A645" i="1"/>
  <c r="B644" i="1"/>
  <c r="B643" i="1"/>
  <c r="B642" i="1"/>
  <c r="A641" i="1"/>
  <c r="B832" i="1"/>
  <c r="A832" i="1"/>
  <c r="B831" i="1"/>
  <c r="A831" i="1"/>
  <c r="B830" i="1"/>
  <c r="A830" i="1"/>
  <c r="B829" i="1"/>
  <c r="A826" i="1"/>
  <c r="B823" i="1"/>
  <c r="A823" i="1"/>
  <c r="B822" i="1"/>
  <c r="A822" i="1"/>
  <c r="B821" i="1"/>
  <c r="B815" i="1"/>
  <c r="A815" i="1"/>
  <c r="B814" i="1"/>
  <c r="A814" i="1"/>
  <c r="B807" i="1"/>
  <c r="A807" i="1"/>
  <c r="B806" i="1"/>
  <c r="B799" i="1"/>
  <c r="A799" i="1"/>
  <c r="A798" i="1"/>
  <c r="B797" i="1"/>
  <c r="B791" i="1"/>
  <c r="A791" i="1"/>
  <c r="B790" i="1"/>
  <c r="A790" i="1"/>
  <c r="B789" i="1"/>
  <c r="A784" i="1"/>
  <c r="B783" i="1"/>
  <c r="A783" i="1"/>
  <c r="B782" i="1"/>
  <c r="A782" i="1"/>
  <c r="B781" i="1"/>
  <c r="A778" i="1"/>
  <c r="B777" i="1"/>
  <c r="B776" i="1"/>
  <c r="B775" i="1"/>
  <c r="A775" i="1"/>
  <c r="B774" i="1"/>
  <c r="A774" i="1"/>
  <c r="B773" i="1"/>
  <c r="A770" i="1"/>
  <c r="B769" i="1"/>
  <c r="B767" i="1"/>
  <c r="A767" i="1"/>
  <c r="B766" i="1"/>
  <c r="A766" i="1"/>
  <c r="B765" i="1"/>
  <c r="A762" i="1"/>
  <c r="B759" i="1"/>
  <c r="A759" i="1"/>
  <c r="B758" i="1"/>
  <c r="A758" i="1"/>
  <c r="B757" i="1"/>
  <c r="B751" i="1"/>
  <c r="A751" i="1"/>
  <c r="B750" i="1"/>
  <c r="A750" i="1"/>
  <c r="B743" i="1"/>
  <c r="A743" i="1"/>
  <c r="B742" i="1"/>
  <c r="A742" i="1"/>
  <c r="B735" i="1"/>
  <c r="A735" i="1"/>
  <c r="B734" i="1"/>
  <c r="A734" i="1"/>
  <c r="B733" i="1"/>
  <c r="B727" i="1"/>
  <c r="A727" i="1"/>
  <c r="B726" i="1"/>
  <c r="A726" i="1"/>
  <c r="B725" i="1"/>
  <c r="A720" i="1"/>
  <c r="B719" i="1"/>
  <c r="A719" i="1"/>
  <c r="B718" i="1"/>
  <c r="A718" i="1"/>
  <c r="B717" i="1"/>
  <c r="A714" i="1"/>
  <c r="B713" i="1"/>
  <c r="B712" i="1"/>
  <c r="B711" i="1"/>
  <c r="A711" i="1"/>
  <c r="B710" i="1"/>
  <c r="A710" i="1"/>
  <c r="B709" i="1"/>
  <c r="A706" i="1"/>
  <c r="B705" i="1"/>
  <c r="B703" i="1"/>
  <c r="A703" i="1"/>
  <c r="B702" i="1"/>
  <c r="A702" i="1"/>
  <c r="B701" i="1"/>
  <c r="A698" i="1"/>
  <c r="B695" i="1"/>
  <c r="A695" i="1"/>
  <c r="B694" i="1"/>
  <c r="A694" i="1"/>
  <c r="B693" i="1"/>
  <c r="B687" i="1"/>
  <c r="A687" i="1"/>
  <c r="B686" i="1"/>
  <c r="A686" i="1"/>
  <c r="B679" i="1"/>
  <c r="A679" i="1"/>
  <c r="B678" i="1"/>
  <c r="A678" i="1"/>
  <c r="B671" i="1"/>
  <c r="A671" i="1"/>
  <c r="B670" i="1"/>
  <c r="A670" i="1"/>
  <c r="B669" i="1"/>
  <c r="B663" i="1"/>
  <c r="A663" i="1"/>
  <c r="B662" i="1"/>
  <c r="A662" i="1"/>
  <c r="B661" i="1"/>
  <c r="A656" i="1"/>
  <c r="B655" i="1"/>
  <c r="A655" i="1"/>
  <c r="B654" i="1"/>
  <c r="A654" i="1"/>
  <c r="B653" i="1"/>
  <c r="A650" i="1"/>
  <c r="B649" i="1"/>
  <c r="B648" i="1"/>
  <c r="B647" i="1"/>
  <c r="A647" i="1"/>
  <c r="B646" i="1"/>
  <c r="A646" i="1"/>
  <c r="B645" i="1"/>
  <c r="A642" i="1"/>
  <c r="B641" i="1"/>
  <c r="B636" i="1"/>
  <c r="A636" i="1"/>
  <c r="B632" i="1"/>
  <c r="A632" i="1"/>
  <c r="C639" i="1"/>
  <c r="B639" i="1" s="1"/>
  <c r="C638" i="1"/>
  <c r="B638" i="1" s="1"/>
  <c r="C637" i="1"/>
  <c r="B637" i="1" s="1"/>
  <c r="C636" i="1"/>
  <c r="C635" i="1"/>
  <c r="B635" i="1" s="1"/>
  <c r="C634" i="1"/>
  <c r="B634" i="1" s="1"/>
  <c r="C633" i="1"/>
  <c r="B633" i="1" s="1"/>
  <c r="C630" i="1"/>
  <c r="C629" i="1"/>
  <c r="C631" i="1"/>
  <c r="A792" i="1" l="1"/>
  <c r="B657" i="1"/>
  <c r="B664" i="1"/>
  <c r="A672" i="1"/>
  <c r="B785" i="1"/>
  <c r="A800" i="1"/>
  <c r="A721" i="1"/>
  <c r="B658" i="1"/>
  <c r="A697" i="1"/>
  <c r="B786" i="1"/>
  <c r="B744" i="1"/>
  <c r="A752" i="1"/>
  <c r="B801" i="1"/>
  <c r="B808" i="1"/>
  <c r="A816" i="1"/>
  <c r="A737" i="1"/>
  <c r="A674" i="1"/>
  <c r="B688" i="1"/>
  <c r="A696" i="1"/>
  <c r="A738" i="1"/>
  <c r="A760" i="1"/>
  <c r="A802" i="1"/>
  <c r="A824" i="1"/>
  <c r="B689" i="1"/>
  <c r="A704" i="1"/>
  <c r="B753" i="1"/>
  <c r="A768" i="1"/>
  <c r="B817" i="1"/>
  <c r="A728" i="1"/>
  <c r="A736" i="1"/>
  <c r="B665" i="1"/>
  <c r="A680" i="1"/>
  <c r="A722" i="1"/>
  <c r="B729" i="1"/>
  <c r="B793" i="1"/>
  <c r="A761" i="1"/>
  <c r="A825" i="1"/>
  <c r="B673" i="1"/>
  <c r="A640" i="1"/>
  <c r="A690" i="1"/>
  <c r="A754" i="1"/>
  <c r="A818" i="1"/>
  <c r="A643" i="1"/>
  <c r="A675" i="1"/>
  <c r="A707" i="1"/>
  <c r="A739" i="1"/>
  <c r="A763" i="1"/>
  <c r="A811" i="1"/>
  <c r="A819" i="1"/>
  <c r="A667" i="1"/>
  <c r="A699" i="1"/>
  <c r="A731" i="1"/>
  <c r="A755" i="1"/>
  <c r="A779" i="1"/>
  <c r="B651" i="1"/>
  <c r="B659" i="1"/>
  <c r="B683" i="1"/>
  <c r="B771" i="1"/>
  <c r="B787" i="1"/>
  <c r="B803" i="1"/>
  <c r="B827" i="1"/>
  <c r="A644" i="1"/>
  <c r="A668" i="1"/>
  <c r="A708" i="1"/>
  <c r="A732" i="1"/>
  <c r="A740" i="1"/>
  <c r="A748" i="1"/>
  <c r="A756" i="1"/>
  <c r="A764" i="1"/>
  <c r="A772" i="1"/>
  <c r="A780" i="1"/>
  <c r="A788" i="1"/>
  <c r="A796" i="1"/>
  <c r="A804" i="1"/>
  <c r="A812" i="1"/>
  <c r="A820" i="1"/>
  <c r="A828" i="1"/>
  <c r="A691" i="1"/>
  <c r="A723" i="1"/>
  <c r="B747" i="1"/>
  <c r="A652" i="1"/>
  <c r="A676" i="1"/>
  <c r="A700" i="1"/>
  <c r="A724" i="1"/>
  <c r="B684" i="1"/>
  <c r="B716" i="1"/>
  <c r="A715" i="1"/>
  <c r="A795" i="1"/>
  <c r="A660" i="1"/>
  <c r="A692" i="1"/>
  <c r="A633" i="1"/>
  <c r="A637" i="1"/>
  <c r="A634" i="1"/>
  <c r="A638" i="1"/>
  <c r="A635" i="1"/>
  <c r="A639" i="1"/>
  <c r="J629" i="1" l="1"/>
  <c r="K629" i="1"/>
  <c r="L629" i="1"/>
  <c r="M629" i="1"/>
  <c r="N629" i="1"/>
  <c r="O629" i="1"/>
  <c r="P629" i="1"/>
  <c r="Q629" i="1"/>
  <c r="R629" i="1"/>
  <c r="J630" i="1"/>
  <c r="K630" i="1"/>
  <c r="L630" i="1"/>
  <c r="M630" i="1"/>
  <c r="N630" i="1"/>
  <c r="O630" i="1"/>
  <c r="P630" i="1"/>
  <c r="Q630" i="1"/>
  <c r="R630" i="1"/>
  <c r="J631" i="1"/>
  <c r="K631" i="1"/>
  <c r="L631" i="1"/>
  <c r="M631" i="1"/>
  <c r="N631" i="1"/>
  <c r="O631" i="1"/>
  <c r="P631" i="1"/>
  <c r="Q631" i="1"/>
  <c r="R631" i="1"/>
  <c r="A629" i="1"/>
  <c r="B629" i="1"/>
  <c r="A630" i="1"/>
  <c r="B630" i="1"/>
  <c r="A631" i="1"/>
  <c r="B631" i="1"/>
  <c r="R628" i="1" l="1"/>
  <c r="Q628" i="1"/>
  <c r="P628" i="1"/>
  <c r="O628" i="1"/>
  <c r="N628" i="1"/>
  <c r="M628" i="1"/>
  <c r="L628" i="1"/>
  <c r="K628" i="1"/>
  <c r="J628" i="1"/>
  <c r="A628" i="1"/>
  <c r="B628" i="1"/>
  <c r="C189" i="1" l="1"/>
  <c r="J189" i="1" s="1"/>
  <c r="J188" i="1"/>
  <c r="K188" i="1"/>
  <c r="L188" i="1"/>
  <c r="M188" i="1"/>
  <c r="N188" i="1"/>
  <c r="O188" i="1"/>
  <c r="P188" i="1"/>
  <c r="Q188" i="1"/>
  <c r="R188" i="1"/>
  <c r="R189" i="1"/>
  <c r="A188" i="1"/>
  <c r="B188" i="1"/>
  <c r="F105" i="8"/>
  <c r="R1037" i="1"/>
  <c r="Q1037" i="1"/>
  <c r="P1037" i="1"/>
  <c r="O1037" i="1"/>
  <c r="N1037" i="1"/>
  <c r="M1037" i="1"/>
  <c r="L1037" i="1"/>
  <c r="K1037" i="1"/>
  <c r="J1037" i="1"/>
  <c r="Q189" i="1" l="1"/>
  <c r="P189" i="1"/>
  <c r="B189" i="1"/>
  <c r="N189" i="1"/>
  <c r="O189" i="1"/>
  <c r="L189" i="1"/>
  <c r="A189" i="1"/>
  <c r="M189" i="1"/>
  <c r="C190" i="1"/>
  <c r="K190" i="1" s="1"/>
  <c r="K189" i="1"/>
  <c r="B1037" i="1"/>
  <c r="A1037" i="1"/>
  <c r="C1286" i="1"/>
  <c r="C1285" i="1"/>
  <c r="C1284" i="1"/>
  <c r="C1283" i="1"/>
  <c r="B1283" i="1" s="1"/>
  <c r="C1282" i="1"/>
  <c r="A1282" i="1" s="1"/>
  <c r="C1281" i="1"/>
  <c r="B1281" i="1" s="1"/>
  <c r="C1280" i="1"/>
  <c r="B1280" i="1" s="1"/>
  <c r="C1279" i="1"/>
  <c r="B1279" i="1" s="1"/>
  <c r="C1278" i="1"/>
  <c r="C1277" i="1"/>
  <c r="C1276" i="1"/>
  <c r="C1275" i="1"/>
  <c r="B1275" i="1" s="1"/>
  <c r="C1274" i="1"/>
  <c r="A1274" i="1" s="1"/>
  <c r="C1273" i="1"/>
  <c r="B1273" i="1" s="1"/>
  <c r="C1272" i="1"/>
  <c r="B1272" i="1" s="1"/>
  <c r="C1271" i="1"/>
  <c r="B1271" i="1" s="1"/>
  <c r="C1270" i="1"/>
  <c r="C1269" i="1"/>
  <c r="C1268" i="1"/>
  <c r="C1267" i="1"/>
  <c r="A1267" i="1" s="1"/>
  <c r="C1266" i="1"/>
  <c r="A1266" i="1" s="1"/>
  <c r="C1265" i="1"/>
  <c r="B1265" i="1" s="1"/>
  <c r="C1264" i="1"/>
  <c r="B1264" i="1" s="1"/>
  <c r="C1263" i="1"/>
  <c r="B1263" i="1" s="1"/>
  <c r="C1262" i="1"/>
  <c r="C1261" i="1"/>
  <c r="C1260" i="1"/>
  <c r="C1259" i="1"/>
  <c r="B1259" i="1" s="1"/>
  <c r="C1258" i="1"/>
  <c r="A1258" i="1" s="1"/>
  <c r="C1257" i="1"/>
  <c r="B1257" i="1" s="1"/>
  <c r="C1256" i="1"/>
  <c r="B1256" i="1" s="1"/>
  <c r="C1255" i="1"/>
  <c r="B1255" i="1" s="1"/>
  <c r="C1254" i="1"/>
  <c r="C1253" i="1"/>
  <c r="C1252" i="1"/>
  <c r="C1251" i="1"/>
  <c r="A1251" i="1" s="1"/>
  <c r="C1250" i="1"/>
  <c r="A1250" i="1" s="1"/>
  <c r="C1249" i="1"/>
  <c r="B1249" i="1" s="1"/>
  <c r="C1248" i="1"/>
  <c r="B1248" i="1" s="1"/>
  <c r="C1247" i="1"/>
  <c r="B1247" i="1" s="1"/>
  <c r="C1246" i="1"/>
  <c r="C1245" i="1"/>
  <c r="C1244" i="1"/>
  <c r="C1243" i="1"/>
  <c r="B1243" i="1" s="1"/>
  <c r="C1242" i="1"/>
  <c r="A1242" i="1" s="1"/>
  <c r="C1241" i="1"/>
  <c r="B1241" i="1" s="1"/>
  <c r="C1240" i="1"/>
  <c r="B1240" i="1" s="1"/>
  <c r="C1239" i="1"/>
  <c r="B1239" i="1" s="1"/>
  <c r="C1238" i="1"/>
  <c r="C1237" i="1"/>
  <c r="C1236" i="1"/>
  <c r="C1235" i="1"/>
  <c r="B1235" i="1" s="1"/>
  <c r="C1234" i="1"/>
  <c r="A1234" i="1" s="1"/>
  <c r="C1233" i="1"/>
  <c r="B1233" i="1" s="1"/>
  <c r="C1232" i="1"/>
  <c r="B1232" i="1" s="1"/>
  <c r="C1231" i="1"/>
  <c r="B1231" i="1" s="1"/>
  <c r="C1230" i="1"/>
  <c r="C1229" i="1"/>
  <c r="C1228" i="1"/>
  <c r="C1227" i="1"/>
  <c r="B1227" i="1" s="1"/>
  <c r="C1226" i="1"/>
  <c r="A1226" i="1" s="1"/>
  <c r="C1225" i="1"/>
  <c r="B1225" i="1" s="1"/>
  <c r="C1224" i="1"/>
  <c r="B1224" i="1" s="1"/>
  <c r="C1223" i="1"/>
  <c r="B1223" i="1" s="1"/>
  <c r="C1222" i="1"/>
  <c r="C1221" i="1"/>
  <c r="C1220" i="1"/>
  <c r="C1219" i="1"/>
  <c r="B1219" i="1" s="1"/>
  <c r="C1218" i="1"/>
  <c r="A1218" i="1" s="1"/>
  <c r="C1217" i="1"/>
  <c r="B1217" i="1" s="1"/>
  <c r="C1216" i="1"/>
  <c r="B1216" i="1" s="1"/>
  <c r="C1215" i="1"/>
  <c r="B1215" i="1" s="1"/>
  <c r="C1214" i="1"/>
  <c r="C1213" i="1"/>
  <c r="C1212" i="1"/>
  <c r="C1211" i="1"/>
  <c r="A1211" i="1" s="1"/>
  <c r="C1210" i="1"/>
  <c r="A1210" i="1" s="1"/>
  <c r="C1209" i="1"/>
  <c r="B1209" i="1" s="1"/>
  <c r="C1208" i="1"/>
  <c r="B1208" i="1" s="1"/>
  <c r="C1207" i="1"/>
  <c r="B1207" i="1" s="1"/>
  <c r="C1206" i="1"/>
  <c r="C1205" i="1"/>
  <c r="C1204" i="1"/>
  <c r="C1203" i="1"/>
  <c r="B1203" i="1" s="1"/>
  <c r="C1202" i="1"/>
  <c r="A1202" i="1" s="1"/>
  <c r="C1201" i="1"/>
  <c r="B1201" i="1" s="1"/>
  <c r="C1200" i="1"/>
  <c r="B1200" i="1" s="1"/>
  <c r="C1199" i="1"/>
  <c r="B1199" i="1" s="1"/>
  <c r="C1198" i="1"/>
  <c r="C1197" i="1"/>
  <c r="C1196" i="1"/>
  <c r="C1195" i="1"/>
  <c r="C1194" i="1"/>
  <c r="A1194" i="1" s="1"/>
  <c r="C1193" i="1"/>
  <c r="B1193" i="1" s="1"/>
  <c r="C1192" i="1"/>
  <c r="B1192" i="1" s="1"/>
  <c r="C1191" i="1"/>
  <c r="B1191" i="1" s="1"/>
  <c r="C1190" i="1"/>
  <c r="C1189" i="1"/>
  <c r="C1188" i="1"/>
  <c r="C1187" i="1"/>
  <c r="B1187" i="1" s="1"/>
  <c r="C1186" i="1"/>
  <c r="A1186" i="1" s="1"/>
  <c r="C1185" i="1"/>
  <c r="B1185" i="1" s="1"/>
  <c r="C1184" i="1"/>
  <c r="B1184" i="1" s="1"/>
  <c r="C1183" i="1"/>
  <c r="B1183" i="1" s="1"/>
  <c r="C1182" i="1"/>
  <c r="C1181" i="1"/>
  <c r="C1180" i="1"/>
  <c r="C1179" i="1"/>
  <c r="B1179" i="1" s="1"/>
  <c r="C1178" i="1"/>
  <c r="A1178" i="1" s="1"/>
  <c r="C1177" i="1"/>
  <c r="B1177" i="1" s="1"/>
  <c r="C1176" i="1"/>
  <c r="B1176" i="1" s="1"/>
  <c r="C1175" i="1"/>
  <c r="B1175" i="1" s="1"/>
  <c r="C1174" i="1"/>
  <c r="C1173" i="1"/>
  <c r="C1172" i="1"/>
  <c r="C1171" i="1"/>
  <c r="A1171" i="1" s="1"/>
  <c r="C1170" i="1"/>
  <c r="A1170" i="1" s="1"/>
  <c r="C1169" i="1"/>
  <c r="B1169" i="1" s="1"/>
  <c r="C1168" i="1"/>
  <c r="B1168" i="1" s="1"/>
  <c r="C1167" i="1"/>
  <c r="B1167" i="1" s="1"/>
  <c r="C1166" i="1"/>
  <c r="C1165" i="1"/>
  <c r="A1165" i="1" s="1"/>
  <c r="C1164" i="1"/>
  <c r="C1163" i="1"/>
  <c r="B1163" i="1" s="1"/>
  <c r="C1162" i="1"/>
  <c r="A1162" i="1" s="1"/>
  <c r="C1161" i="1"/>
  <c r="B1161" i="1" s="1"/>
  <c r="C1160" i="1"/>
  <c r="B1160" i="1" s="1"/>
  <c r="C1159" i="1"/>
  <c r="B1159" i="1" s="1"/>
  <c r="C1158" i="1"/>
  <c r="C1157" i="1"/>
  <c r="C1156" i="1"/>
  <c r="C1155" i="1"/>
  <c r="B1155" i="1" s="1"/>
  <c r="C1154" i="1"/>
  <c r="A1154" i="1" s="1"/>
  <c r="C1153" i="1"/>
  <c r="B1153" i="1" s="1"/>
  <c r="C1152" i="1"/>
  <c r="B1152" i="1" s="1"/>
  <c r="C1151" i="1"/>
  <c r="B1151" i="1" s="1"/>
  <c r="C1150" i="1"/>
  <c r="C1149" i="1"/>
  <c r="C1148" i="1"/>
  <c r="C1147" i="1"/>
  <c r="C1146" i="1"/>
  <c r="A1146" i="1" s="1"/>
  <c r="C1145" i="1"/>
  <c r="B1145" i="1" s="1"/>
  <c r="C1144" i="1"/>
  <c r="B1144" i="1" s="1"/>
  <c r="C1143" i="1"/>
  <c r="B1143" i="1" s="1"/>
  <c r="C1142" i="1"/>
  <c r="C1141" i="1"/>
  <c r="C1140" i="1"/>
  <c r="C1139" i="1"/>
  <c r="A1139" i="1" s="1"/>
  <c r="C1138" i="1"/>
  <c r="A1138" i="1" s="1"/>
  <c r="C1137" i="1"/>
  <c r="B1137" i="1" s="1"/>
  <c r="C1136" i="1"/>
  <c r="B1136" i="1" s="1"/>
  <c r="C1135" i="1"/>
  <c r="B1135" i="1" s="1"/>
  <c r="C1134" i="1"/>
  <c r="C1133" i="1"/>
  <c r="C1132" i="1"/>
  <c r="C1131" i="1"/>
  <c r="B1131" i="1" s="1"/>
  <c r="C1130" i="1"/>
  <c r="A1130" i="1" s="1"/>
  <c r="C1129" i="1"/>
  <c r="B1129" i="1" s="1"/>
  <c r="C1128" i="1"/>
  <c r="B1128" i="1" s="1"/>
  <c r="C1127" i="1"/>
  <c r="B1127" i="1" s="1"/>
  <c r="C1126" i="1"/>
  <c r="C1125" i="1"/>
  <c r="C1124" i="1"/>
  <c r="C1123" i="1"/>
  <c r="B1123" i="1" s="1"/>
  <c r="C1122" i="1"/>
  <c r="A1122" i="1" s="1"/>
  <c r="C1121" i="1"/>
  <c r="B1121" i="1" s="1"/>
  <c r="C1120" i="1"/>
  <c r="B1120" i="1" s="1"/>
  <c r="C1119" i="1"/>
  <c r="B1119" i="1" s="1"/>
  <c r="C1118" i="1"/>
  <c r="C1117" i="1"/>
  <c r="A1117" i="1" s="1"/>
  <c r="C1116" i="1"/>
  <c r="C1115" i="1"/>
  <c r="C1114" i="1"/>
  <c r="A1114" i="1" s="1"/>
  <c r="C1113" i="1"/>
  <c r="B1113" i="1" s="1"/>
  <c r="C1112" i="1"/>
  <c r="B1112" i="1" s="1"/>
  <c r="C1111" i="1"/>
  <c r="B1111" i="1" s="1"/>
  <c r="C1110" i="1"/>
  <c r="C1109" i="1"/>
  <c r="C1108" i="1"/>
  <c r="C1107" i="1"/>
  <c r="A1107" i="1" s="1"/>
  <c r="C1106" i="1"/>
  <c r="A1106" i="1" s="1"/>
  <c r="C1105" i="1"/>
  <c r="B1105" i="1" s="1"/>
  <c r="C1104" i="1"/>
  <c r="B1104" i="1" s="1"/>
  <c r="C1103" i="1"/>
  <c r="B1103" i="1" s="1"/>
  <c r="C1102" i="1"/>
  <c r="C1101" i="1"/>
  <c r="C1100" i="1"/>
  <c r="C1099" i="1"/>
  <c r="C1098" i="1"/>
  <c r="A1098" i="1" s="1"/>
  <c r="C1097" i="1"/>
  <c r="B1097" i="1" s="1"/>
  <c r="C1096" i="1"/>
  <c r="B1096" i="1" s="1"/>
  <c r="C1095" i="1"/>
  <c r="B1095" i="1" s="1"/>
  <c r="C1094" i="1"/>
  <c r="C1093" i="1"/>
  <c r="C1092" i="1"/>
  <c r="A1092" i="1" s="1"/>
  <c r="C1091" i="1"/>
  <c r="B1091" i="1" s="1"/>
  <c r="C1090" i="1"/>
  <c r="A1090" i="1" s="1"/>
  <c r="C1089" i="1"/>
  <c r="B1089" i="1" s="1"/>
  <c r="C1088" i="1"/>
  <c r="B1088" i="1" s="1"/>
  <c r="C1087" i="1"/>
  <c r="B1087" i="1" s="1"/>
  <c r="C1086" i="1"/>
  <c r="C1085" i="1"/>
  <c r="A1085" i="1" s="1"/>
  <c r="C1084" i="1"/>
  <c r="A1084" i="1" s="1"/>
  <c r="C1083" i="1"/>
  <c r="B1083" i="1" s="1"/>
  <c r="C1082" i="1"/>
  <c r="A1082" i="1" s="1"/>
  <c r="C1081" i="1"/>
  <c r="B1081" i="1" s="1"/>
  <c r="C1080" i="1"/>
  <c r="B1080" i="1" s="1"/>
  <c r="C1079" i="1"/>
  <c r="B1079" i="1" s="1"/>
  <c r="C1078" i="1"/>
  <c r="C1077" i="1"/>
  <c r="C1076" i="1"/>
  <c r="A1076" i="1" s="1"/>
  <c r="C1075" i="1"/>
  <c r="C1074" i="1"/>
  <c r="A1074" i="1" s="1"/>
  <c r="C1073" i="1"/>
  <c r="B1073" i="1" s="1"/>
  <c r="C1072" i="1"/>
  <c r="B1072" i="1" s="1"/>
  <c r="C1071" i="1"/>
  <c r="B1071" i="1" s="1"/>
  <c r="C1070" i="1"/>
  <c r="C1069" i="1"/>
  <c r="A1069" i="1" s="1"/>
  <c r="C1068" i="1"/>
  <c r="A1068" i="1" s="1"/>
  <c r="C1067" i="1"/>
  <c r="B1067" i="1" s="1"/>
  <c r="C1066" i="1"/>
  <c r="A1066" i="1" s="1"/>
  <c r="C1065" i="1"/>
  <c r="B1065" i="1" s="1"/>
  <c r="C1064" i="1"/>
  <c r="B1064" i="1" s="1"/>
  <c r="C1063" i="1"/>
  <c r="B1063" i="1" s="1"/>
  <c r="C1062" i="1"/>
  <c r="C1061" i="1"/>
  <c r="C1060" i="1"/>
  <c r="A1060" i="1" s="1"/>
  <c r="C1059" i="1"/>
  <c r="C1058" i="1"/>
  <c r="A1058" i="1" s="1"/>
  <c r="C1057" i="1"/>
  <c r="B1057" i="1" s="1"/>
  <c r="C1056" i="1"/>
  <c r="B1056" i="1" s="1"/>
  <c r="C1055" i="1"/>
  <c r="B1055" i="1" s="1"/>
  <c r="C1054" i="1"/>
  <c r="C1053" i="1"/>
  <c r="C1052" i="1"/>
  <c r="A1052" i="1" s="1"/>
  <c r="C1051" i="1"/>
  <c r="B1051" i="1" s="1"/>
  <c r="C1050" i="1"/>
  <c r="A1050" i="1" s="1"/>
  <c r="C1049" i="1"/>
  <c r="B1049" i="1" s="1"/>
  <c r="C1048" i="1"/>
  <c r="B1048" i="1" s="1"/>
  <c r="C1047" i="1"/>
  <c r="B1047" i="1" s="1"/>
  <c r="C1046" i="1"/>
  <c r="C1045" i="1"/>
  <c r="C1044" i="1"/>
  <c r="A1044" i="1" s="1"/>
  <c r="C1043" i="1"/>
  <c r="B1043" i="1" s="1"/>
  <c r="C1042" i="1"/>
  <c r="A1042" i="1" s="1"/>
  <c r="C1041" i="1"/>
  <c r="B1041" i="1" s="1"/>
  <c r="C1040" i="1"/>
  <c r="B1040" i="1" s="1"/>
  <c r="C1039" i="1"/>
  <c r="B1039" i="1" s="1"/>
  <c r="C1038" i="1"/>
  <c r="R275" i="1"/>
  <c r="Q275" i="1"/>
  <c r="P275" i="1"/>
  <c r="O275" i="1"/>
  <c r="N275" i="1"/>
  <c r="M275" i="1"/>
  <c r="L275" i="1"/>
  <c r="K275" i="1"/>
  <c r="J275" i="1"/>
  <c r="B275" i="1"/>
  <c r="A275" i="1"/>
  <c r="C298" i="1"/>
  <c r="O298" i="1" s="1"/>
  <c r="C297" i="1"/>
  <c r="O297" i="1" s="1"/>
  <c r="C296" i="1"/>
  <c r="P296" i="1" s="1"/>
  <c r="C295" i="1"/>
  <c r="Q295" i="1" s="1"/>
  <c r="C294" i="1"/>
  <c r="R294" i="1" s="1"/>
  <c r="C293" i="1"/>
  <c r="K293" i="1" s="1"/>
  <c r="C292" i="1"/>
  <c r="L292" i="1" s="1"/>
  <c r="C291" i="1"/>
  <c r="M291" i="1" s="1"/>
  <c r="C290" i="1"/>
  <c r="N290" i="1" s="1"/>
  <c r="C289" i="1"/>
  <c r="O289" i="1" s="1"/>
  <c r="C288" i="1"/>
  <c r="P288" i="1" s="1"/>
  <c r="C287" i="1"/>
  <c r="Q287" i="1" s="1"/>
  <c r="C286" i="1"/>
  <c r="R286" i="1" s="1"/>
  <c r="C285" i="1"/>
  <c r="K285" i="1" s="1"/>
  <c r="C284" i="1"/>
  <c r="L284" i="1" s="1"/>
  <c r="C283" i="1"/>
  <c r="M283" i="1" s="1"/>
  <c r="C282" i="1"/>
  <c r="N282" i="1" s="1"/>
  <c r="C281" i="1"/>
  <c r="O281" i="1" s="1"/>
  <c r="C280" i="1"/>
  <c r="P280" i="1" s="1"/>
  <c r="C279" i="1"/>
  <c r="Q279" i="1" s="1"/>
  <c r="C278" i="1"/>
  <c r="R278" i="1" s="1"/>
  <c r="C277" i="1"/>
  <c r="K277" i="1" s="1"/>
  <c r="C276" i="1"/>
  <c r="L276" i="1" s="1"/>
  <c r="R238" i="1"/>
  <c r="Q238" i="1"/>
  <c r="P238" i="1"/>
  <c r="O238" i="1"/>
  <c r="N238" i="1"/>
  <c r="M238" i="1"/>
  <c r="L238" i="1"/>
  <c r="K238" i="1"/>
  <c r="J238" i="1"/>
  <c r="B238" i="1"/>
  <c r="A238" i="1"/>
  <c r="C240" i="1"/>
  <c r="O240" i="1" s="1"/>
  <c r="C239" i="1"/>
  <c r="P239" i="1" s="1"/>
  <c r="C1857" i="1"/>
  <c r="C1858" i="1"/>
  <c r="C1859" i="1"/>
  <c r="C1860" i="1"/>
  <c r="C1861" i="1"/>
  <c r="C1862" i="1"/>
  <c r="C1863" i="1"/>
  <c r="C1864" i="1"/>
  <c r="C1865" i="1"/>
  <c r="C1866" i="1"/>
  <c r="C1867" i="1"/>
  <c r="C1868" i="1"/>
  <c r="C1869" i="1"/>
  <c r="C1870" i="1"/>
  <c r="C1871" i="1"/>
  <c r="C1872" i="1"/>
  <c r="M1872" i="1" s="1"/>
  <c r="C1873" i="1"/>
  <c r="B1873" i="1" s="1"/>
  <c r="C1874" i="1"/>
  <c r="L1874" i="1" s="1"/>
  <c r="C1875" i="1"/>
  <c r="A1875" i="1" s="1"/>
  <c r="C1876" i="1"/>
  <c r="R1876" i="1" s="1"/>
  <c r="C1877" i="1"/>
  <c r="R1877" i="1" s="1"/>
  <c r="C1878" i="1"/>
  <c r="J1878" i="1" s="1"/>
  <c r="C1879" i="1"/>
  <c r="K1879" i="1" s="1"/>
  <c r="C1880" i="1"/>
  <c r="Q1880" i="1" s="1"/>
  <c r="C1881" i="1"/>
  <c r="A1881" i="1" s="1"/>
  <c r="C1882" i="1"/>
  <c r="R1882" i="1" s="1"/>
  <c r="C1883" i="1"/>
  <c r="J1883" i="1" s="1"/>
  <c r="C1884" i="1"/>
  <c r="B1884" i="1" s="1"/>
  <c r="C1885" i="1"/>
  <c r="R1885" i="1" s="1"/>
  <c r="C1886" i="1"/>
  <c r="B1886" i="1" s="1"/>
  <c r="C1887" i="1"/>
  <c r="A1887" i="1" s="1"/>
  <c r="C1888" i="1"/>
  <c r="J1888" i="1" s="1"/>
  <c r="C1889" i="1"/>
  <c r="O1889" i="1" s="1"/>
  <c r="C1890" i="1"/>
  <c r="R1890" i="1" s="1"/>
  <c r="C1891" i="1"/>
  <c r="B1891" i="1" s="1"/>
  <c r="C1892" i="1"/>
  <c r="B1892" i="1" s="1"/>
  <c r="C1893" i="1"/>
  <c r="C1894" i="1"/>
  <c r="N1894" i="1" s="1"/>
  <c r="C1895" i="1"/>
  <c r="R1895" i="1" s="1"/>
  <c r="C1896" i="1"/>
  <c r="A1896" i="1" s="1"/>
  <c r="C1897" i="1"/>
  <c r="Q1897" i="1" s="1"/>
  <c r="C1898" i="1"/>
  <c r="O1898" i="1" s="1"/>
  <c r="C1899" i="1"/>
  <c r="K1899" i="1" s="1"/>
  <c r="C1900" i="1"/>
  <c r="R1900" i="1" s="1"/>
  <c r="C1901" i="1"/>
  <c r="A1901" i="1" s="1"/>
  <c r="C1902" i="1"/>
  <c r="A1902" i="1" s="1"/>
  <c r="C1903" i="1"/>
  <c r="B1903" i="1" s="1"/>
  <c r="C1904" i="1"/>
  <c r="J1904" i="1" s="1"/>
  <c r="C1905" i="1"/>
  <c r="R1905" i="1" s="1"/>
  <c r="C1906" i="1"/>
  <c r="R1906" i="1" s="1"/>
  <c r="C1907" i="1"/>
  <c r="R1907" i="1" s="1"/>
  <c r="C1908" i="1"/>
  <c r="R1908" i="1" s="1"/>
  <c r="C1909" i="1"/>
  <c r="A1909" i="1" s="1"/>
  <c r="C1910" i="1"/>
  <c r="R1910" i="1" s="1"/>
  <c r="C1911" i="1"/>
  <c r="M1911" i="1" s="1"/>
  <c r="C1912" i="1"/>
  <c r="R1912" i="1" s="1"/>
  <c r="C1913" i="1"/>
  <c r="P1913" i="1" s="1"/>
  <c r="C1914" i="1"/>
  <c r="P1914" i="1" s="1"/>
  <c r="C1915" i="1"/>
  <c r="B1915" i="1" s="1"/>
  <c r="C1916" i="1"/>
  <c r="N1916" i="1" s="1"/>
  <c r="C1917" i="1"/>
  <c r="R1917" i="1" s="1"/>
  <c r="C1918" i="1"/>
  <c r="R1918" i="1" s="1"/>
  <c r="C1919" i="1"/>
  <c r="R1919" i="1" s="1"/>
  <c r="C1920" i="1"/>
  <c r="P1920" i="1" s="1"/>
  <c r="C1921" i="1"/>
  <c r="R1921" i="1" s="1"/>
  <c r="C1922" i="1"/>
  <c r="R1922" i="1" s="1"/>
  <c r="C1923" i="1"/>
  <c r="M1923" i="1" s="1"/>
  <c r="C1924" i="1"/>
  <c r="R1924" i="1" s="1"/>
  <c r="C1925" i="1"/>
  <c r="A1925" i="1" s="1"/>
  <c r="C1926" i="1"/>
  <c r="Q1926" i="1" s="1"/>
  <c r="C1927" i="1"/>
  <c r="R1927" i="1" s="1"/>
  <c r="C1928" i="1"/>
  <c r="K1928" i="1" s="1"/>
  <c r="C1929" i="1"/>
  <c r="R1929" i="1" s="1"/>
  <c r="C1930" i="1"/>
  <c r="C1931" i="1"/>
  <c r="O1931" i="1" s="1"/>
  <c r="C1932" i="1"/>
  <c r="A1932" i="1" s="1"/>
  <c r="C1933" i="1"/>
  <c r="J1933" i="1" s="1"/>
  <c r="C1934" i="1"/>
  <c r="R1934" i="1" s="1"/>
  <c r="C1935" i="1"/>
  <c r="C1936" i="1"/>
  <c r="Q1936" i="1" s="1"/>
  <c r="C1937" i="1"/>
  <c r="P1937" i="1" s="1"/>
  <c r="C1938" i="1"/>
  <c r="Q1938" i="1" s="1"/>
  <c r="C1939" i="1"/>
  <c r="B1939" i="1" s="1"/>
  <c r="C1940" i="1"/>
  <c r="O1940" i="1" s="1"/>
  <c r="C1941" i="1"/>
  <c r="R1941" i="1" s="1"/>
  <c r="C1942" i="1"/>
  <c r="P1942" i="1" s="1"/>
  <c r="C1943" i="1"/>
  <c r="P1943" i="1" s="1"/>
  <c r="C1944" i="1"/>
  <c r="C1945" i="1"/>
  <c r="O1945" i="1" s="1"/>
  <c r="C1946" i="1"/>
  <c r="R1946" i="1" s="1"/>
  <c r="C1947" i="1"/>
  <c r="Q1947" i="1" s="1"/>
  <c r="C1948" i="1"/>
  <c r="O1948" i="1" s="1"/>
  <c r="C1949" i="1"/>
  <c r="Q1949" i="1" s="1"/>
  <c r="C1950" i="1"/>
  <c r="Q1950" i="1" s="1"/>
  <c r="C1951" i="1"/>
  <c r="C1952" i="1"/>
  <c r="Q1952" i="1" s="1"/>
  <c r="C1953" i="1"/>
  <c r="A1953" i="1" s="1"/>
  <c r="C1954" i="1"/>
  <c r="Q1954" i="1" s="1"/>
  <c r="C1955" i="1"/>
  <c r="Q1955" i="1" s="1"/>
  <c r="C1956" i="1"/>
  <c r="C1957" i="1"/>
  <c r="B1957" i="1" s="1"/>
  <c r="C1958" i="1"/>
  <c r="B1958" i="1" s="1"/>
  <c r="C1959" i="1"/>
  <c r="O1959" i="1" s="1"/>
  <c r="C1960" i="1"/>
  <c r="Q1960" i="1" s="1"/>
  <c r="C1961" i="1"/>
  <c r="A1961" i="1" s="1"/>
  <c r="C1962" i="1"/>
  <c r="L1962" i="1" s="1"/>
  <c r="C1963" i="1"/>
  <c r="R1963" i="1" s="1"/>
  <c r="C1964" i="1"/>
  <c r="B1964" i="1" s="1"/>
  <c r="C1965" i="1"/>
  <c r="N1965" i="1" s="1"/>
  <c r="C1966" i="1"/>
  <c r="A1966" i="1" s="1"/>
  <c r="C1967" i="1"/>
  <c r="M1967" i="1" s="1"/>
  <c r="C1968" i="1"/>
  <c r="R1968" i="1" s="1"/>
  <c r="C1969" i="1"/>
  <c r="B1969" i="1" s="1"/>
  <c r="C1970" i="1"/>
  <c r="N1970" i="1" s="1"/>
  <c r="C1971" i="1"/>
  <c r="C1972" i="1"/>
  <c r="K1972" i="1" s="1"/>
  <c r="C1973" i="1"/>
  <c r="C1974" i="1"/>
  <c r="R1974" i="1" s="1"/>
  <c r="C1975" i="1"/>
  <c r="B1975" i="1" s="1"/>
  <c r="C1976" i="1"/>
  <c r="R1976" i="1" s="1"/>
  <c r="C1977" i="1"/>
  <c r="B1977" i="1" s="1"/>
  <c r="C1978" i="1"/>
  <c r="R1978" i="1" s="1"/>
  <c r="C1979" i="1"/>
  <c r="R1979" i="1" s="1"/>
  <c r="C1980" i="1"/>
  <c r="A1980" i="1" s="1"/>
  <c r="C1981" i="1"/>
  <c r="R1981" i="1" s="1"/>
  <c r="C1982" i="1"/>
  <c r="O1982" i="1" s="1"/>
  <c r="C1983" i="1"/>
  <c r="R1983" i="1" s="1"/>
  <c r="C1984" i="1"/>
  <c r="P1984" i="1" s="1"/>
  <c r="C1985" i="1"/>
  <c r="R1985" i="1" s="1"/>
  <c r="C1986" i="1"/>
  <c r="R1986" i="1" s="1"/>
  <c r="C1987" i="1"/>
  <c r="R1987" i="1" s="1"/>
  <c r="C1988" i="1"/>
  <c r="A1988" i="1" s="1"/>
  <c r="C1989" i="1"/>
  <c r="Q1989" i="1" s="1"/>
  <c r="C1990" i="1"/>
  <c r="R1990" i="1" s="1"/>
  <c r="J2058" i="1"/>
  <c r="K2058" i="1"/>
  <c r="L2058" i="1"/>
  <c r="M2058" i="1"/>
  <c r="N2058" i="1"/>
  <c r="O2058" i="1"/>
  <c r="P2058" i="1"/>
  <c r="Q2058" i="1"/>
  <c r="R2058" i="1"/>
  <c r="B2058" i="1"/>
  <c r="A2058" i="1"/>
  <c r="E2" i="20"/>
  <c r="D2" i="20"/>
  <c r="B700" i="15"/>
  <c r="C427" i="1"/>
  <c r="A427" i="1" s="1"/>
  <c r="C428" i="1"/>
  <c r="L428" i="1" s="1"/>
  <c r="C429" i="1"/>
  <c r="O429" i="1" s="1"/>
  <c r="C430" i="1"/>
  <c r="R430" i="1" s="1"/>
  <c r="C431" i="1"/>
  <c r="L431" i="1" s="1"/>
  <c r="C432" i="1"/>
  <c r="J432" i="1" s="1"/>
  <c r="C433" i="1"/>
  <c r="P433" i="1" s="1"/>
  <c r="C434" i="1"/>
  <c r="R434" i="1" s="1"/>
  <c r="C435" i="1"/>
  <c r="R435" i="1" s="1"/>
  <c r="C436" i="1"/>
  <c r="R436" i="1" s="1"/>
  <c r="C437" i="1"/>
  <c r="M437" i="1" s="1"/>
  <c r="C438" i="1"/>
  <c r="K438" i="1" s="1"/>
  <c r="C439" i="1"/>
  <c r="P439" i="1" s="1"/>
  <c r="C440" i="1"/>
  <c r="R440" i="1" s="1"/>
  <c r="C441" i="1"/>
  <c r="N441" i="1" s="1"/>
  <c r="C442" i="1"/>
  <c r="R442" i="1" s="1"/>
  <c r="C443" i="1"/>
  <c r="P443" i="1" s="1"/>
  <c r="C444" i="1"/>
  <c r="P444" i="1" s="1"/>
  <c r="C445" i="1"/>
  <c r="B445" i="1" s="1"/>
  <c r="C446" i="1"/>
  <c r="P446" i="1" s="1"/>
  <c r="C447" i="1"/>
  <c r="L447" i="1" s="1"/>
  <c r="C448" i="1"/>
  <c r="K448" i="1" s="1"/>
  <c r="C426" i="1"/>
  <c r="K426" i="1" s="1"/>
  <c r="R425" i="1"/>
  <c r="Q425" i="1"/>
  <c r="P425" i="1"/>
  <c r="O425" i="1"/>
  <c r="N425" i="1"/>
  <c r="M425" i="1"/>
  <c r="L425" i="1"/>
  <c r="K425" i="1"/>
  <c r="J425" i="1"/>
  <c r="B425" i="1"/>
  <c r="A425" i="1"/>
  <c r="J1991" i="1"/>
  <c r="K1991" i="1"/>
  <c r="L1991" i="1"/>
  <c r="M1991" i="1"/>
  <c r="N1991" i="1"/>
  <c r="O1991" i="1"/>
  <c r="P1991" i="1"/>
  <c r="Q1991" i="1"/>
  <c r="R1991" i="1"/>
  <c r="J1992" i="1"/>
  <c r="K1992" i="1"/>
  <c r="L1992" i="1"/>
  <c r="M1992" i="1"/>
  <c r="N1992" i="1"/>
  <c r="O1992" i="1"/>
  <c r="P1992" i="1"/>
  <c r="Q1992" i="1"/>
  <c r="R1992" i="1"/>
  <c r="J1993" i="1"/>
  <c r="K1993" i="1"/>
  <c r="L1993" i="1"/>
  <c r="M1993" i="1"/>
  <c r="N1993" i="1"/>
  <c r="O1993" i="1"/>
  <c r="P1993" i="1"/>
  <c r="Q1993" i="1"/>
  <c r="R1993" i="1"/>
  <c r="A1991" i="1"/>
  <c r="B1991" i="1"/>
  <c r="A1992" i="1"/>
  <c r="B1992" i="1"/>
  <c r="A1993" i="1"/>
  <c r="B1993" i="1"/>
  <c r="J301" i="1"/>
  <c r="K301" i="1"/>
  <c r="L301" i="1"/>
  <c r="M301" i="1"/>
  <c r="N301" i="1"/>
  <c r="P301" i="1"/>
  <c r="Q301" i="1"/>
  <c r="R301" i="1"/>
  <c r="A301" i="1"/>
  <c r="B301" i="1"/>
  <c r="B43" i="18"/>
  <c r="O301" i="1" s="1"/>
  <c r="N1899" i="1" l="1"/>
  <c r="Q1899" i="1"/>
  <c r="A1924" i="1"/>
  <c r="K1979" i="1"/>
  <c r="B190" i="1"/>
  <c r="J190" i="1"/>
  <c r="L190" i="1"/>
  <c r="M190" i="1"/>
  <c r="N190" i="1"/>
  <c r="O190" i="1"/>
  <c r="A190" i="1"/>
  <c r="L1957" i="1"/>
  <c r="A1884" i="1"/>
  <c r="Q1957" i="1"/>
  <c r="M292" i="1"/>
  <c r="A1128" i="1"/>
  <c r="K1957" i="1"/>
  <c r="A1885" i="1"/>
  <c r="A1964" i="1"/>
  <c r="Q1885" i="1"/>
  <c r="C191" i="1"/>
  <c r="R190" i="1"/>
  <c r="Q190" i="1"/>
  <c r="P190" i="1"/>
  <c r="N1885" i="1"/>
  <c r="O1885" i="1"/>
  <c r="Q1909" i="1"/>
  <c r="P1909" i="1"/>
  <c r="R1909" i="1"/>
  <c r="A1095" i="1"/>
  <c r="A1135" i="1"/>
  <c r="A1248" i="1"/>
  <c r="A1096" i="1"/>
  <c r="O1877" i="1"/>
  <c r="A1127" i="1"/>
  <c r="B1941" i="1"/>
  <c r="A1136" i="1"/>
  <c r="A1063" i="1"/>
  <c r="M1877" i="1"/>
  <c r="K1923" i="1"/>
  <c r="N1877" i="1"/>
  <c r="P1923" i="1"/>
  <c r="P1877" i="1"/>
  <c r="A1941" i="1"/>
  <c r="B1885" i="1"/>
  <c r="J1957" i="1"/>
  <c r="A1151" i="1"/>
  <c r="A1152" i="1"/>
  <c r="A1168" i="1"/>
  <c r="A1175" i="1"/>
  <c r="A1176" i="1"/>
  <c r="A1207" i="1"/>
  <c r="M1957" i="1"/>
  <c r="N1957" i="1"/>
  <c r="O1957" i="1"/>
  <c r="P1957" i="1"/>
  <c r="A1208" i="1"/>
  <c r="A1215" i="1"/>
  <c r="A1216" i="1"/>
  <c r="A1231" i="1"/>
  <c r="A1877" i="1"/>
  <c r="A1232" i="1"/>
  <c r="K1877" i="1"/>
  <c r="B1917" i="1"/>
  <c r="O1989" i="1"/>
  <c r="A1255" i="1"/>
  <c r="R1957" i="1"/>
  <c r="A1064" i="1"/>
  <c r="B1877" i="1"/>
  <c r="A1071" i="1"/>
  <c r="J1877" i="1"/>
  <c r="A1917" i="1"/>
  <c r="N1989" i="1"/>
  <c r="A1072" i="1"/>
  <c r="L1877" i="1"/>
  <c r="R1989" i="1"/>
  <c r="A1256" i="1"/>
  <c r="A1223" i="1"/>
  <c r="A1159" i="1"/>
  <c r="A1239" i="1"/>
  <c r="A1087" i="1"/>
  <c r="A1160" i="1"/>
  <c r="A1240" i="1"/>
  <c r="A1039" i="1"/>
  <c r="A1088" i="1"/>
  <c r="A1167" i="1"/>
  <c r="A1247" i="1"/>
  <c r="A1144" i="1"/>
  <c r="A1047" i="1"/>
  <c r="A1103" i="1"/>
  <c r="A1183" i="1"/>
  <c r="A1263" i="1"/>
  <c r="A1048" i="1"/>
  <c r="A1104" i="1"/>
  <c r="A1184" i="1"/>
  <c r="A1264" i="1"/>
  <c r="A1079" i="1"/>
  <c r="A1111" i="1"/>
  <c r="A1191" i="1"/>
  <c r="A1271" i="1"/>
  <c r="A1143" i="1"/>
  <c r="A1055" i="1"/>
  <c r="A1112" i="1"/>
  <c r="A1192" i="1"/>
  <c r="A1272" i="1"/>
  <c r="A1224" i="1"/>
  <c r="A1056" i="1"/>
  <c r="A1119" i="1"/>
  <c r="A1199" i="1"/>
  <c r="A1279" i="1"/>
  <c r="A1080" i="1"/>
  <c r="A1040" i="1"/>
  <c r="A1120" i="1"/>
  <c r="A1200" i="1"/>
  <c r="A1280" i="1"/>
  <c r="Q1059" i="1"/>
  <c r="P1059" i="1"/>
  <c r="O1059" i="1"/>
  <c r="N1059" i="1"/>
  <c r="M1059" i="1"/>
  <c r="L1059" i="1"/>
  <c r="K1059" i="1"/>
  <c r="R1059" i="1"/>
  <c r="J1059" i="1"/>
  <c r="Q1075" i="1"/>
  <c r="P1075" i="1"/>
  <c r="O1075" i="1"/>
  <c r="N1075" i="1"/>
  <c r="M1075" i="1"/>
  <c r="L1075" i="1"/>
  <c r="K1075" i="1"/>
  <c r="R1075" i="1"/>
  <c r="J1075" i="1"/>
  <c r="Q1099" i="1"/>
  <c r="P1099" i="1"/>
  <c r="O1099" i="1"/>
  <c r="M1099" i="1"/>
  <c r="L1099" i="1"/>
  <c r="R1099" i="1"/>
  <c r="N1099" i="1"/>
  <c r="K1099" i="1"/>
  <c r="J1099" i="1"/>
  <c r="Q1115" i="1"/>
  <c r="P1115" i="1"/>
  <c r="O1115" i="1"/>
  <c r="M1115" i="1"/>
  <c r="L1115" i="1"/>
  <c r="J1115" i="1"/>
  <c r="R1115" i="1"/>
  <c r="N1115" i="1"/>
  <c r="K1115" i="1"/>
  <c r="Q1147" i="1"/>
  <c r="P1147" i="1"/>
  <c r="O1147" i="1"/>
  <c r="M1147" i="1"/>
  <c r="L1147" i="1"/>
  <c r="R1147" i="1"/>
  <c r="N1147" i="1"/>
  <c r="K1147" i="1"/>
  <c r="J1147" i="1"/>
  <c r="M1195" i="1"/>
  <c r="L1195" i="1"/>
  <c r="K1195" i="1"/>
  <c r="R1195" i="1"/>
  <c r="J1195" i="1"/>
  <c r="Q1195" i="1"/>
  <c r="P1195" i="1"/>
  <c r="O1195" i="1"/>
  <c r="N1195" i="1"/>
  <c r="A1059" i="1"/>
  <c r="A1091" i="1"/>
  <c r="A1123" i="1"/>
  <c r="A1155" i="1"/>
  <c r="A1259" i="1"/>
  <c r="A1275" i="1"/>
  <c r="P1044" i="1"/>
  <c r="N1044" i="1"/>
  <c r="M1044" i="1"/>
  <c r="L1044" i="1"/>
  <c r="K1044" i="1"/>
  <c r="R1044" i="1"/>
  <c r="Q1044" i="1"/>
  <c r="O1044" i="1"/>
  <c r="J1044" i="1"/>
  <c r="P1052" i="1"/>
  <c r="O1052" i="1"/>
  <c r="N1052" i="1"/>
  <c r="M1052" i="1"/>
  <c r="L1052" i="1"/>
  <c r="K1052" i="1"/>
  <c r="R1052" i="1"/>
  <c r="J1052" i="1"/>
  <c r="Q1052" i="1"/>
  <c r="P1060" i="1"/>
  <c r="O1060" i="1"/>
  <c r="N1060" i="1"/>
  <c r="M1060" i="1"/>
  <c r="L1060" i="1"/>
  <c r="K1060" i="1"/>
  <c r="R1060" i="1"/>
  <c r="J1060" i="1"/>
  <c r="Q1060" i="1"/>
  <c r="P1068" i="1"/>
  <c r="O1068" i="1"/>
  <c r="N1068" i="1"/>
  <c r="M1068" i="1"/>
  <c r="L1068" i="1"/>
  <c r="K1068" i="1"/>
  <c r="R1068" i="1"/>
  <c r="J1068" i="1"/>
  <c r="Q1068" i="1"/>
  <c r="P1076" i="1"/>
  <c r="O1076" i="1"/>
  <c r="N1076" i="1"/>
  <c r="M1076" i="1"/>
  <c r="L1076" i="1"/>
  <c r="K1076" i="1"/>
  <c r="R1076" i="1"/>
  <c r="J1076" i="1"/>
  <c r="Q1076" i="1"/>
  <c r="P1084" i="1"/>
  <c r="O1084" i="1"/>
  <c r="N1084" i="1"/>
  <c r="M1084" i="1"/>
  <c r="L1084" i="1"/>
  <c r="K1084" i="1"/>
  <c r="R1084" i="1"/>
  <c r="J1084" i="1"/>
  <c r="Q1084" i="1"/>
  <c r="P1092" i="1"/>
  <c r="O1092" i="1"/>
  <c r="N1092" i="1"/>
  <c r="L1092" i="1"/>
  <c r="R1092" i="1"/>
  <c r="Q1092" i="1"/>
  <c r="M1092" i="1"/>
  <c r="K1092" i="1"/>
  <c r="J1092" i="1"/>
  <c r="P1100" i="1"/>
  <c r="O1100" i="1"/>
  <c r="N1100" i="1"/>
  <c r="L1100" i="1"/>
  <c r="K1100" i="1"/>
  <c r="Q1100" i="1"/>
  <c r="M1100" i="1"/>
  <c r="J1100" i="1"/>
  <c r="R1100" i="1"/>
  <c r="P1108" i="1"/>
  <c r="O1108" i="1"/>
  <c r="N1108" i="1"/>
  <c r="L1108" i="1"/>
  <c r="K1108" i="1"/>
  <c r="R1108" i="1"/>
  <c r="Q1108" i="1"/>
  <c r="M1108" i="1"/>
  <c r="J1108" i="1"/>
  <c r="P1116" i="1"/>
  <c r="O1116" i="1"/>
  <c r="N1116" i="1"/>
  <c r="L1116" i="1"/>
  <c r="K1116" i="1"/>
  <c r="R1116" i="1"/>
  <c r="Q1116" i="1"/>
  <c r="M1116" i="1"/>
  <c r="J1116" i="1"/>
  <c r="P1124" i="1"/>
  <c r="O1124" i="1"/>
  <c r="N1124" i="1"/>
  <c r="L1124" i="1"/>
  <c r="K1124" i="1"/>
  <c r="M1124" i="1"/>
  <c r="J1124" i="1"/>
  <c r="R1124" i="1"/>
  <c r="Q1124" i="1"/>
  <c r="P1132" i="1"/>
  <c r="O1132" i="1"/>
  <c r="N1132" i="1"/>
  <c r="L1132" i="1"/>
  <c r="K1132" i="1"/>
  <c r="R1132" i="1"/>
  <c r="Q1132" i="1"/>
  <c r="M1132" i="1"/>
  <c r="J1132" i="1"/>
  <c r="P1140" i="1"/>
  <c r="O1140" i="1"/>
  <c r="N1140" i="1"/>
  <c r="L1140" i="1"/>
  <c r="K1140" i="1"/>
  <c r="R1140" i="1"/>
  <c r="Q1140" i="1"/>
  <c r="M1140" i="1"/>
  <c r="J1140" i="1"/>
  <c r="P1148" i="1"/>
  <c r="O1148" i="1"/>
  <c r="N1148" i="1"/>
  <c r="L1148" i="1"/>
  <c r="K1148" i="1"/>
  <c r="J1148" i="1"/>
  <c r="R1148" i="1"/>
  <c r="Q1148" i="1"/>
  <c r="M1148" i="1"/>
  <c r="L1156" i="1"/>
  <c r="K1156" i="1"/>
  <c r="R1156" i="1"/>
  <c r="J1156" i="1"/>
  <c r="Q1156" i="1"/>
  <c r="P1156" i="1"/>
  <c r="N1156" i="1"/>
  <c r="M1156" i="1"/>
  <c r="O1156" i="1"/>
  <c r="L1164" i="1"/>
  <c r="K1164" i="1"/>
  <c r="R1164" i="1"/>
  <c r="J1164" i="1"/>
  <c r="Q1164" i="1"/>
  <c r="P1164" i="1"/>
  <c r="O1164" i="1"/>
  <c r="N1164" i="1"/>
  <c r="M1164" i="1"/>
  <c r="L1172" i="1"/>
  <c r="K1172" i="1"/>
  <c r="R1172" i="1"/>
  <c r="J1172" i="1"/>
  <c r="Q1172" i="1"/>
  <c r="P1172" i="1"/>
  <c r="O1172" i="1"/>
  <c r="N1172" i="1"/>
  <c r="M1172" i="1"/>
  <c r="L1180" i="1"/>
  <c r="K1180" i="1"/>
  <c r="R1180" i="1"/>
  <c r="J1180" i="1"/>
  <c r="Q1180" i="1"/>
  <c r="P1180" i="1"/>
  <c r="O1180" i="1"/>
  <c r="N1180" i="1"/>
  <c r="M1180" i="1"/>
  <c r="L1188" i="1"/>
  <c r="K1188" i="1"/>
  <c r="R1188" i="1"/>
  <c r="J1188" i="1"/>
  <c r="Q1188" i="1"/>
  <c r="P1188" i="1"/>
  <c r="O1188" i="1"/>
  <c r="N1188" i="1"/>
  <c r="M1188" i="1"/>
  <c r="L1196" i="1"/>
  <c r="K1196" i="1"/>
  <c r="R1196" i="1"/>
  <c r="J1196" i="1"/>
  <c r="Q1196" i="1"/>
  <c r="P1196" i="1"/>
  <c r="O1196" i="1"/>
  <c r="N1196" i="1"/>
  <c r="M1196" i="1"/>
  <c r="L1204" i="1"/>
  <c r="K1204" i="1"/>
  <c r="R1204" i="1"/>
  <c r="J1204" i="1"/>
  <c r="Q1204" i="1"/>
  <c r="P1204" i="1"/>
  <c r="O1204" i="1"/>
  <c r="N1204" i="1"/>
  <c r="M1204" i="1"/>
  <c r="K1212" i="1"/>
  <c r="R1212" i="1"/>
  <c r="Q1212" i="1"/>
  <c r="P1212" i="1"/>
  <c r="M1212" i="1"/>
  <c r="L1212" i="1"/>
  <c r="J1212" i="1"/>
  <c r="O1212" i="1"/>
  <c r="N1212" i="1"/>
  <c r="L1220" i="1"/>
  <c r="K1220" i="1"/>
  <c r="R1220" i="1"/>
  <c r="J1220" i="1"/>
  <c r="Q1220" i="1"/>
  <c r="P1220" i="1"/>
  <c r="O1220" i="1"/>
  <c r="N1220" i="1"/>
  <c r="M1220" i="1"/>
  <c r="L1228" i="1"/>
  <c r="K1228" i="1"/>
  <c r="R1228" i="1"/>
  <c r="J1228" i="1"/>
  <c r="Q1228" i="1"/>
  <c r="P1228" i="1"/>
  <c r="O1228" i="1"/>
  <c r="N1228" i="1"/>
  <c r="M1228" i="1"/>
  <c r="L1236" i="1"/>
  <c r="K1236" i="1"/>
  <c r="R1236" i="1"/>
  <c r="J1236" i="1"/>
  <c r="Q1236" i="1"/>
  <c r="P1236" i="1"/>
  <c r="O1236" i="1"/>
  <c r="N1236" i="1"/>
  <c r="M1236" i="1"/>
  <c r="L1244" i="1"/>
  <c r="K1244" i="1"/>
  <c r="R1244" i="1"/>
  <c r="J1244" i="1"/>
  <c r="Q1244" i="1"/>
  <c r="P1244" i="1"/>
  <c r="O1244" i="1"/>
  <c r="M1244" i="1"/>
  <c r="N1244" i="1"/>
  <c r="L1252" i="1"/>
  <c r="K1252" i="1"/>
  <c r="R1252" i="1"/>
  <c r="J1252" i="1"/>
  <c r="Q1252" i="1"/>
  <c r="P1252" i="1"/>
  <c r="O1252" i="1"/>
  <c r="N1252" i="1"/>
  <c r="M1252" i="1"/>
  <c r="L1260" i="1"/>
  <c r="K1260" i="1"/>
  <c r="R1260" i="1"/>
  <c r="J1260" i="1"/>
  <c r="Q1260" i="1"/>
  <c r="P1260" i="1"/>
  <c r="O1260" i="1"/>
  <c r="N1260" i="1"/>
  <c r="M1260" i="1"/>
  <c r="L1268" i="1"/>
  <c r="K1268" i="1"/>
  <c r="R1268" i="1"/>
  <c r="J1268" i="1"/>
  <c r="Q1268" i="1"/>
  <c r="P1268" i="1"/>
  <c r="O1268" i="1"/>
  <c r="N1268" i="1"/>
  <c r="M1268" i="1"/>
  <c r="L1276" i="1"/>
  <c r="K1276" i="1"/>
  <c r="R1276" i="1"/>
  <c r="J1276" i="1"/>
  <c r="Q1276" i="1"/>
  <c r="P1276" i="1"/>
  <c r="O1276" i="1"/>
  <c r="N1276" i="1"/>
  <c r="M1276" i="1"/>
  <c r="L1284" i="1"/>
  <c r="K1284" i="1"/>
  <c r="R1284" i="1"/>
  <c r="J1284" i="1"/>
  <c r="Q1284" i="1"/>
  <c r="P1284" i="1"/>
  <c r="O1284" i="1"/>
  <c r="N1284" i="1"/>
  <c r="M1284" i="1"/>
  <c r="B1059" i="1"/>
  <c r="B1075" i="1"/>
  <c r="B1099" i="1"/>
  <c r="B1107" i="1"/>
  <c r="B1115" i="1"/>
  <c r="B1139" i="1"/>
  <c r="B1147" i="1"/>
  <c r="B1171" i="1"/>
  <c r="B1195" i="1"/>
  <c r="B1211" i="1"/>
  <c r="B1251" i="1"/>
  <c r="B1267" i="1"/>
  <c r="O1061" i="1"/>
  <c r="N1061" i="1"/>
  <c r="M1061" i="1"/>
  <c r="L1061" i="1"/>
  <c r="K1061" i="1"/>
  <c r="R1061" i="1"/>
  <c r="J1061" i="1"/>
  <c r="Q1061" i="1"/>
  <c r="P1061" i="1"/>
  <c r="O1093" i="1"/>
  <c r="N1093" i="1"/>
  <c r="M1093" i="1"/>
  <c r="K1093" i="1"/>
  <c r="J1093" i="1"/>
  <c r="R1093" i="1"/>
  <c r="Q1093" i="1"/>
  <c r="P1093" i="1"/>
  <c r="L1093" i="1"/>
  <c r="O1109" i="1"/>
  <c r="N1109" i="1"/>
  <c r="M1109" i="1"/>
  <c r="K1109" i="1"/>
  <c r="R1109" i="1"/>
  <c r="J1109" i="1"/>
  <c r="Q1109" i="1"/>
  <c r="P1109" i="1"/>
  <c r="L1109" i="1"/>
  <c r="O1133" i="1"/>
  <c r="N1133" i="1"/>
  <c r="M1133" i="1"/>
  <c r="K1133" i="1"/>
  <c r="R1133" i="1"/>
  <c r="J1133" i="1"/>
  <c r="Q1133" i="1"/>
  <c r="P1133" i="1"/>
  <c r="L1133" i="1"/>
  <c r="O1141" i="1"/>
  <c r="N1141" i="1"/>
  <c r="M1141" i="1"/>
  <c r="K1141" i="1"/>
  <c r="R1141" i="1"/>
  <c r="J1141" i="1"/>
  <c r="Q1141" i="1"/>
  <c r="P1141" i="1"/>
  <c r="L1141" i="1"/>
  <c r="K1157" i="1"/>
  <c r="R1157" i="1"/>
  <c r="J1157" i="1"/>
  <c r="Q1157" i="1"/>
  <c r="P1157" i="1"/>
  <c r="O1157" i="1"/>
  <c r="N1157" i="1"/>
  <c r="M1157" i="1"/>
  <c r="L1157" i="1"/>
  <c r="K1173" i="1"/>
  <c r="R1173" i="1"/>
  <c r="J1173" i="1"/>
  <c r="Q1173" i="1"/>
  <c r="P1173" i="1"/>
  <c r="O1173" i="1"/>
  <c r="N1173" i="1"/>
  <c r="M1173" i="1"/>
  <c r="L1173" i="1"/>
  <c r="K1181" i="1"/>
  <c r="R1181" i="1"/>
  <c r="J1181" i="1"/>
  <c r="Q1181" i="1"/>
  <c r="P1181" i="1"/>
  <c r="O1181" i="1"/>
  <c r="N1181" i="1"/>
  <c r="M1181" i="1"/>
  <c r="L1181" i="1"/>
  <c r="K1189" i="1"/>
  <c r="R1189" i="1"/>
  <c r="J1189" i="1"/>
  <c r="Q1189" i="1"/>
  <c r="P1189" i="1"/>
  <c r="O1189" i="1"/>
  <c r="N1189" i="1"/>
  <c r="M1189" i="1"/>
  <c r="L1189" i="1"/>
  <c r="K1197" i="1"/>
  <c r="R1197" i="1"/>
  <c r="J1197" i="1"/>
  <c r="Q1197" i="1"/>
  <c r="P1197" i="1"/>
  <c r="O1197" i="1"/>
  <c r="N1197" i="1"/>
  <c r="M1197" i="1"/>
  <c r="L1197" i="1"/>
  <c r="K1205" i="1"/>
  <c r="R1205" i="1"/>
  <c r="J1205" i="1"/>
  <c r="Q1205" i="1"/>
  <c r="P1205" i="1"/>
  <c r="O1205" i="1"/>
  <c r="N1205" i="1"/>
  <c r="M1205" i="1"/>
  <c r="L1205" i="1"/>
  <c r="K1213" i="1"/>
  <c r="R1213" i="1"/>
  <c r="J1213" i="1"/>
  <c r="Q1213" i="1"/>
  <c r="P1213" i="1"/>
  <c r="O1213" i="1"/>
  <c r="N1213" i="1"/>
  <c r="M1213" i="1"/>
  <c r="L1213" i="1"/>
  <c r="K1221" i="1"/>
  <c r="R1221" i="1"/>
  <c r="J1221" i="1"/>
  <c r="Q1221" i="1"/>
  <c r="P1221" i="1"/>
  <c r="O1221" i="1"/>
  <c r="N1221" i="1"/>
  <c r="M1221" i="1"/>
  <c r="L1221" i="1"/>
  <c r="K1229" i="1"/>
  <c r="R1229" i="1"/>
  <c r="J1229" i="1"/>
  <c r="Q1229" i="1"/>
  <c r="P1229" i="1"/>
  <c r="O1229" i="1"/>
  <c r="N1229" i="1"/>
  <c r="M1229" i="1"/>
  <c r="L1229" i="1"/>
  <c r="K1237" i="1"/>
  <c r="R1237" i="1"/>
  <c r="J1237" i="1"/>
  <c r="Q1237" i="1"/>
  <c r="P1237" i="1"/>
  <c r="O1237" i="1"/>
  <c r="N1237" i="1"/>
  <c r="M1237" i="1"/>
  <c r="L1237" i="1"/>
  <c r="K1245" i="1"/>
  <c r="R1245" i="1"/>
  <c r="J1245" i="1"/>
  <c r="Q1245" i="1"/>
  <c r="P1245" i="1"/>
  <c r="O1245" i="1"/>
  <c r="N1245" i="1"/>
  <c r="M1245" i="1"/>
  <c r="L1245" i="1"/>
  <c r="K1253" i="1"/>
  <c r="R1253" i="1"/>
  <c r="J1253" i="1"/>
  <c r="Q1253" i="1"/>
  <c r="P1253" i="1"/>
  <c r="O1253" i="1"/>
  <c r="N1253" i="1"/>
  <c r="M1253" i="1"/>
  <c r="L1253" i="1"/>
  <c r="K1261" i="1"/>
  <c r="R1261" i="1"/>
  <c r="J1261" i="1"/>
  <c r="Q1261" i="1"/>
  <c r="P1261" i="1"/>
  <c r="O1261" i="1"/>
  <c r="N1261" i="1"/>
  <c r="M1261" i="1"/>
  <c r="L1261" i="1"/>
  <c r="K1269" i="1"/>
  <c r="R1269" i="1"/>
  <c r="J1269" i="1"/>
  <c r="Q1269" i="1"/>
  <c r="P1269" i="1"/>
  <c r="O1269" i="1"/>
  <c r="N1269" i="1"/>
  <c r="M1269" i="1"/>
  <c r="L1269" i="1"/>
  <c r="K1277" i="1"/>
  <c r="R1277" i="1"/>
  <c r="J1277" i="1"/>
  <c r="Q1277" i="1"/>
  <c r="P1277" i="1"/>
  <c r="O1277" i="1"/>
  <c r="N1277" i="1"/>
  <c r="M1277" i="1"/>
  <c r="L1277" i="1"/>
  <c r="K1285" i="1"/>
  <c r="R1285" i="1"/>
  <c r="J1285" i="1"/>
  <c r="Q1285" i="1"/>
  <c r="P1285" i="1"/>
  <c r="O1285" i="1"/>
  <c r="N1285" i="1"/>
  <c r="M1285" i="1"/>
  <c r="L1285" i="1"/>
  <c r="A1100" i="1"/>
  <c r="A1108" i="1"/>
  <c r="A1116" i="1"/>
  <c r="A1124" i="1"/>
  <c r="A1132" i="1"/>
  <c r="A1140" i="1"/>
  <c r="A1148" i="1"/>
  <c r="A1156" i="1"/>
  <c r="A1164" i="1"/>
  <c r="A1172" i="1"/>
  <c r="A1180" i="1"/>
  <c r="A1188" i="1"/>
  <c r="A1196" i="1"/>
  <c r="A1204" i="1"/>
  <c r="A1212" i="1"/>
  <c r="A1220" i="1"/>
  <c r="A1228" i="1"/>
  <c r="A1236" i="1"/>
  <c r="A1244" i="1"/>
  <c r="A1252" i="1"/>
  <c r="A1260" i="1"/>
  <c r="A1268" i="1"/>
  <c r="A1276" i="1"/>
  <c r="A1284" i="1"/>
  <c r="Q1051" i="1"/>
  <c r="P1051" i="1"/>
  <c r="O1051" i="1"/>
  <c r="N1051" i="1"/>
  <c r="M1051" i="1"/>
  <c r="L1051" i="1"/>
  <c r="K1051" i="1"/>
  <c r="R1051" i="1"/>
  <c r="J1051" i="1"/>
  <c r="O1053" i="1"/>
  <c r="N1053" i="1"/>
  <c r="M1053" i="1"/>
  <c r="L1053" i="1"/>
  <c r="K1053" i="1"/>
  <c r="R1053" i="1"/>
  <c r="J1053" i="1"/>
  <c r="Q1053" i="1"/>
  <c r="P1053" i="1"/>
  <c r="O1125" i="1"/>
  <c r="N1125" i="1"/>
  <c r="M1125" i="1"/>
  <c r="K1125" i="1"/>
  <c r="R1125" i="1"/>
  <c r="J1125" i="1"/>
  <c r="Q1125" i="1"/>
  <c r="P1125" i="1"/>
  <c r="L1125" i="1"/>
  <c r="A1897" i="1"/>
  <c r="N1038" i="1"/>
  <c r="L1038" i="1"/>
  <c r="K1038" i="1"/>
  <c r="R1038" i="1"/>
  <c r="J1038" i="1"/>
  <c r="Q1038" i="1"/>
  <c r="M1038" i="1"/>
  <c r="P1038" i="1"/>
  <c r="O1038" i="1"/>
  <c r="N1046" i="1"/>
  <c r="M1046" i="1"/>
  <c r="L1046" i="1"/>
  <c r="K1046" i="1"/>
  <c r="R1046" i="1"/>
  <c r="J1046" i="1"/>
  <c r="Q1046" i="1"/>
  <c r="P1046" i="1"/>
  <c r="O1046" i="1"/>
  <c r="N1054" i="1"/>
  <c r="M1054" i="1"/>
  <c r="L1054" i="1"/>
  <c r="K1054" i="1"/>
  <c r="R1054" i="1"/>
  <c r="J1054" i="1"/>
  <c r="Q1054" i="1"/>
  <c r="P1054" i="1"/>
  <c r="O1054" i="1"/>
  <c r="N1062" i="1"/>
  <c r="M1062" i="1"/>
  <c r="L1062" i="1"/>
  <c r="K1062" i="1"/>
  <c r="R1062" i="1"/>
  <c r="J1062" i="1"/>
  <c r="Q1062" i="1"/>
  <c r="P1062" i="1"/>
  <c r="O1062" i="1"/>
  <c r="N1070" i="1"/>
  <c r="M1070" i="1"/>
  <c r="L1070" i="1"/>
  <c r="K1070" i="1"/>
  <c r="R1070" i="1"/>
  <c r="J1070" i="1"/>
  <c r="Q1070" i="1"/>
  <c r="P1070" i="1"/>
  <c r="O1070" i="1"/>
  <c r="N1078" i="1"/>
  <c r="M1078" i="1"/>
  <c r="L1078" i="1"/>
  <c r="K1078" i="1"/>
  <c r="R1078" i="1"/>
  <c r="J1078" i="1"/>
  <c r="Q1078" i="1"/>
  <c r="P1078" i="1"/>
  <c r="O1078" i="1"/>
  <c r="N1086" i="1"/>
  <c r="M1086" i="1"/>
  <c r="L1086" i="1"/>
  <c r="K1086" i="1"/>
  <c r="R1086" i="1"/>
  <c r="J1086" i="1"/>
  <c r="Q1086" i="1"/>
  <c r="P1086" i="1"/>
  <c r="O1086" i="1"/>
  <c r="N1094" i="1"/>
  <c r="M1094" i="1"/>
  <c r="L1094" i="1"/>
  <c r="R1094" i="1"/>
  <c r="J1094" i="1"/>
  <c r="Q1094" i="1"/>
  <c r="P1094" i="1"/>
  <c r="O1094" i="1"/>
  <c r="K1094" i="1"/>
  <c r="N1102" i="1"/>
  <c r="M1102" i="1"/>
  <c r="L1102" i="1"/>
  <c r="R1102" i="1"/>
  <c r="J1102" i="1"/>
  <c r="Q1102" i="1"/>
  <c r="P1102" i="1"/>
  <c r="O1102" i="1"/>
  <c r="K1102" i="1"/>
  <c r="N1110" i="1"/>
  <c r="M1110" i="1"/>
  <c r="L1110" i="1"/>
  <c r="R1110" i="1"/>
  <c r="J1110" i="1"/>
  <c r="Q1110" i="1"/>
  <c r="K1110" i="1"/>
  <c r="P1110" i="1"/>
  <c r="O1110" i="1"/>
  <c r="N1118" i="1"/>
  <c r="M1118" i="1"/>
  <c r="L1118" i="1"/>
  <c r="R1118" i="1"/>
  <c r="J1118" i="1"/>
  <c r="Q1118" i="1"/>
  <c r="P1118" i="1"/>
  <c r="O1118" i="1"/>
  <c r="K1118" i="1"/>
  <c r="N1126" i="1"/>
  <c r="M1126" i="1"/>
  <c r="L1126" i="1"/>
  <c r="R1126" i="1"/>
  <c r="J1126" i="1"/>
  <c r="Q1126" i="1"/>
  <c r="P1126" i="1"/>
  <c r="O1126" i="1"/>
  <c r="K1126" i="1"/>
  <c r="N1134" i="1"/>
  <c r="M1134" i="1"/>
  <c r="L1134" i="1"/>
  <c r="R1134" i="1"/>
  <c r="J1134" i="1"/>
  <c r="Q1134" i="1"/>
  <c r="P1134" i="1"/>
  <c r="O1134" i="1"/>
  <c r="K1134" i="1"/>
  <c r="N1142" i="1"/>
  <c r="M1142" i="1"/>
  <c r="L1142" i="1"/>
  <c r="R1142" i="1"/>
  <c r="J1142" i="1"/>
  <c r="Q1142" i="1"/>
  <c r="P1142" i="1"/>
  <c r="O1142" i="1"/>
  <c r="K1142" i="1"/>
  <c r="N1150" i="1"/>
  <c r="M1150" i="1"/>
  <c r="L1150" i="1"/>
  <c r="R1150" i="1"/>
  <c r="J1150" i="1"/>
  <c r="Q1150" i="1"/>
  <c r="O1150" i="1"/>
  <c r="K1150" i="1"/>
  <c r="P1150" i="1"/>
  <c r="R1158" i="1"/>
  <c r="J1158" i="1"/>
  <c r="Q1158" i="1"/>
  <c r="P1158" i="1"/>
  <c r="O1158" i="1"/>
  <c r="N1158" i="1"/>
  <c r="M1158" i="1"/>
  <c r="L1158" i="1"/>
  <c r="K1158" i="1"/>
  <c r="R1166" i="1"/>
  <c r="J1166" i="1"/>
  <c r="Q1166" i="1"/>
  <c r="P1166" i="1"/>
  <c r="O1166" i="1"/>
  <c r="N1166" i="1"/>
  <c r="M1166" i="1"/>
  <c r="L1166" i="1"/>
  <c r="K1166" i="1"/>
  <c r="R1174" i="1"/>
  <c r="J1174" i="1"/>
  <c r="Q1174" i="1"/>
  <c r="P1174" i="1"/>
  <c r="O1174" i="1"/>
  <c r="N1174" i="1"/>
  <c r="M1174" i="1"/>
  <c r="L1174" i="1"/>
  <c r="K1174" i="1"/>
  <c r="R1182" i="1"/>
  <c r="J1182" i="1"/>
  <c r="Q1182" i="1"/>
  <c r="P1182" i="1"/>
  <c r="O1182" i="1"/>
  <c r="N1182" i="1"/>
  <c r="M1182" i="1"/>
  <c r="L1182" i="1"/>
  <c r="K1182" i="1"/>
  <c r="R1190" i="1"/>
  <c r="J1190" i="1"/>
  <c r="Q1190" i="1"/>
  <c r="P1190" i="1"/>
  <c r="O1190" i="1"/>
  <c r="N1190" i="1"/>
  <c r="M1190" i="1"/>
  <c r="L1190" i="1"/>
  <c r="K1190" i="1"/>
  <c r="R1198" i="1"/>
  <c r="J1198" i="1"/>
  <c r="Q1198" i="1"/>
  <c r="P1198" i="1"/>
  <c r="O1198" i="1"/>
  <c r="N1198" i="1"/>
  <c r="M1198" i="1"/>
  <c r="L1198" i="1"/>
  <c r="K1198" i="1"/>
  <c r="R1206" i="1"/>
  <c r="J1206" i="1"/>
  <c r="Q1206" i="1"/>
  <c r="P1206" i="1"/>
  <c r="O1206" i="1"/>
  <c r="N1206" i="1"/>
  <c r="M1206" i="1"/>
  <c r="L1206" i="1"/>
  <c r="K1206" i="1"/>
  <c r="R1214" i="1"/>
  <c r="J1214" i="1"/>
  <c r="Q1214" i="1"/>
  <c r="P1214" i="1"/>
  <c r="O1214" i="1"/>
  <c r="N1214" i="1"/>
  <c r="M1214" i="1"/>
  <c r="L1214" i="1"/>
  <c r="K1214" i="1"/>
  <c r="R1222" i="1"/>
  <c r="J1222" i="1"/>
  <c r="Q1222" i="1"/>
  <c r="P1222" i="1"/>
  <c r="O1222" i="1"/>
  <c r="N1222" i="1"/>
  <c r="M1222" i="1"/>
  <c r="L1222" i="1"/>
  <c r="K1222" i="1"/>
  <c r="R1230" i="1"/>
  <c r="J1230" i="1"/>
  <c r="Q1230" i="1"/>
  <c r="P1230" i="1"/>
  <c r="O1230" i="1"/>
  <c r="N1230" i="1"/>
  <c r="M1230" i="1"/>
  <c r="L1230" i="1"/>
  <c r="K1230" i="1"/>
  <c r="R1238" i="1"/>
  <c r="J1238" i="1"/>
  <c r="Q1238" i="1"/>
  <c r="P1238" i="1"/>
  <c r="O1238" i="1"/>
  <c r="N1238" i="1"/>
  <c r="M1238" i="1"/>
  <c r="L1238" i="1"/>
  <c r="K1238" i="1"/>
  <c r="R1246" i="1"/>
  <c r="J1246" i="1"/>
  <c r="Q1246" i="1"/>
  <c r="P1246" i="1"/>
  <c r="O1246" i="1"/>
  <c r="N1246" i="1"/>
  <c r="M1246" i="1"/>
  <c r="L1246" i="1"/>
  <c r="K1246" i="1"/>
  <c r="R1254" i="1"/>
  <c r="J1254" i="1"/>
  <c r="Q1254" i="1"/>
  <c r="P1254" i="1"/>
  <c r="O1254" i="1"/>
  <c r="N1254" i="1"/>
  <c r="M1254" i="1"/>
  <c r="L1254" i="1"/>
  <c r="K1254" i="1"/>
  <c r="R1262" i="1"/>
  <c r="J1262" i="1"/>
  <c r="Q1262" i="1"/>
  <c r="P1262" i="1"/>
  <c r="O1262" i="1"/>
  <c r="N1262" i="1"/>
  <c r="M1262" i="1"/>
  <c r="L1262" i="1"/>
  <c r="K1262" i="1"/>
  <c r="R1270" i="1"/>
  <c r="J1270" i="1"/>
  <c r="Q1270" i="1"/>
  <c r="P1270" i="1"/>
  <c r="O1270" i="1"/>
  <c r="N1270" i="1"/>
  <c r="M1270" i="1"/>
  <c r="L1270" i="1"/>
  <c r="K1270" i="1"/>
  <c r="R1278" i="1"/>
  <c r="J1278" i="1"/>
  <c r="Q1278" i="1"/>
  <c r="P1278" i="1"/>
  <c r="O1278" i="1"/>
  <c r="N1278" i="1"/>
  <c r="M1278" i="1"/>
  <c r="L1278" i="1"/>
  <c r="K1278" i="1"/>
  <c r="R1286" i="1"/>
  <c r="J1286" i="1"/>
  <c r="Q1286" i="1"/>
  <c r="P1286" i="1"/>
  <c r="O1286" i="1"/>
  <c r="N1286" i="1"/>
  <c r="M1286" i="1"/>
  <c r="L1286" i="1"/>
  <c r="K1286" i="1"/>
  <c r="B1044" i="1"/>
  <c r="B1052" i="1"/>
  <c r="B1060" i="1"/>
  <c r="B1068" i="1"/>
  <c r="B1076" i="1"/>
  <c r="B1084" i="1"/>
  <c r="B1092" i="1"/>
  <c r="B1100" i="1"/>
  <c r="B1108" i="1"/>
  <c r="B1116" i="1"/>
  <c r="B1124" i="1"/>
  <c r="B1132" i="1"/>
  <c r="B1140" i="1"/>
  <c r="B1148" i="1"/>
  <c r="B1156" i="1"/>
  <c r="B1164" i="1"/>
  <c r="B1172" i="1"/>
  <c r="B1180" i="1"/>
  <c r="B1188" i="1"/>
  <c r="B1196" i="1"/>
  <c r="B1204" i="1"/>
  <c r="B1212" i="1"/>
  <c r="B1220" i="1"/>
  <c r="B1228" i="1"/>
  <c r="B1236" i="1"/>
  <c r="B1244" i="1"/>
  <c r="B1252" i="1"/>
  <c r="B1260" i="1"/>
  <c r="B1268" i="1"/>
  <c r="B1276" i="1"/>
  <c r="B1284" i="1"/>
  <c r="O1045" i="1"/>
  <c r="M1045" i="1"/>
  <c r="L1045" i="1"/>
  <c r="K1045" i="1"/>
  <c r="R1045" i="1"/>
  <c r="J1045" i="1"/>
  <c r="N1045" i="1"/>
  <c r="Q1045" i="1"/>
  <c r="P1045" i="1"/>
  <c r="O1077" i="1"/>
  <c r="N1077" i="1"/>
  <c r="M1077" i="1"/>
  <c r="L1077" i="1"/>
  <c r="K1077" i="1"/>
  <c r="R1077" i="1"/>
  <c r="J1077" i="1"/>
  <c r="Q1077" i="1"/>
  <c r="P1077" i="1"/>
  <c r="O1101" i="1"/>
  <c r="N1101" i="1"/>
  <c r="M1101" i="1"/>
  <c r="K1101" i="1"/>
  <c r="R1101" i="1"/>
  <c r="J1101" i="1"/>
  <c r="Q1101" i="1"/>
  <c r="P1101" i="1"/>
  <c r="L1101" i="1"/>
  <c r="O1149" i="1"/>
  <c r="N1149" i="1"/>
  <c r="M1149" i="1"/>
  <c r="K1149" i="1"/>
  <c r="R1149" i="1"/>
  <c r="J1149" i="1"/>
  <c r="Q1149" i="1"/>
  <c r="P1149" i="1"/>
  <c r="L1149" i="1"/>
  <c r="Q1945" i="1"/>
  <c r="M1039" i="1"/>
  <c r="K1039" i="1"/>
  <c r="R1039" i="1"/>
  <c r="J1039" i="1"/>
  <c r="Q1039" i="1"/>
  <c r="P1039" i="1"/>
  <c r="O1039" i="1"/>
  <c r="N1039" i="1"/>
  <c r="L1039" i="1"/>
  <c r="M1047" i="1"/>
  <c r="L1047" i="1"/>
  <c r="K1047" i="1"/>
  <c r="R1047" i="1"/>
  <c r="J1047" i="1"/>
  <c r="Q1047" i="1"/>
  <c r="P1047" i="1"/>
  <c r="O1047" i="1"/>
  <c r="N1047" i="1"/>
  <c r="M1055" i="1"/>
  <c r="L1055" i="1"/>
  <c r="K1055" i="1"/>
  <c r="R1055" i="1"/>
  <c r="J1055" i="1"/>
  <c r="Q1055" i="1"/>
  <c r="P1055" i="1"/>
  <c r="O1055" i="1"/>
  <c r="N1055" i="1"/>
  <c r="M1063" i="1"/>
  <c r="L1063" i="1"/>
  <c r="K1063" i="1"/>
  <c r="R1063" i="1"/>
  <c r="J1063" i="1"/>
  <c r="Q1063" i="1"/>
  <c r="P1063" i="1"/>
  <c r="O1063" i="1"/>
  <c r="N1063" i="1"/>
  <c r="M1071" i="1"/>
  <c r="L1071" i="1"/>
  <c r="K1071" i="1"/>
  <c r="R1071" i="1"/>
  <c r="J1071" i="1"/>
  <c r="Q1071" i="1"/>
  <c r="P1071" i="1"/>
  <c r="O1071" i="1"/>
  <c r="N1071" i="1"/>
  <c r="M1079" i="1"/>
  <c r="L1079" i="1"/>
  <c r="K1079" i="1"/>
  <c r="R1079" i="1"/>
  <c r="J1079" i="1"/>
  <c r="Q1079" i="1"/>
  <c r="P1079" i="1"/>
  <c r="O1079" i="1"/>
  <c r="N1079" i="1"/>
  <c r="M1087" i="1"/>
  <c r="K1087" i="1"/>
  <c r="O1087" i="1"/>
  <c r="N1087" i="1"/>
  <c r="L1087" i="1"/>
  <c r="J1087" i="1"/>
  <c r="R1087" i="1"/>
  <c r="Q1087" i="1"/>
  <c r="P1087" i="1"/>
  <c r="M1095" i="1"/>
  <c r="L1095" i="1"/>
  <c r="K1095" i="1"/>
  <c r="Q1095" i="1"/>
  <c r="R1095" i="1"/>
  <c r="P1095" i="1"/>
  <c r="O1095" i="1"/>
  <c r="N1095" i="1"/>
  <c r="J1095" i="1"/>
  <c r="M1103" i="1"/>
  <c r="L1103" i="1"/>
  <c r="K1103" i="1"/>
  <c r="Q1103" i="1"/>
  <c r="P1103" i="1"/>
  <c r="J1103" i="1"/>
  <c r="R1103" i="1"/>
  <c r="O1103" i="1"/>
  <c r="N1103" i="1"/>
  <c r="M1111" i="1"/>
  <c r="L1111" i="1"/>
  <c r="K1111" i="1"/>
  <c r="Q1111" i="1"/>
  <c r="P1111" i="1"/>
  <c r="R1111" i="1"/>
  <c r="O1111" i="1"/>
  <c r="N1111" i="1"/>
  <c r="J1111" i="1"/>
  <c r="M1119" i="1"/>
  <c r="L1119" i="1"/>
  <c r="K1119" i="1"/>
  <c r="Q1119" i="1"/>
  <c r="P1119" i="1"/>
  <c r="O1119" i="1"/>
  <c r="N1119" i="1"/>
  <c r="J1119" i="1"/>
  <c r="R1119" i="1"/>
  <c r="M1127" i="1"/>
  <c r="L1127" i="1"/>
  <c r="K1127" i="1"/>
  <c r="Q1127" i="1"/>
  <c r="P1127" i="1"/>
  <c r="R1127" i="1"/>
  <c r="O1127" i="1"/>
  <c r="N1127" i="1"/>
  <c r="J1127" i="1"/>
  <c r="M1135" i="1"/>
  <c r="L1135" i="1"/>
  <c r="K1135" i="1"/>
  <c r="Q1135" i="1"/>
  <c r="P1135" i="1"/>
  <c r="R1135" i="1"/>
  <c r="O1135" i="1"/>
  <c r="N1135" i="1"/>
  <c r="J1135" i="1"/>
  <c r="M1143" i="1"/>
  <c r="L1143" i="1"/>
  <c r="K1143" i="1"/>
  <c r="Q1143" i="1"/>
  <c r="P1143" i="1"/>
  <c r="N1143" i="1"/>
  <c r="J1143" i="1"/>
  <c r="R1143" i="1"/>
  <c r="O1143" i="1"/>
  <c r="M1151" i="1"/>
  <c r="L1151" i="1"/>
  <c r="K1151" i="1"/>
  <c r="Q1151" i="1"/>
  <c r="P1151" i="1"/>
  <c r="R1151" i="1"/>
  <c r="O1151" i="1"/>
  <c r="N1151" i="1"/>
  <c r="J1151" i="1"/>
  <c r="Q1159" i="1"/>
  <c r="P1159" i="1"/>
  <c r="O1159" i="1"/>
  <c r="N1159" i="1"/>
  <c r="M1159" i="1"/>
  <c r="L1159" i="1"/>
  <c r="K1159" i="1"/>
  <c r="J1159" i="1"/>
  <c r="R1159" i="1"/>
  <c r="Q1167" i="1"/>
  <c r="P1167" i="1"/>
  <c r="O1167" i="1"/>
  <c r="N1167" i="1"/>
  <c r="M1167" i="1"/>
  <c r="L1167" i="1"/>
  <c r="R1167" i="1"/>
  <c r="K1167" i="1"/>
  <c r="J1167" i="1"/>
  <c r="Q1175" i="1"/>
  <c r="P1175" i="1"/>
  <c r="O1175" i="1"/>
  <c r="N1175" i="1"/>
  <c r="M1175" i="1"/>
  <c r="L1175" i="1"/>
  <c r="K1175" i="1"/>
  <c r="J1175" i="1"/>
  <c r="R1175" i="1"/>
  <c r="Q1183" i="1"/>
  <c r="P1183" i="1"/>
  <c r="O1183" i="1"/>
  <c r="N1183" i="1"/>
  <c r="M1183" i="1"/>
  <c r="L1183" i="1"/>
  <c r="R1183" i="1"/>
  <c r="K1183" i="1"/>
  <c r="J1183" i="1"/>
  <c r="Q1191" i="1"/>
  <c r="P1191" i="1"/>
  <c r="O1191" i="1"/>
  <c r="N1191" i="1"/>
  <c r="M1191" i="1"/>
  <c r="L1191" i="1"/>
  <c r="K1191" i="1"/>
  <c r="J1191" i="1"/>
  <c r="R1191" i="1"/>
  <c r="Q1199" i="1"/>
  <c r="P1199" i="1"/>
  <c r="O1199" i="1"/>
  <c r="N1199" i="1"/>
  <c r="M1199" i="1"/>
  <c r="L1199" i="1"/>
  <c r="R1199" i="1"/>
  <c r="K1199" i="1"/>
  <c r="J1199" i="1"/>
  <c r="Q1207" i="1"/>
  <c r="P1207" i="1"/>
  <c r="O1207" i="1"/>
  <c r="N1207" i="1"/>
  <c r="M1207" i="1"/>
  <c r="L1207" i="1"/>
  <c r="K1207" i="1"/>
  <c r="J1207" i="1"/>
  <c r="R1207" i="1"/>
  <c r="Q1215" i="1"/>
  <c r="P1215" i="1"/>
  <c r="O1215" i="1"/>
  <c r="N1215" i="1"/>
  <c r="M1215" i="1"/>
  <c r="L1215" i="1"/>
  <c r="K1215" i="1"/>
  <c r="J1215" i="1"/>
  <c r="R1215" i="1"/>
  <c r="Q1223" i="1"/>
  <c r="P1223" i="1"/>
  <c r="O1223" i="1"/>
  <c r="N1223" i="1"/>
  <c r="M1223" i="1"/>
  <c r="L1223" i="1"/>
  <c r="R1223" i="1"/>
  <c r="K1223" i="1"/>
  <c r="J1223" i="1"/>
  <c r="Q1231" i="1"/>
  <c r="P1231" i="1"/>
  <c r="O1231" i="1"/>
  <c r="N1231" i="1"/>
  <c r="M1231" i="1"/>
  <c r="L1231" i="1"/>
  <c r="R1231" i="1"/>
  <c r="K1231" i="1"/>
  <c r="J1231" i="1"/>
  <c r="Q1239" i="1"/>
  <c r="P1239" i="1"/>
  <c r="O1239" i="1"/>
  <c r="N1239" i="1"/>
  <c r="M1239" i="1"/>
  <c r="L1239" i="1"/>
  <c r="R1239" i="1"/>
  <c r="K1239" i="1"/>
  <c r="J1239" i="1"/>
  <c r="Q1247" i="1"/>
  <c r="P1247" i="1"/>
  <c r="O1247" i="1"/>
  <c r="N1247" i="1"/>
  <c r="M1247" i="1"/>
  <c r="L1247" i="1"/>
  <c r="K1247" i="1"/>
  <c r="J1247" i="1"/>
  <c r="R1247" i="1"/>
  <c r="Q1255" i="1"/>
  <c r="P1255" i="1"/>
  <c r="O1255" i="1"/>
  <c r="N1255" i="1"/>
  <c r="M1255" i="1"/>
  <c r="L1255" i="1"/>
  <c r="R1255" i="1"/>
  <c r="K1255" i="1"/>
  <c r="J1255" i="1"/>
  <c r="Q1263" i="1"/>
  <c r="P1263" i="1"/>
  <c r="O1263" i="1"/>
  <c r="N1263" i="1"/>
  <c r="M1263" i="1"/>
  <c r="L1263" i="1"/>
  <c r="R1263" i="1"/>
  <c r="K1263" i="1"/>
  <c r="J1263" i="1"/>
  <c r="Q1271" i="1"/>
  <c r="P1271" i="1"/>
  <c r="O1271" i="1"/>
  <c r="N1271" i="1"/>
  <c r="M1271" i="1"/>
  <c r="L1271" i="1"/>
  <c r="R1271" i="1"/>
  <c r="K1271" i="1"/>
  <c r="J1271" i="1"/>
  <c r="Q1279" i="1"/>
  <c r="P1279" i="1"/>
  <c r="O1279" i="1"/>
  <c r="N1279" i="1"/>
  <c r="M1279" i="1"/>
  <c r="L1279" i="1"/>
  <c r="K1279" i="1"/>
  <c r="J1279" i="1"/>
  <c r="R1279" i="1"/>
  <c r="A1041" i="1"/>
  <c r="A1045" i="1"/>
  <c r="A1049" i="1"/>
  <c r="A1053" i="1"/>
  <c r="A1057" i="1"/>
  <c r="A1061" i="1"/>
  <c r="A1065" i="1"/>
  <c r="A1073" i="1"/>
  <c r="A1077" i="1"/>
  <c r="A1081" i="1"/>
  <c r="A1089" i="1"/>
  <c r="A1093" i="1"/>
  <c r="A1097" i="1"/>
  <c r="A1101" i="1"/>
  <c r="A1105" i="1"/>
  <c r="A1109" i="1"/>
  <c r="A1113" i="1"/>
  <c r="A1121" i="1"/>
  <c r="A1125" i="1"/>
  <c r="A1129" i="1"/>
  <c r="A1133" i="1"/>
  <c r="A1137" i="1"/>
  <c r="A1141" i="1"/>
  <c r="A1145" i="1"/>
  <c r="A1149" i="1"/>
  <c r="A1153" i="1"/>
  <c r="A1157" i="1"/>
  <c r="A1161" i="1"/>
  <c r="A1169" i="1"/>
  <c r="A1173" i="1"/>
  <c r="A1177" i="1"/>
  <c r="A1181" i="1"/>
  <c r="A1185" i="1"/>
  <c r="A1189" i="1"/>
  <c r="A1193" i="1"/>
  <c r="A1197" i="1"/>
  <c r="A1201" i="1"/>
  <c r="A1205" i="1"/>
  <c r="A1209" i="1"/>
  <c r="A1213" i="1"/>
  <c r="A1217" i="1"/>
  <c r="A1221" i="1"/>
  <c r="A1225" i="1"/>
  <c r="A1229" i="1"/>
  <c r="A1233" i="1"/>
  <c r="A1237" i="1"/>
  <c r="A1241" i="1"/>
  <c r="A1245" i="1"/>
  <c r="A1249" i="1"/>
  <c r="A1253" i="1"/>
  <c r="A1257" i="1"/>
  <c r="A1261" i="1"/>
  <c r="A1265" i="1"/>
  <c r="A1269" i="1"/>
  <c r="A1273" i="1"/>
  <c r="A1277" i="1"/>
  <c r="A1281" i="1"/>
  <c r="A1285" i="1"/>
  <c r="A293" i="1"/>
  <c r="Q1043" i="1"/>
  <c r="O1043" i="1"/>
  <c r="N1043" i="1"/>
  <c r="M1043" i="1"/>
  <c r="L1043" i="1"/>
  <c r="P1043" i="1"/>
  <c r="J1043" i="1"/>
  <c r="R1043" i="1"/>
  <c r="K1043" i="1"/>
  <c r="Q1067" i="1"/>
  <c r="P1067" i="1"/>
  <c r="O1067" i="1"/>
  <c r="N1067" i="1"/>
  <c r="M1067" i="1"/>
  <c r="L1067" i="1"/>
  <c r="K1067" i="1"/>
  <c r="R1067" i="1"/>
  <c r="J1067" i="1"/>
  <c r="Q1091" i="1"/>
  <c r="P1091" i="1"/>
  <c r="O1091" i="1"/>
  <c r="M1091" i="1"/>
  <c r="L1091" i="1"/>
  <c r="K1091" i="1"/>
  <c r="J1091" i="1"/>
  <c r="R1091" i="1"/>
  <c r="N1091" i="1"/>
  <c r="Q1107" i="1"/>
  <c r="P1107" i="1"/>
  <c r="O1107" i="1"/>
  <c r="M1107" i="1"/>
  <c r="L1107" i="1"/>
  <c r="R1107" i="1"/>
  <c r="N1107" i="1"/>
  <c r="K1107" i="1"/>
  <c r="J1107" i="1"/>
  <c r="Q1123" i="1"/>
  <c r="P1123" i="1"/>
  <c r="O1123" i="1"/>
  <c r="M1123" i="1"/>
  <c r="L1123" i="1"/>
  <c r="R1123" i="1"/>
  <c r="N1123" i="1"/>
  <c r="K1123" i="1"/>
  <c r="J1123" i="1"/>
  <c r="Q1131" i="1"/>
  <c r="P1131" i="1"/>
  <c r="O1131" i="1"/>
  <c r="M1131" i="1"/>
  <c r="L1131" i="1"/>
  <c r="N1131" i="1"/>
  <c r="K1131" i="1"/>
  <c r="J1131" i="1"/>
  <c r="R1131" i="1"/>
  <c r="Q1139" i="1"/>
  <c r="P1139" i="1"/>
  <c r="O1139" i="1"/>
  <c r="M1139" i="1"/>
  <c r="L1139" i="1"/>
  <c r="R1139" i="1"/>
  <c r="N1139" i="1"/>
  <c r="K1139" i="1"/>
  <c r="J1139" i="1"/>
  <c r="L1155" i="1"/>
  <c r="R1155" i="1"/>
  <c r="Q1155" i="1"/>
  <c r="P1155" i="1"/>
  <c r="N1155" i="1"/>
  <c r="M1155" i="1"/>
  <c r="K1155" i="1"/>
  <c r="J1155" i="1"/>
  <c r="O1155" i="1"/>
  <c r="M1163" i="1"/>
  <c r="L1163" i="1"/>
  <c r="K1163" i="1"/>
  <c r="R1163" i="1"/>
  <c r="J1163" i="1"/>
  <c r="Q1163" i="1"/>
  <c r="P1163" i="1"/>
  <c r="N1163" i="1"/>
  <c r="O1163" i="1"/>
  <c r="M1171" i="1"/>
  <c r="L1171" i="1"/>
  <c r="K1171" i="1"/>
  <c r="R1171" i="1"/>
  <c r="J1171" i="1"/>
  <c r="Q1171" i="1"/>
  <c r="P1171" i="1"/>
  <c r="O1171" i="1"/>
  <c r="N1171" i="1"/>
  <c r="M1179" i="1"/>
  <c r="L1179" i="1"/>
  <c r="K1179" i="1"/>
  <c r="R1179" i="1"/>
  <c r="J1179" i="1"/>
  <c r="Q1179" i="1"/>
  <c r="P1179" i="1"/>
  <c r="O1179" i="1"/>
  <c r="N1179" i="1"/>
  <c r="M1187" i="1"/>
  <c r="L1187" i="1"/>
  <c r="K1187" i="1"/>
  <c r="R1187" i="1"/>
  <c r="J1187" i="1"/>
  <c r="Q1187" i="1"/>
  <c r="P1187" i="1"/>
  <c r="O1187" i="1"/>
  <c r="N1187" i="1"/>
  <c r="M1203" i="1"/>
  <c r="L1203" i="1"/>
  <c r="K1203" i="1"/>
  <c r="R1203" i="1"/>
  <c r="J1203" i="1"/>
  <c r="Q1203" i="1"/>
  <c r="P1203" i="1"/>
  <c r="O1203" i="1"/>
  <c r="N1203" i="1"/>
  <c r="M1211" i="1"/>
  <c r="L1211" i="1"/>
  <c r="K1211" i="1"/>
  <c r="R1211" i="1"/>
  <c r="J1211" i="1"/>
  <c r="Q1211" i="1"/>
  <c r="P1211" i="1"/>
  <c r="O1211" i="1"/>
  <c r="N1211" i="1"/>
  <c r="M1219" i="1"/>
  <c r="L1219" i="1"/>
  <c r="K1219" i="1"/>
  <c r="R1219" i="1"/>
  <c r="J1219" i="1"/>
  <c r="Q1219" i="1"/>
  <c r="P1219" i="1"/>
  <c r="O1219" i="1"/>
  <c r="N1219" i="1"/>
  <c r="M1227" i="1"/>
  <c r="L1227" i="1"/>
  <c r="K1227" i="1"/>
  <c r="R1227" i="1"/>
  <c r="J1227" i="1"/>
  <c r="Q1227" i="1"/>
  <c r="P1227" i="1"/>
  <c r="O1227" i="1"/>
  <c r="N1227" i="1"/>
  <c r="M1235" i="1"/>
  <c r="L1235" i="1"/>
  <c r="K1235" i="1"/>
  <c r="R1235" i="1"/>
  <c r="J1235" i="1"/>
  <c r="Q1235" i="1"/>
  <c r="P1235" i="1"/>
  <c r="O1235" i="1"/>
  <c r="N1235" i="1"/>
  <c r="M1243" i="1"/>
  <c r="L1243" i="1"/>
  <c r="K1243" i="1"/>
  <c r="R1243" i="1"/>
  <c r="J1243" i="1"/>
  <c r="Q1243" i="1"/>
  <c r="P1243" i="1"/>
  <c r="O1243" i="1"/>
  <c r="N1243" i="1"/>
  <c r="M1251" i="1"/>
  <c r="L1251" i="1"/>
  <c r="K1251" i="1"/>
  <c r="R1251" i="1"/>
  <c r="J1251" i="1"/>
  <c r="Q1251" i="1"/>
  <c r="P1251" i="1"/>
  <c r="O1251" i="1"/>
  <c r="N1251" i="1"/>
  <c r="M1259" i="1"/>
  <c r="L1259" i="1"/>
  <c r="K1259" i="1"/>
  <c r="R1259" i="1"/>
  <c r="J1259" i="1"/>
  <c r="Q1259" i="1"/>
  <c r="P1259" i="1"/>
  <c r="O1259" i="1"/>
  <c r="N1259" i="1"/>
  <c r="M1267" i="1"/>
  <c r="L1267" i="1"/>
  <c r="K1267" i="1"/>
  <c r="R1267" i="1"/>
  <c r="J1267" i="1"/>
  <c r="Q1267" i="1"/>
  <c r="P1267" i="1"/>
  <c r="O1267" i="1"/>
  <c r="N1267" i="1"/>
  <c r="M1275" i="1"/>
  <c r="L1275" i="1"/>
  <c r="K1275" i="1"/>
  <c r="R1275" i="1"/>
  <c r="J1275" i="1"/>
  <c r="Q1275" i="1"/>
  <c r="P1275" i="1"/>
  <c r="O1275" i="1"/>
  <c r="N1275" i="1"/>
  <c r="M1283" i="1"/>
  <c r="L1283" i="1"/>
  <c r="K1283" i="1"/>
  <c r="R1283" i="1"/>
  <c r="J1283" i="1"/>
  <c r="Q1283" i="1"/>
  <c r="P1283" i="1"/>
  <c r="O1283" i="1"/>
  <c r="N1283" i="1"/>
  <c r="A1043" i="1"/>
  <c r="A1067" i="1"/>
  <c r="A1075" i="1"/>
  <c r="A1099" i="1"/>
  <c r="A1131" i="1"/>
  <c r="A1163" i="1"/>
  <c r="A1219" i="1"/>
  <c r="A1227" i="1"/>
  <c r="O1069" i="1"/>
  <c r="N1069" i="1"/>
  <c r="M1069" i="1"/>
  <c r="L1069" i="1"/>
  <c r="K1069" i="1"/>
  <c r="R1069" i="1"/>
  <c r="J1069" i="1"/>
  <c r="Q1069" i="1"/>
  <c r="P1069" i="1"/>
  <c r="O1085" i="1"/>
  <c r="N1085" i="1"/>
  <c r="M1085" i="1"/>
  <c r="L1085" i="1"/>
  <c r="K1085" i="1"/>
  <c r="R1085" i="1"/>
  <c r="J1085" i="1"/>
  <c r="Q1085" i="1"/>
  <c r="P1085" i="1"/>
  <c r="O1117" i="1"/>
  <c r="N1117" i="1"/>
  <c r="M1117" i="1"/>
  <c r="K1117" i="1"/>
  <c r="R1117" i="1"/>
  <c r="J1117" i="1"/>
  <c r="L1117" i="1"/>
  <c r="Q1117" i="1"/>
  <c r="P1117" i="1"/>
  <c r="K1165" i="1"/>
  <c r="R1165" i="1"/>
  <c r="J1165" i="1"/>
  <c r="Q1165" i="1"/>
  <c r="P1165" i="1"/>
  <c r="O1165" i="1"/>
  <c r="N1165" i="1"/>
  <c r="M1165" i="1"/>
  <c r="L1165" i="1"/>
  <c r="L1040" i="1"/>
  <c r="R1040" i="1"/>
  <c r="J1040" i="1"/>
  <c r="Q1040" i="1"/>
  <c r="P1040" i="1"/>
  <c r="O1040" i="1"/>
  <c r="M1040" i="1"/>
  <c r="K1040" i="1"/>
  <c r="N1040" i="1"/>
  <c r="L1048" i="1"/>
  <c r="K1048" i="1"/>
  <c r="R1048" i="1"/>
  <c r="J1048" i="1"/>
  <c r="Q1048" i="1"/>
  <c r="P1048" i="1"/>
  <c r="O1048" i="1"/>
  <c r="N1048" i="1"/>
  <c r="M1048" i="1"/>
  <c r="L1056" i="1"/>
  <c r="K1056" i="1"/>
  <c r="R1056" i="1"/>
  <c r="J1056" i="1"/>
  <c r="Q1056" i="1"/>
  <c r="P1056" i="1"/>
  <c r="O1056" i="1"/>
  <c r="N1056" i="1"/>
  <c r="M1056" i="1"/>
  <c r="L1064" i="1"/>
  <c r="K1064" i="1"/>
  <c r="R1064" i="1"/>
  <c r="J1064" i="1"/>
  <c r="Q1064" i="1"/>
  <c r="P1064" i="1"/>
  <c r="O1064" i="1"/>
  <c r="N1064" i="1"/>
  <c r="M1064" i="1"/>
  <c r="L1072" i="1"/>
  <c r="K1072" i="1"/>
  <c r="R1072" i="1"/>
  <c r="J1072" i="1"/>
  <c r="Q1072" i="1"/>
  <c r="P1072" i="1"/>
  <c r="O1072" i="1"/>
  <c r="N1072" i="1"/>
  <c r="M1072" i="1"/>
  <c r="L1080" i="1"/>
  <c r="K1080" i="1"/>
  <c r="R1080" i="1"/>
  <c r="J1080" i="1"/>
  <c r="Q1080" i="1"/>
  <c r="P1080" i="1"/>
  <c r="O1080" i="1"/>
  <c r="N1080" i="1"/>
  <c r="M1080" i="1"/>
  <c r="L1088" i="1"/>
  <c r="R1088" i="1"/>
  <c r="J1088" i="1"/>
  <c r="P1088" i="1"/>
  <c r="O1088" i="1"/>
  <c r="N1088" i="1"/>
  <c r="M1088" i="1"/>
  <c r="K1088" i="1"/>
  <c r="Q1088" i="1"/>
  <c r="L1096" i="1"/>
  <c r="K1096" i="1"/>
  <c r="R1096" i="1"/>
  <c r="J1096" i="1"/>
  <c r="P1096" i="1"/>
  <c r="O1096" i="1"/>
  <c r="N1096" i="1"/>
  <c r="M1096" i="1"/>
  <c r="Q1096" i="1"/>
  <c r="L1104" i="1"/>
  <c r="K1104" i="1"/>
  <c r="R1104" i="1"/>
  <c r="J1104" i="1"/>
  <c r="P1104" i="1"/>
  <c r="O1104" i="1"/>
  <c r="Q1104" i="1"/>
  <c r="N1104" i="1"/>
  <c r="M1104" i="1"/>
  <c r="L1112" i="1"/>
  <c r="K1112" i="1"/>
  <c r="R1112" i="1"/>
  <c r="J1112" i="1"/>
  <c r="P1112" i="1"/>
  <c r="O1112" i="1"/>
  <c r="N1112" i="1"/>
  <c r="M1112" i="1"/>
  <c r="Q1112" i="1"/>
  <c r="L1120" i="1"/>
  <c r="K1120" i="1"/>
  <c r="R1120" i="1"/>
  <c r="J1120" i="1"/>
  <c r="P1120" i="1"/>
  <c r="O1120" i="1"/>
  <c r="Q1120" i="1"/>
  <c r="N1120" i="1"/>
  <c r="M1120" i="1"/>
  <c r="L1128" i="1"/>
  <c r="K1128" i="1"/>
  <c r="R1128" i="1"/>
  <c r="J1128" i="1"/>
  <c r="P1128" i="1"/>
  <c r="O1128" i="1"/>
  <c r="Q1128" i="1"/>
  <c r="N1128" i="1"/>
  <c r="M1128" i="1"/>
  <c r="L1136" i="1"/>
  <c r="K1136" i="1"/>
  <c r="R1136" i="1"/>
  <c r="J1136" i="1"/>
  <c r="P1136" i="1"/>
  <c r="O1136" i="1"/>
  <c r="M1136" i="1"/>
  <c r="Q1136" i="1"/>
  <c r="N1136" i="1"/>
  <c r="L1144" i="1"/>
  <c r="K1144" i="1"/>
  <c r="R1144" i="1"/>
  <c r="J1144" i="1"/>
  <c r="P1144" i="1"/>
  <c r="O1144" i="1"/>
  <c r="Q1144" i="1"/>
  <c r="N1144" i="1"/>
  <c r="M1144" i="1"/>
  <c r="L1152" i="1"/>
  <c r="K1152" i="1"/>
  <c r="R1152" i="1"/>
  <c r="J1152" i="1"/>
  <c r="P1152" i="1"/>
  <c r="O1152" i="1"/>
  <c r="Q1152" i="1"/>
  <c r="N1152" i="1"/>
  <c r="M1152" i="1"/>
  <c r="P1160" i="1"/>
  <c r="O1160" i="1"/>
  <c r="N1160" i="1"/>
  <c r="M1160" i="1"/>
  <c r="L1160" i="1"/>
  <c r="K1160" i="1"/>
  <c r="R1160" i="1"/>
  <c r="Q1160" i="1"/>
  <c r="J1160" i="1"/>
  <c r="P1168" i="1"/>
  <c r="O1168" i="1"/>
  <c r="N1168" i="1"/>
  <c r="M1168" i="1"/>
  <c r="L1168" i="1"/>
  <c r="K1168" i="1"/>
  <c r="R1168" i="1"/>
  <c r="J1168" i="1"/>
  <c r="Q1168" i="1"/>
  <c r="P1176" i="1"/>
  <c r="O1176" i="1"/>
  <c r="N1176" i="1"/>
  <c r="M1176" i="1"/>
  <c r="L1176" i="1"/>
  <c r="K1176" i="1"/>
  <c r="R1176" i="1"/>
  <c r="Q1176" i="1"/>
  <c r="J1176" i="1"/>
  <c r="P1184" i="1"/>
  <c r="O1184" i="1"/>
  <c r="N1184" i="1"/>
  <c r="M1184" i="1"/>
  <c r="L1184" i="1"/>
  <c r="K1184" i="1"/>
  <c r="J1184" i="1"/>
  <c r="R1184" i="1"/>
  <c r="Q1184" i="1"/>
  <c r="P1192" i="1"/>
  <c r="O1192" i="1"/>
  <c r="N1192" i="1"/>
  <c r="M1192" i="1"/>
  <c r="L1192" i="1"/>
  <c r="K1192" i="1"/>
  <c r="R1192" i="1"/>
  <c r="Q1192" i="1"/>
  <c r="J1192" i="1"/>
  <c r="P1200" i="1"/>
  <c r="O1200" i="1"/>
  <c r="N1200" i="1"/>
  <c r="M1200" i="1"/>
  <c r="L1200" i="1"/>
  <c r="K1200" i="1"/>
  <c r="R1200" i="1"/>
  <c r="J1200" i="1"/>
  <c r="Q1200" i="1"/>
  <c r="P1208" i="1"/>
  <c r="O1208" i="1"/>
  <c r="N1208" i="1"/>
  <c r="M1208" i="1"/>
  <c r="L1208" i="1"/>
  <c r="K1208" i="1"/>
  <c r="R1208" i="1"/>
  <c r="Q1208" i="1"/>
  <c r="J1208" i="1"/>
  <c r="P1216" i="1"/>
  <c r="O1216" i="1"/>
  <c r="N1216" i="1"/>
  <c r="M1216" i="1"/>
  <c r="L1216" i="1"/>
  <c r="K1216" i="1"/>
  <c r="R1216" i="1"/>
  <c r="Q1216" i="1"/>
  <c r="J1216" i="1"/>
  <c r="P1224" i="1"/>
  <c r="O1224" i="1"/>
  <c r="N1224" i="1"/>
  <c r="M1224" i="1"/>
  <c r="L1224" i="1"/>
  <c r="K1224" i="1"/>
  <c r="R1224" i="1"/>
  <c r="Q1224" i="1"/>
  <c r="J1224" i="1"/>
  <c r="P1232" i="1"/>
  <c r="O1232" i="1"/>
  <c r="N1232" i="1"/>
  <c r="M1232" i="1"/>
  <c r="L1232" i="1"/>
  <c r="K1232" i="1"/>
  <c r="R1232" i="1"/>
  <c r="Q1232" i="1"/>
  <c r="J1232" i="1"/>
  <c r="P1240" i="1"/>
  <c r="O1240" i="1"/>
  <c r="N1240" i="1"/>
  <c r="M1240" i="1"/>
  <c r="L1240" i="1"/>
  <c r="K1240" i="1"/>
  <c r="J1240" i="1"/>
  <c r="R1240" i="1"/>
  <c r="Q1240" i="1"/>
  <c r="P1248" i="1"/>
  <c r="O1248" i="1"/>
  <c r="N1248" i="1"/>
  <c r="M1248" i="1"/>
  <c r="L1248" i="1"/>
  <c r="K1248" i="1"/>
  <c r="R1248" i="1"/>
  <c r="Q1248" i="1"/>
  <c r="J1248" i="1"/>
  <c r="P1256" i="1"/>
  <c r="O1256" i="1"/>
  <c r="N1256" i="1"/>
  <c r="M1256" i="1"/>
  <c r="L1256" i="1"/>
  <c r="K1256" i="1"/>
  <c r="R1256" i="1"/>
  <c r="Q1256" i="1"/>
  <c r="J1256" i="1"/>
  <c r="P1264" i="1"/>
  <c r="O1264" i="1"/>
  <c r="N1264" i="1"/>
  <c r="M1264" i="1"/>
  <c r="L1264" i="1"/>
  <c r="K1264" i="1"/>
  <c r="R1264" i="1"/>
  <c r="Q1264" i="1"/>
  <c r="J1264" i="1"/>
  <c r="P1272" i="1"/>
  <c r="O1272" i="1"/>
  <c r="N1272" i="1"/>
  <c r="M1272" i="1"/>
  <c r="L1272" i="1"/>
  <c r="K1272" i="1"/>
  <c r="J1272" i="1"/>
  <c r="R1272" i="1"/>
  <c r="Q1272" i="1"/>
  <c r="P1280" i="1"/>
  <c r="O1280" i="1"/>
  <c r="N1280" i="1"/>
  <c r="M1280" i="1"/>
  <c r="L1280" i="1"/>
  <c r="K1280" i="1"/>
  <c r="R1280" i="1"/>
  <c r="Q1280" i="1"/>
  <c r="J1280" i="1"/>
  <c r="B1045" i="1"/>
  <c r="B1053" i="1"/>
  <c r="B1061" i="1"/>
  <c r="B1069" i="1"/>
  <c r="B1077" i="1"/>
  <c r="B1085" i="1"/>
  <c r="B1093" i="1"/>
  <c r="B1101" i="1"/>
  <c r="B1109" i="1"/>
  <c r="B1117" i="1"/>
  <c r="B1125" i="1"/>
  <c r="B1133" i="1"/>
  <c r="B1141" i="1"/>
  <c r="B1149" i="1"/>
  <c r="B1157" i="1"/>
  <c r="B1165" i="1"/>
  <c r="B1173" i="1"/>
  <c r="B1181" i="1"/>
  <c r="B1189" i="1"/>
  <c r="B1197" i="1"/>
  <c r="B1205" i="1"/>
  <c r="B1213" i="1"/>
  <c r="B1221" i="1"/>
  <c r="B1229" i="1"/>
  <c r="B1237" i="1"/>
  <c r="B1245" i="1"/>
  <c r="B1253" i="1"/>
  <c r="B1261" i="1"/>
  <c r="B1269" i="1"/>
  <c r="B1277" i="1"/>
  <c r="B1285" i="1"/>
  <c r="Q1083" i="1"/>
  <c r="P1083" i="1"/>
  <c r="O1083" i="1"/>
  <c r="N1083" i="1"/>
  <c r="M1083" i="1"/>
  <c r="L1083" i="1"/>
  <c r="K1083" i="1"/>
  <c r="R1083" i="1"/>
  <c r="J1083" i="1"/>
  <c r="A1051" i="1"/>
  <c r="A1083" i="1"/>
  <c r="A1115" i="1"/>
  <c r="A1147" i="1"/>
  <c r="A1179" i="1"/>
  <c r="A1187" i="1"/>
  <c r="A1195" i="1"/>
  <c r="A1235" i="1"/>
  <c r="A1283" i="1"/>
  <c r="K1041" i="1"/>
  <c r="Q1041" i="1"/>
  <c r="P1041" i="1"/>
  <c r="O1041" i="1"/>
  <c r="N1041" i="1"/>
  <c r="L1041" i="1"/>
  <c r="R1041" i="1"/>
  <c r="M1041" i="1"/>
  <c r="J1041" i="1"/>
  <c r="K1049" i="1"/>
  <c r="R1049" i="1"/>
  <c r="J1049" i="1"/>
  <c r="Q1049" i="1"/>
  <c r="P1049" i="1"/>
  <c r="O1049" i="1"/>
  <c r="N1049" i="1"/>
  <c r="M1049" i="1"/>
  <c r="L1049" i="1"/>
  <c r="K1057" i="1"/>
  <c r="R1057" i="1"/>
  <c r="J1057" i="1"/>
  <c r="Q1057" i="1"/>
  <c r="P1057" i="1"/>
  <c r="O1057" i="1"/>
  <c r="N1057" i="1"/>
  <c r="M1057" i="1"/>
  <c r="L1057" i="1"/>
  <c r="K1065" i="1"/>
  <c r="R1065" i="1"/>
  <c r="J1065" i="1"/>
  <c r="Q1065" i="1"/>
  <c r="P1065" i="1"/>
  <c r="O1065" i="1"/>
  <c r="N1065" i="1"/>
  <c r="M1065" i="1"/>
  <c r="L1065" i="1"/>
  <c r="K1073" i="1"/>
  <c r="R1073" i="1"/>
  <c r="J1073" i="1"/>
  <c r="Q1073" i="1"/>
  <c r="P1073" i="1"/>
  <c r="O1073" i="1"/>
  <c r="N1073" i="1"/>
  <c r="M1073" i="1"/>
  <c r="L1073" i="1"/>
  <c r="K1081" i="1"/>
  <c r="R1081" i="1"/>
  <c r="J1081" i="1"/>
  <c r="Q1081" i="1"/>
  <c r="P1081" i="1"/>
  <c r="O1081" i="1"/>
  <c r="N1081" i="1"/>
  <c r="M1081" i="1"/>
  <c r="L1081" i="1"/>
  <c r="K1089" i="1"/>
  <c r="Q1089" i="1"/>
  <c r="R1089" i="1"/>
  <c r="P1089" i="1"/>
  <c r="O1089" i="1"/>
  <c r="N1089" i="1"/>
  <c r="M1089" i="1"/>
  <c r="L1089" i="1"/>
  <c r="J1089" i="1"/>
  <c r="K1097" i="1"/>
  <c r="R1097" i="1"/>
  <c r="J1097" i="1"/>
  <c r="Q1097" i="1"/>
  <c r="O1097" i="1"/>
  <c r="P1097" i="1"/>
  <c r="N1097" i="1"/>
  <c r="M1097" i="1"/>
  <c r="L1097" i="1"/>
  <c r="K1105" i="1"/>
  <c r="R1105" i="1"/>
  <c r="J1105" i="1"/>
  <c r="Q1105" i="1"/>
  <c r="O1105" i="1"/>
  <c r="N1105" i="1"/>
  <c r="M1105" i="1"/>
  <c r="L1105" i="1"/>
  <c r="P1105" i="1"/>
  <c r="K1113" i="1"/>
  <c r="R1113" i="1"/>
  <c r="J1113" i="1"/>
  <c r="Q1113" i="1"/>
  <c r="O1113" i="1"/>
  <c r="N1113" i="1"/>
  <c r="P1113" i="1"/>
  <c r="M1113" i="1"/>
  <c r="L1113" i="1"/>
  <c r="K1121" i="1"/>
  <c r="R1121" i="1"/>
  <c r="J1121" i="1"/>
  <c r="Q1121" i="1"/>
  <c r="O1121" i="1"/>
  <c r="N1121" i="1"/>
  <c r="P1121" i="1"/>
  <c r="M1121" i="1"/>
  <c r="L1121" i="1"/>
  <c r="K1129" i="1"/>
  <c r="R1129" i="1"/>
  <c r="J1129" i="1"/>
  <c r="Q1129" i="1"/>
  <c r="O1129" i="1"/>
  <c r="N1129" i="1"/>
  <c r="L1129" i="1"/>
  <c r="P1129" i="1"/>
  <c r="M1129" i="1"/>
  <c r="K1137" i="1"/>
  <c r="R1137" i="1"/>
  <c r="J1137" i="1"/>
  <c r="Q1137" i="1"/>
  <c r="O1137" i="1"/>
  <c r="N1137" i="1"/>
  <c r="P1137" i="1"/>
  <c r="M1137" i="1"/>
  <c r="L1137" i="1"/>
  <c r="K1145" i="1"/>
  <c r="R1145" i="1"/>
  <c r="J1145" i="1"/>
  <c r="Q1145" i="1"/>
  <c r="O1145" i="1"/>
  <c r="N1145" i="1"/>
  <c r="P1145" i="1"/>
  <c r="M1145" i="1"/>
  <c r="L1145" i="1"/>
  <c r="K1153" i="1"/>
  <c r="R1153" i="1"/>
  <c r="J1153" i="1"/>
  <c r="Q1153" i="1"/>
  <c r="O1153" i="1"/>
  <c r="N1153" i="1"/>
  <c r="P1153" i="1"/>
  <c r="M1153" i="1"/>
  <c r="L1153" i="1"/>
  <c r="O1161" i="1"/>
  <c r="N1161" i="1"/>
  <c r="M1161" i="1"/>
  <c r="L1161" i="1"/>
  <c r="K1161" i="1"/>
  <c r="R1161" i="1"/>
  <c r="J1161" i="1"/>
  <c r="Q1161" i="1"/>
  <c r="P1161" i="1"/>
  <c r="O1169" i="1"/>
  <c r="N1169" i="1"/>
  <c r="M1169" i="1"/>
  <c r="L1169" i="1"/>
  <c r="K1169" i="1"/>
  <c r="R1169" i="1"/>
  <c r="J1169" i="1"/>
  <c r="Q1169" i="1"/>
  <c r="P1169" i="1"/>
  <c r="O1177" i="1"/>
  <c r="N1177" i="1"/>
  <c r="M1177" i="1"/>
  <c r="L1177" i="1"/>
  <c r="K1177" i="1"/>
  <c r="R1177" i="1"/>
  <c r="J1177" i="1"/>
  <c r="Q1177" i="1"/>
  <c r="P1177" i="1"/>
  <c r="O1185" i="1"/>
  <c r="N1185" i="1"/>
  <c r="M1185" i="1"/>
  <c r="L1185" i="1"/>
  <c r="K1185" i="1"/>
  <c r="R1185" i="1"/>
  <c r="J1185" i="1"/>
  <c r="Q1185" i="1"/>
  <c r="P1185" i="1"/>
  <c r="O1193" i="1"/>
  <c r="N1193" i="1"/>
  <c r="M1193" i="1"/>
  <c r="L1193" i="1"/>
  <c r="K1193" i="1"/>
  <c r="R1193" i="1"/>
  <c r="J1193" i="1"/>
  <c r="Q1193" i="1"/>
  <c r="P1193" i="1"/>
  <c r="O1201" i="1"/>
  <c r="N1201" i="1"/>
  <c r="M1201" i="1"/>
  <c r="L1201" i="1"/>
  <c r="K1201" i="1"/>
  <c r="R1201" i="1"/>
  <c r="J1201" i="1"/>
  <c r="Q1201" i="1"/>
  <c r="P1201" i="1"/>
  <c r="O1209" i="1"/>
  <c r="N1209" i="1"/>
  <c r="M1209" i="1"/>
  <c r="L1209" i="1"/>
  <c r="K1209" i="1"/>
  <c r="R1209" i="1"/>
  <c r="J1209" i="1"/>
  <c r="Q1209" i="1"/>
  <c r="P1209" i="1"/>
  <c r="O1217" i="1"/>
  <c r="N1217" i="1"/>
  <c r="M1217" i="1"/>
  <c r="L1217" i="1"/>
  <c r="K1217" i="1"/>
  <c r="R1217" i="1"/>
  <c r="J1217" i="1"/>
  <c r="Q1217" i="1"/>
  <c r="P1217" i="1"/>
  <c r="O1225" i="1"/>
  <c r="N1225" i="1"/>
  <c r="M1225" i="1"/>
  <c r="L1225" i="1"/>
  <c r="K1225" i="1"/>
  <c r="R1225" i="1"/>
  <c r="J1225" i="1"/>
  <c r="Q1225" i="1"/>
  <c r="P1225" i="1"/>
  <c r="O1233" i="1"/>
  <c r="N1233" i="1"/>
  <c r="M1233" i="1"/>
  <c r="L1233" i="1"/>
  <c r="K1233" i="1"/>
  <c r="R1233" i="1"/>
  <c r="J1233" i="1"/>
  <c r="Q1233" i="1"/>
  <c r="P1233" i="1"/>
  <c r="O1241" i="1"/>
  <c r="N1241" i="1"/>
  <c r="M1241" i="1"/>
  <c r="L1241" i="1"/>
  <c r="K1241" i="1"/>
  <c r="R1241" i="1"/>
  <c r="J1241" i="1"/>
  <c r="Q1241" i="1"/>
  <c r="P1241" i="1"/>
  <c r="O1249" i="1"/>
  <c r="N1249" i="1"/>
  <c r="M1249" i="1"/>
  <c r="L1249" i="1"/>
  <c r="K1249" i="1"/>
  <c r="R1249" i="1"/>
  <c r="J1249" i="1"/>
  <c r="Q1249" i="1"/>
  <c r="P1249" i="1"/>
  <c r="O1257" i="1"/>
  <c r="N1257" i="1"/>
  <c r="M1257" i="1"/>
  <c r="L1257" i="1"/>
  <c r="K1257" i="1"/>
  <c r="R1257" i="1"/>
  <c r="J1257" i="1"/>
  <c r="Q1257" i="1"/>
  <c r="P1257" i="1"/>
  <c r="O1265" i="1"/>
  <c r="N1265" i="1"/>
  <c r="M1265" i="1"/>
  <c r="L1265" i="1"/>
  <c r="K1265" i="1"/>
  <c r="R1265" i="1"/>
  <c r="J1265" i="1"/>
  <c r="Q1265" i="1"/>
  <c r="P1265" i="1"/>
  <c r="O1273" i="1"/>
  <c r="N1273" i="1"/>
  <c r="M1273" i="1"/>
  <c r="L1273" i="1"/>
  <c r="K1273" i="1"/>
  <c r="R1273" i="1"/>
  <c r="J1273" i="1"/>
  <c r="Q1273" i="1"/>
  <c r="P1273" i="1"/>
  <c r="O1281" i="1"/>
  <c r="N1281" i="1"/>
  <c r="M1281" i="1"/>
  <c r="L1281" i="1"/>
  <c r="K1281" i="1"/>
  <c r="R1281" i="1"/>
  <c r="J1281" i="1"/>
  <c r="Q1281" i="1"/>
  <c r="P1281" i="1"/>
  <c r="A1038" i="1"/>
  <c r="A1046" i="1"/>
  <c r="A1054" i="1"/>
  <c r="A1062" i="1"/>
  <c r="A1070" i="1"/>
  <c r="A1078" i="1"/>
  <c r="A1086" i="1"/>
  <c r="A1094" i="1"/>
  <c r="A1102" i="1"/>
  <c r="A1110" i="1"/>
  <c r="A1118" i="1"/>
  <c r="A1126" i="1"/>
  <c r="A1134" i="1"/>
  <c r="A1142" i="1"/>
  <c r="A1150" i="1"/>
  <c r="A1158" i="1"/>
  <c r="A1166" i="1"/>
  <c r="A1174" i="1"/>
  <c r="A1182" i="1"/>
  <c r="A1190" i="1"/>
  <c r="A1198" i="1"/>
  <c r="A1206" i="1"/>
  <c r="A1214" i="1"/>
  <c r="A1222" i="1"/>
  <c r="A1230" i="1"/>
  <c r="A1238" i="1"/>
  <c r="A1246" i="1"/>
  <c r="A1254" i="1"/>
  <c r="A1262" i="1"/>
  <c r="A1270" i="1"/>
  <c r="A1278" i="1"/>
  <c r="A1286" i="1"/>
  <c r="A1203" i="1"/>
  <c r="A1243" i="1"/>
  <c r="Q1977" i="1"/>
  <c r="R1042" i="1"/>
  <c r="J1042" i="1"/>
  <c r="P1042" i="1"/>
  <c r="O1042" i="1"/>
  <c r="N1042" i="1"/>
  <c r="M1042" i="1"/>
  <c r="Q1042" i="1"/>
  <c r="L1042" i="1"/>
  <c r="K1042" i="1"/>
  <c r="R1050" i="1"/>
  <c r="J1050" i="1"/>
  <c r="Q1050" i="1"/>
  <c r="P1050" i="1"/>
  <c r="O1050" i="1"/>
  <c r="N1050" i="1"/>
  <c r="M1050" i="1"/>
  <c r="L1050" i="1"/>
  <c r="K1050" i="1"/>
  <c r="R1058" i="1"/>
  <c r="J1058" i="1"/>
  <c r="Q1058" i="1"/>
  <c r="P1058" i="1"/>
  <c r="O1058" i="1"/>
  <c r="N1058" i="1"/>
  <c r="M1058" i="1"/>
  <c r="L1058" i="1"/>
  <c r="K1058" i="1"/>
  <c r="R1066" i="1"/>
  <c r="J1066" i="1"/>
  <c r="Q1066" i="1"/>
  <c r="P1066" i="1"/>
  <c r="O1066" i="1"/>
  <c r="N1066" i="1"/>
  <c r="M1066" i="1"/>
  <c r="L1066" i="1"/>
  <c r="K1066" i="1"/>
  <c r="R1074" i="1"/>
  <c r="J1074" i="1"/>
  <c r="Q1074" i="1"/>
  <c r="P1074" i="1"/>
  <c r="O1074" i="1"/>
  <c r="N1074" i="1"/>
  <c r="M1074" i="1"/>
  <c r="L1074" i="1"/>
  <c r="K1074" i="1"/>
  <c r="R1082" i="1"/>
  <c r="J1082" i="1"/>
  <c r="Q1082" i="1"/>
  <c r="P1082" i="1"/>
  <c r="O1082" i="1"/>
  <c r="N1082" i="1"/>
  <c r="M1082" i="1"/>
  <c r="L1082" i="1"/>
  <c r="K1082" i="1"/>
  <c r="R1090" i="1"/>
  <c r="J1090" i="1"/>
  <c r="Q1090" i="1"/>
  <c r="P1090" i="1"/>
  <c r="O1090" i="1"/>
  <c r="N1090" i="1"/>
  <c r="M1090" i="1"/>
  <c r="L1090" i="1"/>
  <c r="K1090" i="1"/>
  <c r="R1098" i="1"/>
  <c r="J1098" i="1"/>
  <c r="Q1098" i="1"/>
  <c r="P1098" i="1"/>
  <c r="N1098" i="1"/>
  <c r="M1098" i="1"/>
  <c r="L1098" i="1"/>
  <c r="K1098" i="1"/>
  <c r="O1098" i="1"/>
  <c r="R1106" i="1"/>
  <c r="J1106" i="1"/>
  <c r="Q1106" i="1"/>
  <c r="P1106" i="1"/>
  <c r="N1106" i="1"/>
  <c r="M1106" i="1"/>
  <c r="O1106" i="1"/>
  <c r="L1106" i="1"/>
  <c r="K1106" i="1"/>
  <c r="R1114" i="1"/>
  <c r="J1114" i="1"/>
  <c r="Q1114" i="1"/>
  <c r="P1114" i="1"/>
  <c r="N1114" i="1"/>
  <c r="M1114" i="1"/>
  <c r="O1114" i="1"/>
  <c r="L1114" i="1"/>
  <c r="K1114" i="1"/>
  <c r="R1122" i="1"/>
  <c r="J1122" i="1"/>
  <c r="Q1122" i="1"/>
  <c r="P1122" i="1"/>
  <c r="N1122" i="1"/>
  <c r="M1122" i="1"/>
  <c r="K1122" i="1"/>
  <c r="O1122" i="1"/>
  <c r="L1122" i="1"/>
  <c r="R1130" i="1"/>
  <c r="J1130" i="1"/>
  <c r="Q1130" i="1"/>
  <c r="P1130" i="1"/>
  <c r="N1130" i="1"/>
  <c r="M1130" i="1"/>
  <c r="O1130" i="1"/>
  <c r="L1130" i="1"/>
  <c r="K1130" i="1"/>
  <c r="R1138" i="1"/>
  <c r="J1138" i="1"/>
  <c r="Q1138" i="1"/>
  <c r="P1138" i="1"/>
  <c r="N1138" i="1"/>
  <c r="M1138" i="1"/>
  <c r="O1138" i="1"/>
  <c r="L1138" i="1"/>
  <c r="K1138" i="1"/>
  <c r="R1146" i="1"/>
  <c r="J1146" i="1"/>
  <c r="Q1146" i="1"/>
  <c r="P1146" i="1"/>
  <c r="N1146" i="1"/>
  <c r="M1146" i="1"/>
  <c r="O1146" i="1"/>
  <c r="L1146" i="1"/>
  <c r="K1146" i="1"/>
  <c r="R1154" i="1"/>
  <c r="J1154" i="1"/>
  <c r="Q1154" i="1"/>
  <c r="P1154" i="1"/>
  <c r="N1154" i="1"/>
  <c r="M1154" i="1"/>
  <c r="O1154" i="1"/>
  <c r="L1154" i="1"/>
  <c r="K1154" i="1"/>
  <c r="N1162" i="1"/>
  <c r="M1162" i="1"/>
  <c r="L1162" i="1"/>
  <c r="K1162" i="1"/>
  <c r="R1162" i="1"/>
  <c r="J1162" i="1"/>
  <c r="Q1162" i="1"/>
  <c r="P1162" i="1"/>
  <c r="O1162" i="1"/>
  <c r="N1170" i="1"/>
  <c r="M1170" i="1"/>
  <c r="L1170" i="1"/>
  <c r="K1170" i="1"/>
  <c r="R1170" i="1"/>
  <c r="J1170" i="1"/>
  <c r="Q1170" i="1"/>
  <c r="P1170" i="1"/>
  <c r="O1170" i="1"/>
  <c r="N1178" i="1"/>
  <c r="M1178" i="1"/>
  <c r="L1178" i="1"/>
  <c r="K1178" i="1"/>
  <c r="R1178" i="1"/>
  <c r="J1178" i="1"/>
  <c r="Q1178" i="1"/>
  <c r="P1178" i="1"/>
  <c r="O1178" i="1"/>
  <c r="N1186" i="1"/>
  <c r="M1186" i="1"/>
  <c r="L1186" i="1"/>
  <c r="K1186" i="1"/>
  <c r="R1186" i="1"/>
  <c r="J1186" i="1"/>
  <c r="Q1186" i="1"/>
  <c r="P1186" i="1"/>
  <c r="O1186" i="1"/>
  <c r="N1194" i="1"/>
  <c r="M1194" i="1"/>
  <c r="L1194" i="1"/>
  <c r="K1194" i="1"/>
  <c r="R1194" i="1"/>
  <c r="J1194" i="1"/>
  <c r="Q1194" i="1"/>
  <c r="P1194" i="1"/>
  <c r="O1194" i="1"/>
  <c r="N1202" i="1"/>
  <c r="M1202" i="1"/>
  <c r="L1202" i="1"/>
  <c r="K1202" i="1"/>
  <c r="R1202" i="1"/>
  <c r="J1202" i="1"/>
  <c r="Q1202" i="1"/>
  <c r="P1202" i="1"/>
  <c r="O1202" i="1"/>
  <c r="N1210" i="1"/>
  <c r="M1210" i="1"/>
  <c r="L1210" i="1"/>
  <c r="K1210" i="1"/>
  <c r="R1210" i="1"/>
  <c r="J1210" i="1"/>
  <c r="Q1210" i="1"/>
  <c r="P1210" i="1"/>
  <c r="O1210" i="1"/>
  <c r="N1218" i="1"/>
  <c r="M1218" i="1"/>
  <c r="L1218" i="1"/>
  <c r="K1218" i="1"/>
  <c r="R1218" i="1"/>
  <c r="J1218" i="1"/>
  <c r="Q1218" i="1"/>
  <c r="P1218" i="1"/>
  <c r="O1218" i="1"/>
  <c r="N1226" i="1"/>
  <c r="M1226" i="1"/>
  <c r="L1226" i="1"/>
  <c r="K1226" i="1"/>
  <c r="R1226" i="1"/>
  <c r="J1226" i="1"/>
  <c r="Q1226" i="1"/>
  <c r="P1226" i="1"/>
  <c r="O1226" i="1"/>
  <c r="N1234" i="1"/>
  <c r="M1234" i="1"/>
  <c r="L1234" i="1"/>
  <c r="K1234" i="1"/>
  <c r="R1234" i="1"/>
  <c r="J1234" i="1"/>
  <c r="Q1234" i="1"/>
  <c r="P1234" i="1"/>
  <c r="O1234" i="1"/>
  <c r="N1242" i="1"/>
  <c r="M1242" i="1"/>
  <c r="L1242" i="1"/>
  <c r="K1242" i="1"/>
  <c r="R1242" i="1"/>
  <c r="J1242" i="1"/>
  <c r="Q1242" i="1"/>
  <c r="P1242" i="1"/>
  <c r="O1242" i="1"/>
  <c r="N1250" i="1"/>
  <c r="M1250" i="1"/>
  <c r="L1250" i="1"/>
  <c r="K1250" i="1"/>
  <c r="R1250" i="1"/>
  <c r="J1250" i="1"/>
  <c r="Q1250" i="1"/>
  <c r="P1250" i="1"/>
  <c r="O1250" i="1"/>
  <c r="N1258" i="1"/>
  <c r="M1258" i="1"/>
  <c r="L1258" i="1"/>
  <c r="K1258" i="1"/>
  <c r="R1258" i="1"/>
  <c r="J1258" i="1"/>
  <c r="Q1258" i="1"/>
  <c r="P1258" i="1"/>
  <c r="O1258" i="1"/>
  <c r="N1266" i="1"/>
  <c r="M1266" i="1"/>
  <c r="L1266" i="1"/>
  <c r="K1266" i="1"/>
  <c r="R1266" i="1"/>
  <c r="J1266" i="1"/>
  <c r="Q1266" i="1"/>
  <c r="P1266" i="1"/>
  <c r="O1266" i="1"/>
  <c r="N1274" i="1"/>
  <c r="M1274" i="1"/>
  <c r="L1274" i="1"/>
  <c r="K1274" i="1"/>
  <c r="R1274" i="1"/>
  <c r="J1274" i="1"/>
  <c r="Q1274" i="1"/>
  <c r="P1274" i="1"/>
  <c r="O1274" i="1"/>
  <c r="N1282" i="1"/>
  <c r="M1282" i="1"/>
  <c r="L1282" i="1"/>
  <c r="K1282" i="1"/>
  <c r="R1282" i="1"/>
  <c r="J1282" i="1"/>
  <c r="Q1282" i="1"/>
  <c r="P1282" i="1"/>
  <c r="O1282" i="1"/>
  <c r="B1038" i="1"/>
  <c r="B1042" i="1"/>
  <c r="B1046" i="1"/>
  <c r="B1050" i="1"/>
  <c r="B1054" i="1"/>
  <c r="B1058" i="1"/>
  <c r="B1062" i="1"/>
  <c r="B1066" i="1"/>
  <c r="B1070" i="1"/>
  <c r="B1074" i="1"/>
  <c r="B1078" i="1"/>
  <c r="B1082" i="1"/>
  <c r="B1086" i="1"/>
  <c r="B1090" i="1"/>
  <c r="B1094" i="1"/>
  <c r="B1098" i="1"/>
  <c r="B1102" i="1"/>
  <c r="B1106" i="1"/>
  <c r="B1110" i="1"/>
  <c r="B1114" i="1"/>
  <c r="B1118" i="1"/>
  <c r="B1122" i="1"/>
  <c r="B1126" i="1"/>
  <c r="B1130" i="1"/>
  <c r="B1134" i="1"/>
  <c r="B1138" i="1"/>
  <c r="B1142" i="1"/>
  <c r="B1146" i="1"/>
  <c r="B1150" i="1"/>
  <c r="B1154" i="1"/>
  <c r="B1158" i="1"/>
  <c r="B1162" i="1"/>
  <c r="B1166" i="1"/>
  <c r="B1170" i="1"/>
  <c r="B1174" i="1"/>
  <c r="B1178" i="1"/>
  <c r="B1182" i="1"/>
  <c r="B1186" i="1"/>
  <c r="B1190" i="1"/>
  <c r="B1194" i="1"/>
  <c r="B1198" i="1"/>
  <c r="B1202" i="1"/>
  <c r="B1206" i="1"/>
  <c r="B1210" i="1"/>
  <c r="B1214" i="1"/>
  <c r="B1218" i="1"/>
  <c r="B1222" i="1"/>
  <c r="B1226" i="1"/>
  <c r="B1230" i="1"/>
  <c r="B1234" i="1"/>
  <c r="B1238" i="1"/>
  <c r="B1242" i="1"/>
  <c r="B1246" i="1"/>
  <c r="B1250" i="1"/>
  <c r="B1254" i="1"/>
  <c r="B1258" i="1"/>
  <c r="B1262" i="1"/>
  <c r="B1266" i="1"/>
  <c r="B1270" i="1"/>
  <c r="B1274" i="1"/>
  <c r="B1278" i="1"/>
  <c r="B1282" i="1"/>
  <c r="B1286" i="1"/>
  <c r="J239" i="1"/>
  <c r="L277" i="1"/>
  <c r="K278" i="1"/>
  <c r="A285" i="1"/>
  <c r="P283" i="1"/>
  <c r="A286" i="1"/>
  <c r="M286" i="1"/>
  <c r="Q288" i="1"/>
  <c r="B296" i="1"/>
  <c r="A297" i="1"/>
  <c r="L293" i="1"/>
  <c r="A282" i="1"/>
  <c r="Q282" i="1"/>
  <c r="J1938" i="1"/>
  <c r="N239" i="1"/>
  <c r="B284" i="1"/>
  <c r="A294" i="1"/>
  <c r="N277" i="1"/>
  <c r="N283" i="1"/>
  <c r="K288" i="1"/>
  <c r="O292" i="1"/>
  <c r="L1906" i="1"/>
  <c r="N1938" i="1"/>
  <c r="B1946" i="1"/>
  <c r="B276" i="1"/>
  <c r="M278" i="1"/>
  <c r="M284" i="1"/>
  <c r="P289" i="1"/>
  <c r="N293" i="1"/>
  <c r="O1880" i="1"/>
  <c r="M1906" i="1"/>
  <c r="O1938" i="1"/>
  <c r="A277" i="1"/>
  <c r="B288" i="1"/>
  <c r="A298" i="1"/>
  <c r="K280" i="1"/>
  <c r="O284" i="1"/>
  <c r="O290" i="1"/>
  <c r="K294" i="1"/>
  <c r="L1882" i="1"/>
  <c r="N1906" i="1"/>
  <c r="P1938" i="1"/>
  <c r="A278" i="1"/>
  <c r="A289" i="1"/>
  <c r="Q280" i="1"/>
  <c r="L285" i="1"/>
  <c r="Q290" i="1"/>
  <c r="M294" i="1"/>
  <c r="L1938" i="1"/>
  <c r="A1946" i="1"/>
  <c r="P1882" i="1"/>
  <c r="O1906" i="1"/>
  <c r="A239" i="1"/>
  <c r="B280" i="1"/>
  <c r="A290" i="1"/>
  <c r="M276" i="1"/>
  <c r="P281" i="1"/>
  <c r="N285" i="1"/>
  <c r="N291" i="1"/>
  <c r="K296" i="1"/>
  <c r="Q1882" i="1"/>
  <c r="A1978" i="1"/>
  <c r="A281" i="1"/>
  <c r="B292" i="1"/>
  <c r="O276" i="1"/>
  <c r="O282" i="1"/>
  <c r="K286" i="1"/>
  <c r="P291" i="1"/>
  <c r="Q296" i="1"/>
  <c r="J279" i="1"/>
  <c r="R279" i="1"/>
  <c r="J287" i="1"/>
  <c r="R287" i="1"/>
  <c r="J295" i="1"/>
  <c r="R295" i="1"/>
  <c r="P297" i="1"/>
  <c r="B1897" i="1"/>
  <c r="R1945" i="1"/>
  <c r="R1977" i="1"/>
  <c r="K239" i="1"/>
  <c r="B277" i="1"/>
  <c r="B281" i="1"/>
  <c r="B285" i="1"/>
  <c r="B289" i="1"/>
  <c r="B293" i="1"/>
  <c r="B297" i="1"/>
  <c r="N276" i="1"/>
  <c r="M277" i="1"/>
  <c r="L278" i="1"/>
  <c r="K279" i="1"/>
  <c r="J280" i="1"/>
  <c r="R280" i="1"/>
  <c r="Q281" i="1"/>
  <c r="P282" i="1"/>
  <c r="O283" i="1"/>
  <c r="N284" i="1"/>
  <c r="M285" i="1"/>
  <c r="L286" i="1"/>
  <c r="K287" i="1"/>
  <c r="J288" i="1"/>
  <c r="R288" i="1"/>
  <c r="Q289" i="1"/>
  <c r="P290" i="1"/>
  <c r="O291" i="1"/>
  <c r="N292" i="1"/>
  <c r="M293" i="1"/>
  <c r="L294" i="1"/>
  <c r="K295" i="1"/>
  <c r="J296" i="1"/>
  <c r="R296" i="1"/>
  <c r="Q297" i="1"/>
  <c r="P298" i="1"/>
  <c r="Q298" i="1"/>
  <c r="L279" i="1"/>
  <c r="B1881" i="1"/>
  <c r="O1897" i="1"/>
  <c r="A1921" i="1"/>
  <c r="A1937" i="1"/>
  <c r="R239" i="1"/>
  <c r="B278" i="1"/>
  <c r="B282" i="1"/>
  <c r="B286" i="1"/>
  <c r="B290" i="1"/>
  <c r="B294" i="1"/>
  <c r="B298" i="1"/>
  <c r="P276" i="1"/>
  <c r="O277" i="1"/>
  <c r="N278" i="1"/>
  <c r="M279" i="1"/>
  <c r="L280" i="1"/>
  <c r="K281" i="1"/>
  <c r="J282" i="1"/>
  <c r="R282" i="1"/>
  <c r="Q283" i="1"/>
  <c r="P284" i="1"/>
  <c r="O285" i="1"/>
  <c r="N286" i="1"/>
  <c r="M287" i="1"/>
  <c r="L288" i="1"/>
  <c r="K289" i="1"/>
  <c r="J290" i="1"/>
  <c r="R290" i="1"/>
  <c r="Q291" i="1"/>
  <c r="P292" i="1"/>
  <c r="O293" i="1"/>
  <c r="N294" i="1"/>
  <c r="M295" i="1"/>
  <c r="L296" i="1"/>
  <c r="K297" i="1"/>
  <c r="J298" i="1"/>
  <c r="R298" i="1"/>
  <c r="L295" i="1"/>
  <c r="R297" i="1"/>
  <c r="R1881" i="1"/>
  <c r="N1921" i="1"/>
  <c r="B1937" i="1"/>
  <c r="N1979" i="1"/>
  <c r="J240" i="1"/>
  <c r="A279" i="1"/>
  <c r="A283" i="1"/>
  <c r="A287" i="1"/>
  <c r="A291" i="1"/>
  <c r="A295" i="1"/>
  <c r="Q276" i="1"/>
  <c r="P277" i="1"/>
  <c r="O278" i="1"/>
  <c r="N279" i="1"/>
  <c r="M280" i="1"/>
  <c r="L281" i="1"/>
  <c r="K282" i="1"/>
  <c r="J283" i="1"/>
  <c r="R283" i="1"/>
  <c r="Q284" i="1"/>
  <c r="P285" i="1"/>
  <c r="O286" i="1"/>
  <c r="N287" i="1"/>
  <c r="M288" i="1"/>
  <c r="L289" i="1"/>
  <c r="K290" i="1"/>
  <c r="J291" i="1"/>
  <c r="R291" i="1"/>
  <c r="Q292" i="1"/>
  <c r="P293" i="1"/>
  <c r="O294" i="1"/>
  <c r="N295" i="1"/>
  <c r="M296" i="1"/>
  <c r="L297" i="1"/>
  <c r="K298" i="1"/>
  <c r="L287" i="1"/>
  <c r="J289" i="1"/>
  <c r="R289" i="1"/>
  <c r="O1921" i="1"/>
  <c r="B1961" i="1"/>
  <c r="A1985" i="1"/>
  <c r="B279" i="1"/>
  <c r="B283" i="1"/>
  <c r="B287" i="1"/>
  <c r="B291" i="1"/>
  <c r="B295" i="1"/>
  <c r="J276" i="1"/>
  <c r="R276" i="1"/>
  <c r="Q277" i="1"/>
  <c r="P278" i="1"/>
  <c r="O279" i="1"/>
  <c r="N280" i="1"/>
  <c r="M281" i="1"/>
  <c r="L282" i="1"/>
  <c r="K283" i="1"/>
  <c r="J284" i="1"/>
  <c r="R284" i="1"/>
  <c r="Q285" i="1"/>
  <c r="P286" i="1"/>
  <c r="O287" i="1"/>
  <c r="N288" i="1"/>
  <c r="M289" i="1"/>
  <c r="L290" i="1"/>
  <c r="K291" i="1"/>
  <c r="J292" i="1"/>
  <c r="R292" i="1"/>
  <c r="Q293" i="1"/>
  <c r="P294" i="1"/>
  <c r="O295" i="1"/>
  <c r="N296" i="1"/>
  <c r="M297" i="1"/>
  <c r="L298" i="1"/>
  <c r="J281" i="1"/>
  <c r="R281" i="1"/>
  <c r="J297" i="1"/>
  <c r="R1889" i="1"/>
  <c r="P1921" i="1"/>
  <c r="A1943" i="1"/>
  <c r="B1985" i="1"/>
  <c r="B239" i="1"/>
  <c r="A276" i="1"/>
  <c r="A280" i="1"/>
  <c r="A284" i="1"/>
  <c r="A288" i="1"/>
  <c r="A292" i="1"/>
  <c r="A296" i="1"/>
  <c r="K276" i="1"/>
  <c r="J277" i="1"/>
  <c r="R277" i="1"/>
  <c r="Q278" i="1"/>
  <c r="P279" i="1"/>
  <c r="O280" i="1"/>
  <c r="N281" i="1"/>
  <c r="M282" i="1"/>
  <c r="L283" i="1"/>
  <c r="K284" i="1"/>
  <c r="J285" i="1"/>
  <c r="R285" i="1"/>
  <c r="Q286" i="1"/>
  <c r="P287" i="1"/>
  <c r="O288" i="1"/>
  <c r="N289" i="1"/>
  <c r="M290" i="1"/>
  <c r="L291" i="1"/>
  <c r="K292" i="1"/>
  <c r="J293" i="1"/>
  <c r="R293" i="1"/>
  <c r="Q294" i="1"/>
  <c r="P295" i="1"/>
  <c r="O296" i="1"/>
  <c r="N297" i="1"/>
  <c r="M298" i="1"/>
  <c r="N1897" i="1"/>
  <c r="Q1921" i="1"/>
  <c r="P1945" i="1"/>
  <c r="B1967" i="1"/>
  <c r="J278" i="1"/>
  <c r="J286" i="1"/>
  <c r="J294" i="1"/>
  <c r="N298" i="1"/>
  <c r="R1886" i="1"/>
  <c r="L1899" i="1"/>
  <c r="B1902" i="1"/>
  <c r="N1923" i="1"/>
  <c r="A1939" i="1"/>
  <c r="B1979" i="1"/>
  <c r="Q1982" i="1"/>
  <c r="Q239" i="1"/>
  <c r="P240" i="1"/>
  <c r="M1899" i="1"/>
  <c r="N1902" i="1"/>
  <c r="O1923" i="1"/>
  <c r="B1966" i="1"/>
  <c r="J1979" i="1"/>
  <c r="Q240" i="1"/>
  <c r="R240" i="1"/>
  <c r="O1899" i="1"/>
  <c r="A1947" i="1"/>
  <c r="J1967" i="1"/>
  <c r="L1979" i="1"/>
  <c r="L239" i="1"/>
  <c r="K240" i="1"/>
  <c r="P1899" i="1"/>
  <c r="N1926" i="1"/>
  <c r="M1979" i="1"/>
  <c r="M239" i="1"/>
  <c r="L240" i="1"/>
  <c r="M240" i="1"/>
  <c r="O1926" i="1"/>
  <c r="A1886" i="1"/>
  <c r="R1899" i="1"/>
  <c r="A1918" i="1"/>
  <c r="L1923" i="1"/>
  <c r="P1926" i="1"/>
  <c r="R1960" i="1"/>
  <c r="O1979" i="1"/>
  <c r="P1989" i="1"/>
  <c r="A240" i="1"/>
  <c r="O239" i="1"/>
  <c r="N240" i="1"/>
  <c r="R1958" i="1"/>
  <c r="J1899" i="1"/>
  <c r="B1918" i="1"/>
  <c r="R1926" i="1"/>
  <c r="A1979" i="1"/>
  <c r="P1982" i="1"/>
  <c r="B240" i="1"/>
  <c r="N1904" i="1"/>
  <c r="R1880" i="1"/>
  <c r="R1887" i="1"/>
  <c r="R1904" i="1"/>
  <c r="B1943" i="1"/>
  <c r="K1962" i="1"/>
  <c r="K1967" i="1"/>
  <c r="A1986" i="1"/>
  <c r="A1888" i="1"/>
  <c r="R1938" i="1"/>
  <c r="Q1943" i="1"/>
  <c r="L1967" i="1"/>
  <c r="M1984" i="1"/>
  <c r="B1986" i="1"/>
  <c r="R433" i="1"/>
  <c r="N1967" i="1"/>
  <c r="N1984" i="1"/>
  <c r="P1880" i="1"/>
  <c r="B1888" i="1"/>
  <c r="R1943" i="1"/>
  <c r="R441" i="1"/>
  <c r="R1888" i="1"/>
  <c r="K1938" i="1"/>
  <c r="O1967" i="1"/>
  <c r="O1984" i="1"/>
  <c r="L445" i="1"/>
  <c r="B1880" i="1"/>
  <c r="A1959" i="1"/>
  <c r="M445" i="1"/>
  <c r="N1880" i="1"/>
  <c r="M1938" i="1"/>
  <c r="B1959" i="1"/>
  <c r="A1967" i="1"/>
  <c r="A1919" i="1"/>
  <c r="R1939" i="1"/>
  <c r="L1959" i="1"/>
  <c r="B1919" i="1"/>
  <c r="A1927" i="1"/>
  <c r="A1940" i="1"/>
  <c r="B1947" i="1"/>
  <c r="A1960" i="1"/>
  <c r="P1967" i="1"/>
  <c r="A1878" i="1"/>
  <c r="A1898" i="1"/>
  <c r="A1906" i="1"/>
  <c r="N1919" i="1"/>
  <c r="B1927" i="1"/>
  <c r="L1940" i="1"/>
  <c r="B1960" i="1"/>
  <c r="Q1967" i="1"/>
  <c r="B1878" i="1"/>
  <c r="P1885" i="1"/>
  <c r="B1898" i="1"/>
  <c r="B1906" i="1"/>
  <c r="O1919" i="1"/>
  <c r="P1940" i="1"/>
  <c r="J1955" i="1"/>
  <c r="N1960" i="1"/>
  <c r="A1977" i="1"/>
  <c r="K1959" i="1"/>
  <c r="Q1877" i="1"/>
  <c r="R1897" i="1"/>
  <c r="B1879" i="1"/>
  <c r="J1906" i="1"/>
  <c r="A1928" i="1"/>
  <c r="Q1940" i="1"/>
  <c r="K1955" i="1"/>
  <c r="O1960" i="1"/>
  <c r="N1977" i="1"/>
  <c r="P1897" i="1"/>
  <c r="A1899" i="1"/>
  <c r="K1906" i="1"/>
  <c r="B1921" i="1"/>
  <c r="B1928" i="1"/>
  <c r="R1940" i="1"/>
  <c r="A1957" i="1"/>
  <c r="P1960" i="1"/>
  <c r="O1977" i="1"/>
  <c r="P1979" i="1"/>
  <c r="A1880" i="1"/>
  <c r="B1899" i="1"/>
  <c r="B1933" i="1"/>
  <c r="P1977" i="1"/>
  <c r="R428" i="1"/>
  <c r="J435" i="1"/>
  <c r="B1978" i="1"/>
  <c r="R1891" i="1"/>
  <c r="A1892" i="1"/>
  <c r="B1887" i="1"/>
  <c r="A1874" i="1"/>
  <c r="B1874" i="1"/>
  <c r="A1948" i="1"/>
  <c r="R1894" i="1"/>
  <c r="L1928" i="1"/>
  <c r="P1948" i="1"/>
  <c r="Q1948" i="1"/>
  <c r="O1902" i="1"/>
  <c r="B1907" i="1"/>
  <c r="K1945" i="1"/>
  <c r="M1950" i="1"/>
  <c r="O1965" i="1"/>
  <c r="A1883" i="1"/>
  <c r="N1887" i="1"/>
  <c r="B1925" i="1"/>
  <c r="R1928" i="1"/>
  <c r="P1965" i="1"/>
  <c r="O1970" i="1"/>
  <c r="L427" i="1"/>
  <c r="A1903" i="1"/>
  <c r="A1908" i="1"/>
  <c r="A1920" i="1"/>
  <c r="Q1925" i="1"/>
  <c r="B1932" i="1"/>
  <c r="B1940" i="1"/>
  <c r="M1945" i="1"/>
  <c r="O1950" i="1"/>
  <c r="Q1965" i="1"/>
  <c r="B1974" i="1"/>
  <c r="B1980" i="1"/>
  <c r="Q1987" i="1"/>
  <c r="N427" i="1"/>
  <c r="R1883" i="1"/>
  <c r="P1887" i="1"/>
  <c r="Q1903" i="1"/>
  <c r="N1909" i="1"/>
  <c r="B1920" i="1"/>
  <c r="A1926" i="1"/>
  <c r="R1932" i="1"/>
  <c r="J1940" i="1"/>
  <c r="N1945" i="1"/>
  <c r="P1950" i="1"/>
  <c r="M1959" i="1"/>
  <c r="R1965" i="1"/>
  <c r="J1974" i="1"/>
  <c r="R1980" i="1"/>
  <c r="B1988" i="1"/>
  <c r="R1936" i="1"/>
  <c r="O435" i="1"/>
  <c r="P435" i="1"/>
  <c r="N1914" i="1"/>
  <c r="O1914" i="1"/>
  <c r="J1874" i="1"/>
  <c r="A1891" i="1"/>
  <c r="J1928" i="1"/>
  <c r="R1967" i="1"/>
  <c r="P1906" i="1"/>
  <c r="M1928" i="1"/>
  <c r="A1968" i="1"/>
  <c r="J1887" i="1"/>
  <c r="Q1906" i="1"/>
  <c r="N1928" i="1"/>
  <c r="A1945" i="1"/>
  <c r="R1948" i="1"/>
  <c r="A1965" i="1"/>
  <c r="B1968" i="1"/>
  <c r="A1987" i="1"/>
  <c r="K1887" i="1"/>
  <c r="B1924" i="1"/>
  <c r="O1928" i="1"/>
  <c r="B1945" i="1"/>
  <c r="K1950" i="1"/>
  <c r="B1965" i="1"/>
  <c r="B1987" i="1"/>
  <c r="L1887" i="1"/>
  <c r="A1907" i="1"/>
  <c r="P1928" i="1"/>
  <c r="J1945" i="1"/>
  <c r="L1950" i="1"/>
  <c r="A1969" i="1"/>
  <c r="N1987" i="1"/>
  <c r="M1887" i="1"/>
  <c r="Q1928" i="1"/>
  <c r="O1987" i="1"/>
  <c r="B427" i="1"/>
  <c r="P1902" i="1"/>
  <c r="L1945" i="1"/>
  <c r="N1950" i="1"/>
  <c r="P1987" i="1"/>
  <c r="B1883" i="1"/>
  <c r="O1887" i="1"/>
  <c r="O427" i="1"/>
  <c r="Q1887" i="1"/>
  <c r="M1904" i="1"/>
  <c r="O1909" i="1"/>
  <c r="B1926" i="1"/>
  <c r="A1933" i="1"/>
  <c r="K1940" i="1"/>
  <c r="N1959" i="1"/>
  <c r="O1974" i="1"/>
  <c r="Q1988" i="1"/>
  <c r="O1955" i="1"/>
  <c r="B1914" i="1"/>
  <c r="A1914" i="1"/>
  <c r="P1955" i="1"/>
  <c r="R1893" i="1"/>
  <c r="B1893" i="1"/>
  <c r="A1915" i="1"/>
  <c r="B1875" i="1"/>
  <c r="N1892" i="1"/>
  <c r="R1970" i="1"/>
  <c r="B1970" i="1"/>
  <c r="A1970" i="1"/>
  <c r="M1989" i="1"/>
  <c r="L1989" i="1"/>
  <c r="K1989" i="1"/>
  <c r="J1989" i="1"/>
  <c r="P1892" i="1"/>
  <c r="Q1933" i="1"/>
  <c r="A1952" i="1"/>
  <c r="Q1970" i="1"/>
  <c r="R1975" i="1"/>
  <c r="A1872" i="1"/>
  <c r="A1876" i="1"/>
  <c r="Q1892" i="1"/>
  <c r="K1911" i="1"/>
  <c r="L1916" i="1"/>
  <c r="R1933" i="1"/>
  <c r="N1943" i="1"/>
  <c r="B1952" i="1"/>
  <c r="B1972" i="1"/>
  <c r="A1976" i="1"/>
  <c r="B1872" i="1"/>
  <c r="B1876" i="1"/>
  <c r="R1892" i="1"/>
  <c r="Q1902" i="1"/>
  <c r="L1911" i="1"/>
  <c r="M1916" i="1"/>
  <c r="J1921" i="1"/>
  <c r="A1934" i="1"/>
  <c r="O1943" i="1"/>
  <c r="J1972" i="1"/>
  <c r="B1976" i="1"/>
  <c r="A1981" i="1"/>
  <c r="A1893" i="1"/>
  <c r="R1902" i="1"/>
  <c r="M1921" i="1"/>
  <c r="A1929" i="1"/>
  <c r="B1934" i="1"/>
  <c r="B1981" i="1"/>
  <c r="K1933" i="1"/>
  <c r="B1973" i="1"/>
  <c r="A1973" i="1"/>
  <c r="B1971" i="1"/>
  <c r="A1971" i="1"/>
  <c r="R1916" i="1"/>
  <c r="K1916" i="1"/>
  <c r="J1916" i="1"/>
  <c r="B1916" i="1"/>
  <c r="A1972" i="1"/>
  <c r="R1972" i="1"/>
  <c r="R1955" i="1"/>
  <c r="R1911" i="1"/>
  <c r="Q1911" i="1"/>
  <c r="P1911" i="1"/>
  <c r="R1956" i="1"/>
  <c r="B1956" i="1"/>
  <c r="A1956" i="1"/>
  <c r="P1875" i="1"/>
  <c r="O1875" i="1"/>
  <c r="N1875" i="1"/>
  <c r="N1974" i="1"/>
  <c r="M1974" i="1"/>
  <c r="L1974" i="1"/>
  <c r="K1974" i="1"/>
  <c r="K1874" i="1"/>
  <c r="B1896" i="1"/>
  <c r="R1914" i="1"/>
  <c r="R1951" i="1"/>
  <c r="B1951" i="1"/>
  <c r="A1951" i="1"/>
  <c r="L1933" i="1"/>
  <c r="Q1875" i="1"/>
  <c r="B1911" i="1"/>
  <c r="B1894" i="1"/>
  <c r="N1911" i="1"/>
  <c r="N1955" i="1"/>
  <c r="M1955" i="1"/>
  <c r="L1955" i="1"/>
  <c r="P1953" i="1"/>
  <c r="O1953" i="1"/>
  <c r="B1953" i="1"/>
  <c r="Q1896" i="1"/>
  <c r="Q1974" i="1"/>
  <c r="L1872" i="1"/>
  <c r="K1872" i="1"/>
  <c r="J1872" i="1"/>
  <c r="A1911" i="1"/>
  <c r="A1975" i="1"/>
  <c r="B1910" i="1"/>
  <c r="A1910" i="1"/>
  <c r="O1892" i="1"/>
  <c r="R1915" i="1"/>
  <c r="N1872" i="1"/>
  <c r="N1953" i="1"/>
  <c r="L1972" i="1"/>
  <c r="R1984" i="1"/>
  <c r="Q1984" i="1"/>
  <c r="L1984" i="1"/>
  <c r="K1984" i="1"/>
  <c r="J1984" i="1"/>
  <c r="B1984" i="1"/>
  <c r="P1944" i="1"/>
  <c r="B1944" i="1"/>
  <c r="O1872" i="1"/>
  <c r="A1889" i="1"/>
  <c r="J1894" i="1"/>
  <c r="R1923" i="1"/>
  <c r="Q1923" i="1"/>
  <c r="J1923" i="1"/>
  <c r="B1923" i="1"/>
  <c r="A1923" i="1"/>
  <c r="B1889" i="1"/>
  <c r="K1894" i="1"/>
  <c r="A1912" i="1"/>
  <c r="Q1916" i="1"/>
  <c r="A1931" i="1"/>
  <c r="A1936" i="1"/>
  <c r="R1953" i="1"/>
  <c r="N1972" i="1"/>
  <c r="N1982" i="1"/>
  <c r="B1982" i="1"/>
  <c r="A1982" i="1"/>
  <c r="R1962" i="1"/>
  <c r="Q1962" i="1"/>
  <c r="P1962" i="1"/>
  <c r="O1962" i="1"/>
  <c r="J1962" i="1"/>
  <c r="B1962" i="1"/>
  <c r="A1962" i="1"/>
  <c r="B1942" i="1"/>
  <c r="A1942" i="1"/>
  <c r="O1882" i="1"/>
  <c r="N1882" i="1"/>
  <c r="M1882" i="1"/>
  <c r="J1889" i="1"/>
  <c r="L1894" i="1"/>
  <c r="B1912" i="1"/>
  <c r="A1954" i="1"/>
  <c r="M1962" i="1"/>
  <c r="O1972" i="1"/>
  <c r="R1901" i="1"/>
  <c r="B1901" i="1"/>
  <c r="R1872" i="1"/>
  <c r="A1882" i="1"/>
  <c r="N1889" i="1"/>
  <c r="M1894" i="1"/>
  <c r="B1904" i="1"/>
  <c r="N1931" i="1"/>
  <c r="N1936" i="1"/>
  <c r="A1949" i="1"/>
  <c r="B1954" i="1"/>
  <c r="N1962" i="1"/>
  <c r="P1972" i="1"/>
  <c r="A1983" i="1"/>
  <c r="A1873" i="1"/>
  <c r="B1882" i="1"/>
  <c r="A1913" i="1"/>
  <c r="A1922" i="1"/>
  <c r="O1936" i="1"/>
  <c r="B1949" i="1"/>
  <c r="A1963" i="1"/>
  <c r="Q1972" i="1"/>
  <c r="B1983" i="1"/>
  <c r="Q1914" i="1"/>
  <c r="B1950" i="1"/>
  <c r="A1950" i="1"/>
  <c r="R1950" i="1"/>
  <c r="P1970" i="1"/>
  <c r="M1889" i="1"/>
  <c r="L1889" i="1"/>
  <c r="K1889" i="1"/>
  <c r="J1911" i="1"/>
  <c r="A1916" i="1"/>
  <c r="B1929" i="1"/>
  <c r="O1911" i="1"/>
  <c r="P1916" i="1"/>
  <c r="M1972" i="1"/>
  <c r="Q1935" i="1"/>
  <c r="B1935" i="1"/>
  <c r="P1894" i="1"/>
  <c r="A1894" i="1"/>
  <c r="P1974" i="1"/>
  <c r="P1933" i="1"/>
  <c r="O1933" i="1"/>
  <c r="N1933" i="1"/>
  <c r="R1931" i="1"/>
  <c r="Q1931" i="1"/>
  <c r="B1930" i="1"/>
  <c r="A1930" i="1"/>
  <c r="M1933" i="1"/>
  <c r="R1875" i="1"/>
  <c r="O1916" i="1"/>
  <c r="Q1904" i="1"/>
  <c r="P1904" i="1"/>
  <c r="O1904" i="1"/>
  <c r="M1930" i="1"/>
  <c r="A1935" i="1"/>
  <c r="Q1953" i="1"/>
  <c r="P1872" i="1"/>
  <c r="M1903" i="1"/>
  <c r="A1944" i="1"/>
  <c r="Q1872" i="1"/>
  <c r="A1904" i="1"/>
  <c r="B1931" i="1"/>
  <c r="B1936" i="1"/>
  <c r="R1982" i="1"/>
  <c r="L1921" i="1"/>
  <c r="K1921" i="1"/>
  <c r="R1873" i="1"/>
  <c r="J1882" i="1"/>
  <c r="P1889" i="1"/>
  <c r="O1894" i="1"/>
  <c r="K1904" i="1"/>
  <c r="B1913" i="1"/>
  <c r="B1922" i="1"/>
  <c r="P1931" i="1"/>
  <c r="P1936" i="1"/>
  <c r="A1955" i="1"/>
  <c r="B1963" i="1"/>
  <c r="R1973" i="1"/>
  <c r="A1989" i="1"/>
  <c r="J1873" i="1"/>
  <c r="K1882" i="1"/>
  <c r="Q1889" i="1"/>
  <c r="Q1894" i="1"/>
  <c r="L1904" i="1"/>
  <c r="B1909" i="1"/>
  <c r="J1950" i="1"/>
  <c r="B1955" i="1"/>
  <c r="A1974" i="1"/>
  <c r="A1984" i="1"/>
  <c r="B1989" i="1"/>
  <c r="B1908" i="1"/>
  <c r="P1919" i="1"/>
  <c r="M1940" i="1"/>
  <c r="B1948" i="1"/>
  <c r="Q1979" i="1"/>
  <c r="R1878" i="1"/>
  <c r="Q1919" i="1"/>
  <c r="A1938" i="1"/>
  <c r="N1940" i="1"/>
  <c r="N1948" i="1"/>
  <c r="A1958" i="1"/>
  <c r="B1938" i="1"/>
  <c r="J1976" i="1"/>
  <c r="J1981" i="1"/>
  <c r="J1986" i="1"/>
  <c r="L1976" i="1"/>
  <c r="L1981" i="1"/>
  <c r="M1976" i="1"/>
  <c r="M1986" i="1"/>
  <c r="N1976" i="1"/>
  <c r="J1978" i="1"/>
  <c r="N1981" i="1"/>
  <c r="J1983" i="1"/>
  <c r="N1986" i="1"/>
  <c r="J1988" i="1"/>
  <c r="K1978" i="1"/>
  <c r="J1980" i="1"/>
  <c r="N1988" i="1"/>
  <c r="O1978" i="1"/>
  <c r="K1980" i="1"/>
  <c r="O1988" i="1"/>
  <c r="K1990" i="1"/>
  <c r="L1975" i="1"/>
  <c r="P1978" i="1"/>
  <c r="L1980" i="1"/>
  <c r="L1990" i="1"/>
  <c r="M1975" i="1"/>
  <c r="Q1978" i="1"/>
  <c r="M1980" i="1"/>
  <c r="Q1983" i="1"/>
  <c r="M1990" i="1"/>
  <c r="J1977" i="1"/>
  <c r="J1982" i="1"/>
  <c r="R1988" i="1"/>
  <c r="O1980" i="1"/>
  <c r="K1982" i="1"/>
  <c r="O1985" i="1"/>
  <c r="K1987" i="1"/>
  <c r="O1990" i="1"/>
  <c r="P1975" i="1"/>
  <c r="L1977" i="1"/>
  <c r="P1980" i="1"/>
  <c r="L1982" i="1"/>
  <c r="P1985" i="1"/>
  <c r="L1987" i="1"/>
  <c r="P1990" i="1"/>
  <c r="Q1975" i="1"/>
  <c r="M1977" i="1"/>
  <c r="Q1980" i="1"/>
  <c r="M1982" i="1"/>
  <c r="Q1985" i="1"/>
  <c r="M1987" i="1"/>
  <c r="Q1990" i="1"/>
  <c r="K1976" i="1"/>
  <c r="K1981" i="1"/>
  <c r="K1986" i="1"/>
  <c r="L1986" i="1"/>
  <c r="M1981" i="1"/>
  <c r="O1976" i="1"/>
  <c r="O1981" i="1"/>
  <c r="K1983" i="1"/>
  <c r="O1986" i="1"/>
  <c r="K1988" i="1"/>
  <c r="A1990" i="1"/>
  <c r="P1976" i="1"/>
  <c r="L1978" i="1"/>
  <c r="P1981" i="1"/>
  <c r="L1983" i="1"/>
  <c r="P1986" i="1"/>
  <c r="L1988" i="1"/>
  <c r="B1990" i="1"/>
  <c r="Q1976" i="1"/>
  <c r="M1978" i="1"/>
  <c r="Q1981" i="1"/>
  <c r="M1983" i="1"/>
  <c r="Q1986" i="1"/>
  <c r="M1988" i="1"/>
  <c r="J1975" i="1"/>
  <c r="N1978" i="1"/>
  <c r="N1983" i="1"/>
  <c r="J1985" i="1"/>
  <c r="J1990" i="1"/>
  <c r="K1975" i="1"/>
  <c r="O1983" i="1"/>
  <c r="K1985" i="1"/>
  <c r="P1983" i="1"/>
  <c r="L1985" i="1"/>
  <c r="P1988" i="1"/>
  <c r="M1985" i="1"/>
  <c r="N1975" i="1"/>
  <c r="N1980" i="1"/>
  <c r="N1985" i="1"/>
  <c r="J1987" i="1"/>
  <c r="N1990" i="1"/>
  <c r="O1975" i="1"/>
  <c r="K1977" i="1"/>
  <c r="R1971" i="1"/>
  <c r="Q1971" i="1"/>
  <c r="P1971" i="1"/>
  <c r="O1971" i="1"/>
  <c r="N1971" i="1"/>
  <c r="M1971" i="1"/>
  <c r="L1971" i="1"/>
  <c r="K1971" i="1"/>
  <c r="J1971" i="1"/>
  <c r="R1969" i="1"/>
  <c r="Q1969" i="1"/>
  <c r="P1969" i="1"/>
  <c r="R1966" i="1"/>
  <c r="Q1966" i="1"/>
  <c r="P1966" i="1"/>
  <c r="O1966" i="1"/>
  <c r="N1966" i="1"/>
  <c r="M1966" i="1"/>
  <c r="L1966" i="1"/>
  <c r="J1966" i="1"/>
  <c r="K1969" i="1"/>
  <c r="K1966" i="1"/>
  <c r="L1969" i="1"/>
  <c r="M1969" i="1"/>
  <c r="N1969" i="1"/>
  <c r="O1969" i="1"/>
  <c r="J1969" i="1"/>
  <c r="R1964" i="1"/>
  <c r="Q1964" i="1"/>
  <c r="P1964" i="1"/>
  <c r="R1961" i="1"/>
  <c r="Q1961" i="1"/>
  <c r="P1961" i="1"/>
  <c r="O1961" i="1"/>
  <c r="N1961" i="1"/>
  <c r="M1961" i="1"/>
  <c r="L1961" i="1"/>
  <c r="J1964" i="1"/>
  <c r="J1961" i="1"/>
  <c r="K1964" i="1"/>
  <c r="K1961" i="1"/>
  <c r="L1964" i="1"/>
  <c r="M1964" i="1"/>
  <c r="R1959" i="1"/>
  <c r="Q1959" i="1"/>
  <c r="P1959" i="1"/>
  <c r="N1964" i="1"/>
  <c r="J1959" i="1"/>
  <c r="O1964" i="1"/>
  <c r="J1958" i="1"/>
  <c r="J1963" i="1"/>
  <c r="J1968" i="1"/>
  <c r="J1973" i="1"/>
  <c r="K1958" i="1"/>
  <c r="K1963" i="1"/>
  <c r="K1968" i="1"/>
  <c r="K1973" i="1"/>
  <c r="L1958" i="1"/>
  <c r="L1963" i="1"/>
  <c r="L1968" i="1"/>
  <c r="L1973" i="1"/>
  <c r="M1958" i="1"/>
  <c r="M1963" i="1"/>
  <c r="M1968" i="1"/>
  <c r="M1973" i="1"/>
  <c r="N1958" i="1"/>
  <c r="J1960" i="1"/>
  <c r="N1963" i="1"/>
  <c r="J1965" i="1"/>
  <c r="N1968" i="1"/>
  <c r="J1970" i="1"/>
  <c r="N1973" i="1"/>
  <c r="O1958" i="1"/>
  <c r="K1960" i="1"/>
  <c r="O1963" i="1"/>
  <c r="K1965" i="1"/>
  <c r="O1968" i="1"/>
  <c r="K1970" i="1"/>
  <c r="O1973" i="1"/>
  <c r="P1958" i="1"/>
  <c r="L1960" i="1"/>
  <c r="P1963" i="1"/>
  <c r="L1965" i="1"/>
  <c r="P1968" i="1"/>
  <c r="L1970" i="1"/>
  <c r="P1973" i="1"/>
  <c r="Q1958" i="1"/>
  <c r="M1960" i="1"/>
  <c r="Q1963" i="1"/>
  <c r="M1965" i="1"/>
  <c r="Q1968" i="1"/>
  <c r="M1970" i="1"/>
  <c r="Q1973" i="1"/>
  <c r="J1942" i="1"/>
  <c r="J1947" i="1"/>
  <c r="J1952" i="1"/>
  <c r="K1947" i="1"/>
  <c r="K1952" i="1"/>
  <c r="M1952" i="1"/>
  <c r="N1942" i="1"/>
  <c r="J1944" i="1"/>
  <c r="J1949" i="1"/>
  <c r="O1947" i="1"/>
  <c r="K1949" i="1"/>
  <c r="P1947" i="1"/>
  <c r="L1949" i="1"/>
  <c r="P1952" i="1"/>
  <c r="L1954" i="1"/>
  <c r="Q1942" i="1"/>
  <c r="M1949" i="1"/>
  <c r="J1941" i="1"/>
  <c r="R1942" i="1"/>
  <c r="N1944" i="1"/>
  <c r="J1946" i="1"/>
  <c r="R1947" i="1"/>
  <c r="N1949" i="1"/>
  <c r="J1951" i="1"/>
  <c r="R1952" i="1"/>
  <c r="J1956" i="1"/>
  <c r="K1941" i="1"/>
  <c r="O1949" i="1"/>
  <c r="K1951" i="1"/>
  <c r="L1946" i="1"/>
  <c r="L1956" i="1"/>
  <c r="M1941" i="1"/>
  <c r="Q1944" i="1"/>
  <c r="M1946" i="1"/>
  <c r="M1951" i="1"/>
  <c r="M1956" i="1"/>
  <c r="N1941" i="1"/>
  <c r="J1943" i="1"/>
  <c r="R1944" i="1"/>
  <c r="N1946" i="1"/>
  <c r="J1948" i="1"/>
  <c r="R1949" i="1"/>
  <c r="J1953" i="1"/>
  <c r="R1954" i="1"/>
  <c r="N1956" i="1"/>
  <c r="O1941" i="1"/>
  <c r="K1943" i="1"/>
  <c r="M1943" i="1"/>
  <c r="Q1946" i="1"/>
  <c r="M1948" i="1"/>
  <c r="Q1951" i="1"/>
  <c r="M1953" i="1"/>
  <c r="Q1956" i="1"/>
  <c r="K1942" i="1"/>
  <c r="L1942" i="1"/>
  <c r="L1947" i="1"/>
  <c r="L1952" i="1"/>
  <c r="M1942" i="1"/>
  <c r="M1947" i="1"/>
  <c r="N1947" i="1"/>
  <c r="N1952" i="1"/>
  <c r="J1954" i="1"/>
  <c r="O1942" i="1"/>
  <c r="K1944" i="1"/>
  <c r="O1952" i="1"/>
  <c r="K1954" i="1"/>
  <c r="L1944" i="1"/>
  <c r="M1944" i="1"/>
  <c r="M1954" i="1"/>
  <c r="N1954" i="1"/>
  <c r="O1944" i="1"/>
  <c r="K1946" i="1"/>
  <c r="O1954" i="1"/>
  <c r="K1956" i="1"/>
  <c r="L1941" i="1"/>
  <c r="P1949" i="1"/>
  <c r="L1951" i="1"/>
  <c r="P1954" i="1"/>
  <c r="N1951" i="1"/>
  <c r="O1946" i="1"/>
  <c r="K1948" i="1"/>
  <c r="O1951" i="1"/>
  <c r="K1953" i="1"/>
  <c r="O1956" i="1"/>
  <c r="P1941" i="1"/>
  <c r="L1943" i="1"/>
  <c r="P1946" i="1"/>
  <c r="L1948" i="1"/>
  <c r="P1951" i="1"/>
  <c r="L1953" i="1"/>
  <c r="P1956" i="1"/>
  <c r="Q1941" i="1"/>
  <c r="K1935" i="1"/>
  <c r="L1935" i="1"/>
  <c r="M1925" i="1"/>
  <c r="M1935" i="1"/>
  <c r="N1930" i="1"/>
  <c r="J1932" i="1"/>
  <c r="O1930" i="1"/>
  <c r="K1932" i="1"/>
  <c r="P1925" i="1"/>
  <c r="L1927" i="1"/>
  <c r="P1930" i="1"/>
  <c r="L1932" i="1"/>
  <c r="M1927" i="1"/>
  <c r="Q1930" i="1"/>
  <c r="M1937" i="1"/>
  <c r="J1924" i="1"/>
  <c r="R1925" i="1"/>
  <c r="J1929" i="1"/>
  <c r="R1930" i="1"/>
  <c r="N1932" i="1"/>
  <c r="J1934" i="1"/>
  <c r="R1935" i="1"/>
  <c r="J1939" i="1"/>
  <c r="O1927" i="1"/>
  <c r="K1929" i="1"/>
  <c r="O1937" i="1"/>
  <c r="K1939" i="1"/>
  <c r="L1924" i="1"/>
  <c r="P1927" i="1"/>
  <c r="L1929" i="1"/>
  <c r="L1939" i="1"/>
  <c r="M1924" i="1"/>
  <c r="Q1927" i="1"/>
  <c r="M1929" i="1"/>
  <c r="Q1932" i="1"/>
  <c r="Q1937" i="1"/>
  <c r="N1924" i="1"/>
  <c r="N1929" i="1"/>
  <c r="R1937" i="1"/>
  <c r="K1931" i="1"/>
  <c r="L1926" i="1"/>
  <c r="P1929" i="1"/>
  <c r="L1931" i="1"/>
  <c r="P1934" i="1"/>
  <c r="L1936" i="1"/>
  <c r="P1939" i="1"/>
  <c r="Q1924" i="1"/>
  <c r="M1926" i="1"/>
  <c r="Q1929" i="1"/>
  <c r="M1931" i="1"/>
  <c r="Q1934" i="1"/>
  <c r="M1936" i="1"/>
  <c r="Q1939" i="1"/>
  <c r="J1925" i="1"/>
  <c r="J1930" i="1"/>
  <c r="J1935" i="1"/>
  <c r="K1925" i="1"/>
  <c r="K1930" i="1"/>
  <c r="L1925" i="1"/>
  <c r="L1930" i="1"/>
  <c r="N1925" i="1"/>
  <c r="J1927" i="1"/>
  <c r="N1935" i="1"/>
  <c r="J1937" i="1"/>
  <c r="O1925" i="1"/>
  <c r="K1927" i="1"/>
  <c r="O1935" i="1"/>
  <c r="K1937" i="1"/>
  <c r="P1935" i="1"/>
  <c r="L1937" i="1"/>
  <c r="M1932" i="1"/>
  <c r="N1927" i="1"/>
  <c r="N1937" i="1"/>
  <c r="K1924" i="1"/>
  <c r="O1932" i="1"/>
  <c r="K1934" i="1"/>
  <c r="P1932" i="1"/>
  <c r="L1934" i="1"/>
  <c r="M1934" i="1"/>
  <c r="M1939" i="1"/>
  <c r="J1926" i="1"/>
  <c r="J1931" i="1"/>
  <c r="N1934" i="1"/>
  <c r="J1936" i="1"/>
  <c r="N1939" i="1"/>
  <c r="O1924" i="1"/>
  <c r="K1926" i="1"/>
  <c r="O1929" i="1"/>
  <c r="O1934" i="1"/>
  <c r="K1936" i="1"/>
  <c r="O1939" i="1"/>
  <c r="P1924" i="1"/>
  <c r="J1908" i="1"/>
  <c r="J1918" i="1"/>
  <c r="L1908" i="1"/>
  <c r="L1913" i="1"/>
  <c r="L1918" i="1"/>
  <c r="M1913" i="1"/>
  <c r="J1915" i="1"/>
  <c r="O1913" i="1"/>
  <c r="O1918" i="1"/>
  <c r="K1920" i="1"/>
  <c r="P1918" i="1"/>
  <c r="L1920" i="1"/>
  <c r="M1910" i="1"/>
  <c r="Q1913" i="1"/>
  <c r="M1920" i="1"/>
  <c r="R1913" i="1"/>
  <c r="O1910" i="1"/>
  <c r="K1912" i="1"/>
  <c r="O1920" i="1"/>
  <c r="K1922" i="1"/>
  <c r="L1907" i="1"/>
  <c r="P1915" i="1"/>
  <c r="L1917" i="1"/>
  <c r="L1922" i="1"/>
  <c r="M1907" i="1"/>
  <c r="Q1910" i="1"/>
  <c r="M1912" i="1"/>
  <c r="Q1915" i="1"/>
  <c r="Q1920" i="1"/>
  <c r="N1912" i="1"/>
  <c r="R1920" i="1"/>
  <c r="K1909" i="1"/>
  <c r="P1907" i="1"/>
  <c r="L1909" i="1"/>
  <c r="P1912" i="1"/>
  <c r="L1914" i="1"/>
  <c r="P1917" i="1"/>
  <c r="L1919" i="1"/>
  <c r="P1922" i="1"/>
  <c r="Q1907" i="1"/>
  <c r="M1909" i="1"/>
  <c r="Q1912" i="1"/>
  <c r="M1914" i="1"/>
  <c r="Q1917" i="1"/>
  <c r="M1919" i="1"/>
  <c r="Q1922" i="1"/>
  <c r="J1913" i="1"/>
  <c r="K1908" i="1"/>
  <c r="K1913" i="1"/>
  <c r="K1918" i="1"/>
  <c r="M1908" i="1"/>
  <c r="M1918" i="1"/>
  <c r="N1908" i="1"/>
  <c r="J1910" i="1"/>
  <c r="N1913" i="1"/>
  <c r="N1918" i="1"/>
  <c r="J1920" i="1"/>
  <c r="O1908" i="1"/>
  <c r="K1910" i="1"/>
  <c r="K1915" i="1"/>
  <c r="P1908" i="1"/>
  <c r="L1910" i="1"/>
  <c r="L1915" i="1"/>
  <c r="Q1908" i="1"/>
  <c r="M1915" i="1"/>
  <c r="Q1918" i="1"/>
  <c r="J1907" i="1"/>
  <c r="N1910" i="1"/>
  <c r="J1912" i="1"/>
  <c r="N1915" i="1"/>
  <c r="J1917" i="1"/>
  <c r="N1920" i="1"/>
  <c r="J1922" i="1"/>
  <c r="K1907" i="1"/>
  <c r="O1915" i="1"/>
  <c r="K1917" i="1"/>
  <c r="P1910" i="1"/>
  <c r="L1912" i="1"/>
  <c r="M1917" i="1"/>
  <c r="M1922" i="1"/>
  <c r="N1907" i="1"/>
  <c r="J1909" i="1"/>
  <c r="J1914" i="1"/>
  <c r="N1917" i="1"/>
  <c r="J1919" i="1"/>
  <c r="N1922" i="1"/>
  <c r="O1907" i="1"/>
  <c r="O1912" i="1"/>
  <c r="K1914" i="1"/>
  <c r="O1917" i="1"/>
  <c r="K1919" i="1"/>
  <c r="O1922" i="1"/>
  <c r="K1891" i="1"/>
  <c r="L1901" i="1"/>
  <c r="M1896" i="1"/>
  <c r="M1901" i="1"/>
  <c r="N1891" i="1"/>
  <c r="J1893" i="1"/>
  <c r="N1896" i="1"/>
  <c r="J1898" i="1"/>
  <c r="N1901" i="1"/>
  <c r="J1903" i="1"/>
  <c r="A1890" i="1"/>
  <c r="O1891" i="1"/>
  <c r="K1893" i="1"/>
  <c r="A1895" i="1"/>
  <c r="O1896" i="1"/>
  <c r="K1898" i="1"/>
  <c r="A1900" i="1"/>
  <c r="O1901" i="1"/>
  <c r="K1903" i="1"/>
  <c r="A1905" i="1"/>
  <c r="B1890" i="1"/>
  <c r="P1891" i="1"/>
  <c r="L1893" i="1"/>
  <c r="B1895" i="1"/>
  <c r="P1896" i="1"/>
  <c r="L1898" i="1"/>
  <c r="B1900" i="1"/>
  <c r="P1901" i="1"/>
  <c r="L1903" i="1"/>
  <c r="B1905" i="1"/>
  <c r="J1891" i="1"/>
  <c r="R1896" i="1"/>
  <c r="O1893" i="1"/>
  <c r="K1895" i="1"/>
  <c r="O1903" i="1"/>
  <c r="K1905" i="1"/>
  <c r="L1890" i="1"/>
  <c r="P1898" i="1"/>
  <c r="L1900" i="1"/>
  <c r="L1905" i="1"/>
  <c r="M1890" i="1"/>
  <c r="Q1893" i="1"/>
  <c r="Q1898" i="1"/>
  <c r="M1900" i="1"/>
  <c r="M1905" i="1"/>
  <c r="N1890" i="1"/>
  <c r="J1892" i="1"/>
  <c r="N1895" i="1"/>
  <c r="J1897" i="1"/>
  <c r="R1898" i="1"/>
  <c r="N1900" i="1"/>
  <c r="J1902" i="1"/>
  <c r="R1903" i="1"/>
  <c r="N1905" i="1"/>
  <c r="O1890" i="1"/>
  <c r="K1892" i="1"/>
  <c r="O1895" i="1"/>
  <c r="O1900" i="1"/>
  <c r="K1902" i="1"/>
  <c r="O1905" i="1"/>
  <c r="P1895" i="1"/>
  <c r="L1897" i="1"/>
  <c r="P1900" i="1"/>
  <c r="L1902" i="1"/>
  <c r="P1905" i="1"/>
  <c r="Q1890" i="1"/>
  <c r="M1892" i="1"/>
  <c r="Q1895" i="1"/>
  <c r="M1897" i="1"/>
  <c r="Q1900" i="1"/>
  <c r="M1902" i="1"/>
  <c r="Q1905" i="1"/>
  <c r="J1896" i="1"/>
  <c r="J1901" i="1"/>
  <c r="K1896" i="1"/>
  <c r="K1901" i="1"/>
  <c r="L1891" i="1"/>
  <c r="L1896" i="1"/>
  <c r="M1891" i="1"/>
  <c r="Q1891" i="1"/>
  <c r="M1893" i="1"/>
  <c r="M1898" i="1"/>
  <c r="Q1901" i="1"/>
  <c r="J1890" i="1"/>
  <c r="N1893" i="1"/>
  <c r="J1895" i="1"/>
  <c r="N1898" i="1"/>
  <c r="J1900" i="1"/>
  <c r="N1903" i="1"/>
  <c r="J1905" i="1"/>
  <c r="K1890" i="1"/>
  <c r="K1900" i="1"/>
  <c r="P1893" i="1"/>
  <c r="L1895" i="1"/>
  <c r="P1903" i="1"/>
  <c r="M1895" i="1"/>
  <c r="K1897" i="1"/>
  <c r="P1890" i="1"/>
  <c r="L1892" i="1"/>
  <c r="R1874" i="1"/>
  <c r="P1874" i="1"/>
  <c r="O1874" i="1"/>
  <c r="N1874" i="1"/>
  <c r="M1874" i="1"/>
  <c r="Q1874" i="1"/>
  <c r="R1879" i="1"/>
  <c r="P1879" i="1"/>
  <c r="Q1879" i="1"/>
  <c r="O1879" i="1"/>
  <c r="N1879" i="1"/>
  <c r="M1879" i="1"/>
  <c r="J1879" i="1"/>
  <c r="L1879" i="1"/>
  <c r="R1884" i="1"/>
  <c r="P1884" i="1"/>
  <c r="O1884" i="1"/>
  <c r="N1884" i="1"/>
  <c r="M1884" i="1"/>
  <c r="L1884" i="1"/>
  <c r="Q1884" i="1"/>
  <c r="J1884" i="1"/>
  <c r="K1884" i="1"/>
  <c r="A1879" i="1"/>
  <c r="J1881" i="1"/>
  <c r="K1881" i="1"/>
  <c r="M1876" i="1"/>
  <c r="M1881" i="1"/>
  <c r="M1886" i="1"/>
  <c r="J1876" i="1"/>
  <c r="J1886" i="1"/>
  <c r="K1876" i="1"/>
  <c r="K1886" i="1"/>
  <c r="L1876" i="1"/>
  <c r="L1881" i="1"/>
  <c r="L1886" i="1"/>
  <c r="N1876" i="1"/>
  <c r="N1881" i="1"/>
  <c r="N1886" i="1"/>
  <c r="K1873" i="1"/>
  <c r="O1876" i="1"/>
  <c r="K1878" i="1"/>
  <c r="O1881" i="1"/>
  <c r="K1883" i="1"/>
  <c r="O1886" i="1"/>
  <c r="K1888" i="1"/>
  <c r="L1873" i="1"/>
  <c r="P1876" i="1"/>
  <c r="L1878" i="1"/>
  <c r="P1881" i="1"/>
  <c r="L1883" i="1"/>
  <c r="P1886" i="1"/>
  <c r="L1888" i="1"/>
  <c r="M1873" i="1"/>
  <c r="Q1876" i="1"/>
  <c r="M1878" i="1"/>
  <c r="Q1881" i="1"/>
  <c r="M1883" i="1"/>
  <c r="Q1886" i="1"/>
  <c r="M1888" i="1"/>
  <c r="N1873" i="1"/>
  <c r="J1875" i="1"/>
  <c r="N1878" i="1"/>
  <c r="J1880" i="1"/>
  <c r="N1883" i="1"/>
  <c r="J1885" i="1"/>
  <c r="N1888" i="1"/>
  <c r="O1873" i="1"/>
  <c r="K1875" i="1"/>
  <c r="O1878" i="1"/>
  <c r="K1880" i="1"/>
  <c r="O1883" i="1"/>
  <c r="K1885" i="1"/>
  <c r="O1888" i="1"/>
  <c r="P1873" i="1"/>
  <c r="L1875" i="1"/>
  <c r="P1878" i="1"/>
  <c r="L1880" i="1"/>
  <c r="P1883" i="1"/>
  <c r="L1885" i="1"/>
  <c r="P1888" i="1"/>
  <c r="Q1873" i="1"/>
  <c r="M1875" i="1"/>
  <c r="Q1878" i="1"/>
  <c r="M1880" i="1"/>
  <c r="Q1883" i="1"/>
  <c r="M1885" i="1"/>
  <c r="Q1888" i="1"/>
  <c r="A429" i="1"/>
  <c r="P430" i="1"/>
  <c r="J430" i="1"/>
  <c r="K430" i="1"/>
  <c r="L430" i="1"/>
  <c r="L435" i="1"/>
  <c r="P438" i="1"/>
  <c r="J438" i="1"/>
  <c r="R437" i="1"/>
  <c r="O441" i="1"/>
  <c r="R432" i="1"/>
  <c r="J427" i="1"/>
  <c r="A435" i="1"/>
  <c r="O437" i="1"/>
  <c r="J446" i="1"/>
  <c r="M427" i="1"/>
  <c r="B435" i="1"/>
  <c r="P427" i="1"/>
  <c r="M435" i="1"/>
  <c r="R427" i="1"/>
  <c r="K432" i="1"/>
  <c r="N435" i="1"/>
  <c r="B429" i="1"/>
  <c r="R445" i="1"/>
  <c r="P429" i="1"/>
  <c r="P428" i="1"/>
  <c r="R429" i="1"/>
  <c r="J428" i="1"/>
  <c r="N437" i="1"/>
  <c r="J444" i="1"/>
  <c r="K444" i="1"/>
  <c r="K428" i="1"/>
  <c r="P437" i="1"/>
  <c r="L444" i="1"/>
  <c r="K446" i="1"/>
  <c r="L446" i="1"/>
  <c r="N444" i="1"/>
  <c r="R444" i="1"/>
  <c r="N431" i="1"/>
  <c r="N445" i="1"/>
  <c r="N446" i="1"/>
  <c r="O431" i="1"/>
  <c r="O445" i="1"/>
  <c r="R446" i="1"/>
  <c r="P445" i="1"/>
  <c r="O447" i="1"/>
  <c r="P441" i="1"/>
  <c r="A445" i="1"/>
  <c r="J445" i="1"/>
  <c r="J431" i="1"/>
  <c r="L438" i="1"/>
  <c r="M443" i="1"/>
  <c r="O443" i="1"/>
  <c r="J439" i="1"/>
  <c r="R443" i="1"/>
  <c r="K436" i="1"/>
  <c r="L433" i="1"/>
  <c r="A441" i="1"/>
  <c r="M433" i="1"/>
  <c r="L437" i="1"/>
  <c r="B443" i="1"/>
  <c r="L443" i="1"/>
  <c r="R438" i="1"/>
  <c r="A439" i="1"/>
  <c r="B433" i="1"/>
  <c r="L436" i="1"/>
  <c r="J440" i="1"/>
  <c r="J433" i="1"/>
  <c r="N433" i="1"/>
  <c r="P426" i="1"/>
  <c r="N429" i="1"/>
  <c r="O433" i="1"/>
  <c r="J437" i="1"/>
  <c r="M441" i="1"/>
  <c r="A443" i="1"/>
  <c r="J443" i="1"/>
  <c r="N443" i="1"/>
  <c r="P436" i="1"/>
  <c r="L439" i="1"/>
  <c r="J436" i="1"/>
  <c r="A433" i="1"/>
  <c r="R439" i="1"/>
  <c r="L429" i="1"/>
  <c r="A437" i="1"/>
  <c r="B441" i="1"/>
  <c r="J429" i="1"/>
  <c r="B437" i="1"/>
  <c r="L441" i="1"/>
  <c r="M429" i="1"/>
  <c r="J441" i="1"/>
  <c r="J447" i="1"/>
  <c r="N447" i="1"/>
  <c r="L448" i="1"/>
  <c r="M431" i="1"/>
  <c r="L432" i="1"/>
  <c r="B439" i="1"/>
  <c r="P440" i="1"/>
  <c r="M447" i="1"/>
  <c r="K440" i="1"/>
  <c r="P431" i="1"/>
  <c r="M439" i="1"/>
  <c r="L440" i="1"/>
  <c r="P447" i="1"/>
  <c r="A431" i="1"/>
  <c r="R431" i="1"/>
  <c r="N439" i="1"/>
  <c r="A447" i="1"/>
  <c r="R447" i="1"/>
  <c r="B431" i="1"/>
  <c r="P432" i="1"/>
  <c r="O439" i="1"/>
  <c r="B447" i="1"/>
  <c r="P448" i="1"/>
  <c r="P434" i="1"/>
  <c r="P442" i="1"/>
  <c r="J434" i="1"/>
  <c r="J442" i="1"/>
  <c r="K434" i="1"/>
  <c r="K442" i="1"/>
  <c r="L434" i="1"/>
  <c r="L442" i="1"/>
  <c r="N442" i="1"/>
  <c r="L426" i="1"/>
  <c r="R426" i="1"/>
  <c r="J426" i="1"/>
  <c r="Q426" i="1"/>
  <c r="Q428" i="1"/>
  <c r="Q430" i="1"/>
  <c r="Q432" i="1"/>
  <c r="Q434" i="1"/>
  <c r="Q436" i="1"/>
  <c r="Q438" i="1"/>
  <c r="Q440" i="1"/>
  <c r="Q442" i="1"/>
  <c r="Q444" i="1"/>
  <c r="Q446" i="1"/>
  <c r="J448" i="1"/>
  <c r="M426" i="1"/>
  <c r="Q427" i="1"/>
  <c r="M428" i="1"/>
  <c r="Q429" i="1"/>
  <c r="M430" i="1"/>
  <c r="Q431" i="1"/>
  <c r="M432" i="1"/>
  <c r="Q433" i="1"/>
  <c r="M434" i="1"/>
  <c r="Q435" i="1"/>
  <c r="M436" i="1"/>
  <c r="Q437" i="1"/>
  <c r="M438" i="1"/>
  <c r="Q439" i="1"/>
  <c r="M440" i="1"/>
  <c r="Q441" i="1"/>
  <c r="M442" i="1"/>
  <c r="Q443" i="1"/>
  <c r="M444" i="1"/>
  <c r="Q445" i="1"/>
  <c r="M446" i="1"/>
  <c r="Q447" i="1"/>
  <c r="M448" i="1"/>
  <c r="N430" i="1"/>
  <c r="N448" i="1"/>
  <c r="N434" i="1"/>
  <c r="N436" i="1"/>
  <c r="N438" i="1"/>
  <c r="N440" i="1"/>
  <c r="A426" i="1"/>
  <c r="O426" i="1"/>
  <c r="K427" i="1"/>
  <c r="A428" i="1"/>
  <c r="O428" i="1"/>
  <c r="K429" i="1"/>
  <c r="A430" i="1"/>
  <c r="O430" i="1"/>
  <c r="K431" i="1"/>
  <c r="A432" i="1"/>
  <c r="O432" i="1"/>
  <c r="K433" i="1"/>
  <c r="A434" i="1"/>
  <c r="O434" i="1"/>
  <c r="K435" i="1"/>
  <c r="A436" i="1"/>
  <c r="O436" i="1"/>
  <c r="K437" i="1"/>
  <c r="A438" i="1"/>
  <c r="O438" i="1"/>
  <c r="K439" i="1"/>
  <c r="A440" i="1"/>
  <c r="O440" i="1"/>
  <c r="K441" i="1"/>
  <c r="A442" i="1"/>
  <c r="O442" i="1"/>
  <c r="K443" i="1"/>
  <c r="A444" i="1"/>
  <c r="O444" i="1"/>
  <c r="K445" i="1"/>
  <c r="A446" i="1"/>
  <c r="O446" i="1"/>
  <c r="K447" i="1"/>
  <c r="A448" i="1"/>
  <c r="O448" i="1"/>
  <c r="N426" i="1"/>
  <c r="N428" i="1"/>
  <c r="N432" i="1"/>
  <c r="B426" i="1"/>
  <c r="B428" i="1"/>
  <c r="B430" i="1"/>
  <c r="B432" i="1"/>
  <c r="B434" i="1"/>
  <c r="B436" i="1"/>
  <c r="B438" i="1"/>
  <c r="B440" i="1"/>
  <c r="B442" i="1"/>
  <c r="B444" i="1"/>
  <c r="B446" i="1"/>
  <c r="B448" i="1"/>
  <c r="B706" i="15"/>
  <c r="Q191" i="1" l="1"/>
  <c r="N191" i="1"/>
  <c r="J191" i="1"/>
  <c r="O191" i="1"/>
  <c r="K191" i="1"/>
  <c r="A191" i="1"/>
  <c r="L191" i="1"/>
  <c r="R191" i="1"/>
  <c r="M191" i="1"/>
  <c r="C192" i="1"/>
  <c r="B191" i="1"/>
  <c r="P191" i="1"/>
  <c r="R161" i="1"/>
  <c r="Q161" i="1"/>
  <c r="P161" i="1"/>
  <c r="O161" i="1"/>
  <c r="N161" i="1"/>
  <c r="M161" i="1"/>
  <c r="L161" i="1"/>
  <c r="K161" i="1"/>
  <c r="J161" i="1"/>
  <c r="B161" i="1"/>
  <c r="A161" i="1"/>
  <c r="A192" i="1" l="1"/>
  <c r="R192" i="1"/>
  <c r="K192" i="1"/>
  <c r="P192" i="1"/>
  <c r="B192" i="1"/>
  <c r="Q192" i="1"/>
  <c r="L192" i="1"/>
  <c r="M192" i="1"/>
  <c r="N192" i="1"/>
  <c r="C193" i="1"/>
  <c r="O192" i="1"/>
  <c r="J192" i="1"/>
  <c r="B699" i="15"/>
  <c r="B704" i="15"/>
  <c r="H688" i="15"/>
  <c r="H689" i="15"/>
  <c r="H59" i="15"/>
  <c r="H665" i="15" s="1"/>
  <c r="G59" i="15"/>
  <c r="G665" i="15" s="1"/>
  <c r="F59" i="15"/>
  <c r="F665" i="15" s="1"/>
  <c r="E59" i="15"/>
  <c r="E665" i="15" s="1"/>
  <c r="D59" i="15"/>
  <c r="D665" i="15" s="1"/>
  <c r="C59" i="15"/>
  <c r="C665" i="15" s="1"/>
  <c r="B59" i="15"/>
  <c r="B665" i="15" s="1"/>
  <c r="C530" i="1"/>
  <c r="K530" i="1" s="1"/>
  <c r="C531" i="1"/>
  <c r="L531" i="1" s="1"/>
  <c r="C532" i="1"/>
  <c r="M532" i="1" s="1"/>
  <c r="C533" i="1"/>
  <c r="N533" i="1" s="1"/>
  <c r="C534" i="1"/>
  <c r="O534" i="1" s="1"/>
  <c r="C535" i="1"/>
  <c r="P535" i="1" s="1"/>
  <c r="C536" i="1"/>
  <c r="B536" i="1" s="1"/>
  <c r="C537" i="1"/>
  <c r="J537" i="1" s="1"/>
  <c r="C538" i="1"/>
  <c r="K538" i="1" s="1"/>
  <c r="C539" i="1"/>
  <c r="L539" i="1" s="1"/>
  <c r="C540" i="1"/>
  <c r="M540" i="1" s="1"/>
  <c r="C541" i="1"/>
  <c r="N541" i="1" s="1"/>
  <c r="C542" i="1"/>
  <c r="O542" i="1" s="1"/>
  <c r="C543" i="1"/>
  <c r="P543" i="1" s="1"/>
  <c r="C544" i="1"/>
  <c r="B544" i="1" s="1"/>
  <c r="C545" i="1"/>
  <c r="J545" i="1" s="1"/>
  <c r="C546" i="1"/>
  <c r="K546" i="1" s="1"/>
  <c r="C547" i="1"/>
  <c r="L547" i="1" s="1"/>
  <c r="C548" i="1"/>
  <c r="M548" i="1" s="1"/>
  <c r="C549" i="1"/>
  <c r="N549" i="1" s="1"/>
  <c r="C550" i="1"/>
  <c r="O550" i="1" s="1"/>
  <c r="C551" i="1"/>
  <c r="P551" i="1" s="1"/>
  <c r="C529" i="1"/>
  <c r="J529" i="1" s="1"/>
  <c r="J528" i="1"/>
  <c r="K528" i="1"/>
  <c r="L528" i="1"/>
  <c r="M528" i="1"/>
  <c r="N528" i="1"/>
  <c r="O528" i="1"/>
  <c r="P528" i="1"/>
  <c r="A528" i="1"/>
  <c r="B528" i="1"/>
  <c r="C194" i="1" l="1"/>
  <c r="A193" i="1"/>
  <c r="R193" i="1"/>
  <c r="B193" i="1"/>
  <c r="O193" i="1"/>
  <c r="J193" i="1"/>
  <c r="N193" i="1"/>
  <c r="L193" i="1"/>
  <c r="P193" i="1"/>
  <c r="K193" i="1"/>
  <c r="Q193" i="1"/>
  <c r="M193" i="1"/>
  <c r="P531" i="1"/>
  <c r="N547" i="1"/>
  <c r="O544" i="1"/>
  <c r="A547" i="1"/>
  <c r="A538" i="1"/>
  <c r="M550" i="1"/>
  <c r="O539" i="1"/>
  <c r="L538" i="1"/>
  <c r="B550" i="1"/>
  <c r="A539" i="1"/>
  <c r="A530" i="1"/>
  <c r="P547" i="1"/>
  <c r="M546" i="1"/>
  <c r="K540" i="1"/>
  <c r="N538" i="1"/>
  <c r="O532" i="1"/>
  <c r="B547" i="1"/>
  <c r="B538" i="1"/>
  <c r="N551" i="1"/>
  <c r="O547" i="1"/>
  <c r="L546" i="1"/>
  <c r="P539" i="1"/>
  <c r="M538" i="1"/>
  <c r="K532" i="1"/>
  <c r="B546" i="1"/>
  <c r="B535" i="1"/>
  <c r="L549" i="1"/>
  <c r="M547" i="1"/>
  <c r="N543" i="1"/>
  <c r="N539" i="1"/>
  <c r="O536" i="1"/>
  <c r="O531" i="1"/>
  <c r="A546" i="1"/>
  <c r="A535" i="1"/>
  <c r="J549" i="1"/>
  <c r="K547" i="1"/>
  <c r="M542" i="1"/>
  <c r="M539" i="1"/>
  <c r="N535" i="1"/>
  <c r="N531" i="1"/>
  <c r="B543" i="1"/>
  <c r="B531" i="1"/>
  <c r="P548" i="1"/>
  <c r="J547" i="1"/>
  <c r="L541" i="1"/>
  <c r="K539" i="1"/>
  <c r="M534" i="1"/>
  <c r="M531" i="1"/>
  <c r="B551" i="1"/>
  <c r="A543" i="1"/>
  <c r="A531" i="1"/>
  <c r="O548" i="1"/>
  <c r="O546" i="1"/>
  <c r="P540" i="1"/>
  <c r="J539" i="1"/>
  <c r="L533" i="1"/>
  <c r="K531" i="1"/>
  <c r="A551" i="1"/>
  <c r="B539" i="1"/>
  <c r="B530" i="1"/>
  <c r="K548" i="1"/>
  <c r="N546" i="1"/>
  <c r="O540" i="1"/>
  <c r="O538" i="1"/>
  <c r="P532" i="1"/>
  <c r="J531" i="1"/>
  <c r="P545" i="1"/>
  <c r="A550" i="1"/>
  <c r="A534" i="1"/>
  <c r="M545" i="1"/>
  <c r="L544" i="1"/>
  <c r="K543" i="1"/>
  <c r="J542" i="1"/>
  <c r="B549" i="1"/>
  <c r="B545" i="1"/>
  <c r="B541" i="1"/>
  <c r="B537" i="1"/>
  <c r="B533" i="1"/>
  <c r="B529" i="1"/>
  <c r="J551" i="1"/>
  <c r="P549" i="1"/>
  <c r="L545" i="1"/>
  <c r="K544" i="1"/>
  <c r="J543" i="1"/>
  <c r="P541" i="1"/>
  <c r="L537" i="1"/>
  <c r="K536" i="1"/>
  <c r="J535" i="1"/>
  <c r="P533" i="1"/>
  <c r="A549" i="1"/>
  <c r="A541" i="1"/>
  <c r="A537" i="1"/>
  <c r="A529" i="1"/>
  <c r="O549" i="1"/>
  <c r="A548" i="1"/>
  <c r="A544" i="1"/>
  <c r="A540" i="1"/>
  <c r="A536" i="1"/>
  <c r="A532" i="1"/>
  <c r="O551" i="1"/>
  <c r="N550" i="1"/>
  <c r="M549" i="1"/>
  <c r="L548" i="1"/>
  <c r="J546" i="1"/>
  <c r="P544" i="1"/>
  <c r="O543" i="1"/>
  <c r="N542" i="1"/>
  <c r="M541" i="1"/>
  <c r="L540" i="1"/>
  <c r="J538" i="1"/>
  <c r="P536" i="1"/>
  <c r="O535" i="1"/>
  <c r="N534" i="1"/>
  <c r="M533" i="1"/>
  <c r="L532" i="1"/>
  <c r="J530" i="1"/>
  <c r="P529" i="1"/>
  <c r="M551" i="1"/>
  <c r="L550" i="1"/>
  <c r="K549" i="1"/>
  <c r="J548" i="1"/>
  <c r="P546" i="1"/>
  <c r="O545" i="1"/>
  <c r="N544" i="1"/>
  <c r="M543" i="1"/>
  <c r="L542" i="1"/>
  <c r="K541" i="1"/>
  <c r="J540" i="1"/>
  <c r="P538" i="1"/>
  <c r="O537" i="1"/>
  <c r="N536" i="1"/>
  <c r="M535" i="1"/>
  <c r="L534" i="1"/>
  <c r="K533" i="1"/>
  <c r="J532" i="1"/>
  <c r="P530" i="1"/>
  <c r="O529" i="1"/>
  <c r="B542" i="1"/>
  <c r="B534" i="1"/>
  <c r="L551" i="1"/>
  <c r="K550" i="1"/>
  <c r="N545" i="1"/>
  <c r="M544" i="1"/>
  <c r="L543" i="1"/>
  <c r="K542" i="1"/>
  <c r="J541" i="1"/>
  <c r="N537" i="1"/>
  <c r="M536" i="1"/>
  <c r="L535" i="1"/>
  <c r="K534" i="1"/>
  <c r="J533" i="1"/>
  <c r="O530" i="1"/>
  <c r="N529" i="1"/>
  <c r="N530" i="1"/>
  <c r="M529" i="1"/>
  <c r="M530" i="1"/>
  <c r="L529" i="1"/>
  <c r="L530" i="1"/>
  <c r="K529" i="1"/>
  <c r="P537" i="1"/>
  <c r="A542" i="1"/>
  <c r="K551" i="1"/>
  <c r="J550" i="1"/>
  <c r="M537" i="1"/>
  <c r="L536" i="1"/>
  <c r="K535" i="1"/>
  <c r="J534" i="1"/>
  <c r="A545" i="1"/>
  <c r="A533" i="1"/>
  <c r="P550" i="1"/>
  <c r="N548" i="1"/>
  <c r="K545" i="1"/>
  <c r="J544" i="1"/>
  <c r="P542" i="1"/>
  <c r="O541" i="1"/>
  <c r="N540" i="1"/>
  <c r="K537" i="1"/>
  <c r="J536" i="1"/>
  <c r="P534" i="1"/>
  <c r="O533" i="1"/>
  <c r="N532" i="1"/>
  <c r="B548" i="1"/>
  <c r="B540" i="1"/>
  <c r="B532" i="1"/>
  <c r="J526" i="1"/>
  <c r="K526" i="1"/>
  <c r="L526" i="1"/>
  <c r="M526" i="1"/>
  <c r="N526" i="1"/>
  <c r="O526" i="1"/>
  <c r="P526" i="1"/>
  <c r="Q526" i="1"/>
  <c r="J527" i="1"/>
  <c r="K527" i="1"/>
  <c r="L527" i="1"/>
  <c r="M527" i="1"/>
  <c r="N527" i="1"/>
  <c r="O527" i="1"/>
  <c r="P527" i="1"/>
  <c r="Q527" i="1"/>
  <c r="A526" i="1"/>
  <c r="B526" i="1"/>
  <c r="A527" i="1"/>
  <c r="B527" i="1"/>
  <c r="L194" i="1" l="1"/>
  <c r="C195" i="1"/>
  <c r="R194" i="1"/>
  <c r="N194" i="1"/>
  <c r="O194" i="1"/>
  <c r="A194" i="1"/>
  <c r="J194" i="1"/>
  <c r="P194" i="1"/>
  <c r="K194" i="1"/>
  <c r="B194" i="1"/>
  <c r="M194" i="1"/>
  <c r="Q194" i="1"/>
  <c r="J187" i="1"/>
  <c r="K187" i="1"/>
  <c r="L187" i="1"/>
  <c r="M187" i="1"/>
  <c r="N187" i="1"/>
  <c r="O187" i="1"/>
  <c r="P187" i="1"/>
  <c r="Q187" i="1"/>
  <c r="R187" i="1"/>
  <c r="A187" i="1"/>
  <c r="B187" i="1"/>
  <c r="C2164" i="1"/>
  <c r="L2164" i="1" s="1"/>
  <c r="C2165" i="1"/>
  <c r="O2165" i="1" s="1"/>
  <c r="C2166" i="1"/>
  <c r="L2166" i="1" s="1"/>
  <c r="C2163" i="1"/>
  <c r="J2163" i="1" s="1"/>
  <c r="I2166" i="1"/>
  <c r="I2165" i="1"/>
  <c r="I2164" i="1"/>
  <c r="I2163" i="1"/>
  <c r="R2162" i="1"/>
  <c r="O2162" i="1"/>
  <c r="N2162" i="1"/>
  <c r="M2162" i="1"/>
  <c r="L2162" i="1"/>
  <c r="K2162" i="1"/>
  <c r="J2162" i="1"/>
  <c r="B2162" i="1"/>
  <c r="A2162" i="1"/>
  <c r="C2139" i="1"/>
  <c r="J2139" i="1" s="1"/>
  <c r="C2140" i="1"/>
  <c r="M2140" i="1" s="1"/>
  <c r="C2141" i="1"/>
  <c r="J2141" i="1" s="1"/>
  <c r="C2138" i="1"/>
  <c r="K2138" i="1" s="1"/>
  <c r="I2141" i="1"/>
  <c r="I2140" i="1"/>
  <c r="I2139" i="1"/>
  <c r="I2138" i="1"/>
  <c r="O2137" i="1"/>
  <c r="N2137" i="1"/>
  <c r="M2137" i="1"/>
  <c r="L2137" i="1"/>
  <c r="K2137" i="1"/>
  <c r="J2137" i="1"/>
  <c r="B2137" i="1"/>
  <c r="A2137" i="1"/>
  <c r="J113" i="19"/>
  <c r="K113" i="19"/>
  <c r="Q2162" i="1" s="1"/>
  <c r="J108" i="19"/>
  <c r="P2137" i="1" s="1"/>
  <c r="K108" i="19"/>
  <c r="K195" i="1" l="1"/>
  <c r="L195" i="1"/>
  <c r="N195" i="1"/>
  <c r="P195" i="1"/>
  <c r="R195" i="1"/>
  <c r="O195" i="1"/>
  <c r="Q195" i="1"/>
  <c r="C196" i="1"/>
  <c r="A195" i="1"/>
  <c r="B195" i="1"/>
  <c r="J195" i="1"/>
  <c r="M195" i="1"/>
  <c r="P2163" i="1"/>
  <c r="R2163" i="1"/>
  <c r="A2140" i="1"/>
  <c r="Q2139" i="1"/>
  <c r="M2164" i="1"/>
  <c r="A2138" i="1"/>
  <c r="J2140" i="1"/>
  <c r="L2138" i="1"/>
  <c r="L2140" i="1"/>
  <c r="N2164" i="1"/>
  <c r="M2138" i="1"/>
  <c r="N2140" i="1"/>
  <c r="J2166" i="1"/>
  <c r="N2138" i="1"/>
  <c r="K2166" i="1"/>
  <c r="Q2137" i="1"/>
  <c r="P2162" i="1"/>
  <c r="Q2163" i="1"/>
  <c r="Q2166" i="1"/>
  <c r="N2166" i="1"/>
  <c r="R2166" i="1"/>
  <c r="A2166" i="1"/>
  <c r="A2164" i="1"/>
  <c r="K2163" i="1"/>
  <c r="M2163" i="1"/>
  <c r="L2163" i="1"/>
  <c r="B2164" i="1"/>
  <c r="O2164" i="1"/>
  <c r="J2165" i="1"/>
  <c r="R2165" i="1"/>
  <c r="M2166" i="1"/>
  <c r="P2164" i="1"/>
  <c r="K2165" i="1"/>
  <c r="A2163" i="1"/>
  <c r="N2163" i="1"/>
  <c r="Q2164" i="1"/>
  <c r="L2165" i="1"/>
  <c r="B2166" i="1"/>
  <c r="O2166" i="1"/>
  <c r="Q2165" i="1"/>
  <c r="B2163" i="1"/>
  <c r="O2163" i="1"/>
  <c r="J2164" i="1"/>
  <c r="R2164" i="1"/>
  <c r="M2165" i="1"/>
  <c r="P2166" i="1"/>
  <c r="K2164" i="1"/>
  <c r="A2165" i="1"/>
  <c r="N2165" i="1"/>
  <c r="P2165" i="1"/>
  <c r="B2165" i="1"/>
  <c r="Q2141" i="1"/>
  <c r="K2140" i="1"/>
  <c r="J2138" i="1"/>
  <c r="B2138" i="1"/>
  <c r="O2138" i="1"/>
  <c r="K2139" i="1"/>
  <c r="B2140" i="1"/>
  <c r="O2140" i="1"/>
  <c r="K2141" i="1"/>
  <c r="P2138" i="1"/>
  <c r="L2139" i="1"/>
  <c r="P2140" i="1"/>
  <c r="L2141" i="1"/>
  <c r="Q2138" i="1"/>
  <c r="M2139" i="1"/>
  <c r="Q2140" i="1"/>
  <c r="M2141" i="1"/>
  <c r="A2139" i="1"/>
  <c r="N2139" i="1"/>
  <c r="A2141" i="1"/>
  <c r="N2141" i="1"/>
  <c r="B2139" i="1"/>
  <c r="O2139" i="1"/>
  <c r="B2141" i="1"/>
  <c r="O2141" i="1"/>
  <c r="P2139" i="1"/>
  <c r="P2141" i="1"/>
  <c r="L196" i="1" l="1"/>
  <c r="O196" i="1"/>
  <c r="C197" i="1"/>
  <c r="P196" i="1"/>
  <c r="J196" i="1"/>
  <c r="Q196" i="1"/>
  <c r="M196" i="1"/>
  <c r="R196" i="1"/>
  <c r="K196" i="1"/>
  <c r="B196" i="1"/>
  <c r="N196" i="1"/>
  <c r="A196" i="1"/>
  <c r="H112" i="8"/>
  <c r="H118" i="8" s="1"/>
  <c r="I112" i="8"/>
  <c r="I118" i="8" s="1"/>
  <c r="H113" i="8"/>
  <c r="H119" i="8" s="1"/>
  <c r="I113" i="8"/>
  <c r="I119" i="8" s="1"/>
  <c r="H114" i="8"/>
  <c r="H120" i="8" s="1"/>
  <c r="I114" i="8"/>
  <c r="I120" i="8" s="1"/>
  <c r="H115" i="8"/>
  <c r="H121" i="8" s="1"/>
  <c r="I115" i="8"/>
  <c r="I121" i="8" s="1"/>
  <c r="I111" i="8"/>
  <c r="I117" i="8" s="1"/>
  <c r="H111" i="8"/>
  <c r="H117" i="8" s="1"/>
  <c r="C2089" i="1"/>
  <c r="C2024" i="1"/>
  <c r="C524" i="1"/>
  <c r="A524" i="1" s="1"/>
  <c r="C500" i="1"/>
  <c r="B500" i="1" s="1"/>
  <c r="C472" i="1"/>
  <c r="M472" i="1" s="1"/>
  <c r="C424" i="1"/>
  <c r="A424" i="1" s="1"/>
  <c r="C400" i="1"/>
  <c r="A400" i="1" s="1"/>
  <c r="C376" i="1"/>
  <c r="A376" i="1" s="1"/>
  <c r="C351" i="1"/>
  <c r="J351" i="1" s="1"/>
  <c r="C326" i="1"/>
  <c r="A326" i="1" s="1"/>
  <c r="C274" i="1"/>
  <c r="A274" i="1" s="1"/>
  <c r="J525" i="1"/>
  <c r="K525" i="1"/>
  <c r="L525" i="1"/>
  <c r="M525" i="1"/>
  <c r="N525" i="1"/>
  <c r="O525" i="1"/>
  <c r="P525" i="1"/>
  <c r="Q525" i="1"/>
  <c r="R525" i="1"/>
  <c r="A525" i="1"/>
  <c r="B525" i="1"/>
  <c r="G117" i="8"/>
  <c r="G118" i="8"/>
  <c r="G119" i="8"/>
  <c r="G120" i="8"/>
  <c r="G121" i="8"/>
  <c r="H116" i="8"/>
  <c r="I116" i="8"/>
  <c r="G116" i="8"/>
  <c r="F116" i="8"/>
  <c r="F114" i="8"/>
  <c r="B17" i="18"/>
  <c r="F121" i="8" s="1"/>
  <c r="J300" i="1"/>
  <c r="K300" i="1"/>
  <c r="L300" i="1"/>
  <c r="M300" i="1"/>
  <c r="N300" i="1"/>
  <c r="O300" i="1"/>
  <c r="P300" i="1"/>
  <c r="Q300" i="1"/>
  <c r="R300" i="1"/>
  <c r="A300" i="1"/>
  <c r="B300" i="1"/>
  <c r="C1289" i="1"/>
  <c r="N1289" i="1" s="1"/>
  <c r="C1290" i="1"/>
  <c r="N1290" i="1" s="1"/>
  <c r="C1291" i="1"/>
  <c r="O1291" i="1" s="1"/>
  <c r="C1292" i="1"/>
  <c r="L1292" i="1" s="1"/>
  <c r="C1293" i="1"/>
  <c r="O1293" i="1" s="1"/>
  <c r="C1294" i="1"/>
  <c r="J1294" i="1" s="1"/>
  <c r="C1295" i="1"/>
  <c r="Q1295" i="1" s="1"/>
  <c r="C1296" i="1"/>
  <c r="P1296" i="1" s="1"/>
  <c r="C1297" i="1"/>
  <c r="N1297" i="1" s="1"/>
  <c r="C1298" i="1"/>
  <c r="K1298" i="1" s="1"/>
  <c r="C1299" i="1"/>
  <c r="O1299" i="1" s="1"/>
  <c r="C1300" i="1"/>
  <c r="O1300" i="1" s="1"/>
  <c r="C1301" i="1"/>
  <c r="L1301" i="1" s="1"/>
  <c r="C1302" i="1"/>
  <c r="M1302" i="1" s="1"/>
  <c r="C1303" i="1"/>
  <c r="R1303" i="1" s="1"/>
  <c r="C1304" i="1"/>
  <c r="A1304" i="1" s="1"/>
  <c r="C1305" i="1"/>
  <c r="Q1305" i="1" s="1"/>
  <c r="C1306" i="1"/>
  <c r="K1306" i="1" s="1"/>
  <c r="C1307" i="1"/>
  <c r="K1307" i="1" s="1"/>
  <c r="C1308" i="1"/>
  <c r="N1308" i="1" s="1"/>
  <c r="C1309" i="1"/>
  <c r="N1309" i="1" s="1"/>
  <c r="C1310" i="1"/>
  <c r="O1310" i="1" s="1"/>
  <c r="C1311" i="1"/>
  <c r="A1311" i="1" s="1"/>
  <c r="C1312" i="1"/>
  <c r="B1312" i="1" s="1"/>
  <c r="C1313" i="1"/>
  <c r="Q1313" i="1" s="1"/>
  <c r="C1314" i="1"/>
  <c r="K1314" i="1" s="1"/>
  <c r="C1315" i="1"/>
  <c r="K1315" i="1" s="1"/>
  <c r="C1316" i="1"/>
  <c r="L1316" i="1" s="1"/>
  <c r="C1317" i="1"/>
  <c r="L1317" i="1" s="1"/>
  <c r="C1318" i="1"/>
  <c r="Q1318" i="1" s="1"/>
  <c r="C1319" i="1"/>
  <c r="A1319" i="1" s="1"/>
  <c r="C1320" i="1"/>
  <c r="O1320" i="1" s="1"/>
  <c r="C1321" i="1"/>
  <c r="Q1321" i="1" s="1"/>
  <c r="C1322" i="1"/>
  <c r="M1322" i="1" s="1"/>
  <c r="C1323" i="1"/>
  <c r="N1323" i="1" s="1"/>
  <c r="C1324" i="1"/>
  <c r="Q1324" i="1" s="1"/>
  <c r="C1325" i="1"/>
  <c r="Q1325" i="1" s="1"/>
  <c r="C1326" i="1"/>
  <c r="M1326" i="1" s="1"/>
  <c r="C1327" i="1"/>
  <c r="A1327" i="1" s="1"/>
  <c r="C1328" i="1"/>
  <c r="O1328" i="1" s="1"/>
  <c r="C1329" i="1"/>
  <c r="N1329" i="1" s="1"/>
  <c r="C1330" i="1"/>
  <c r="O1330" i="1" s="1"/>
  <c r="C1331" i="1"/>
  <c r="Q1331" i="1" s="1"/>
  <c r="C1332" i="1"/>
  <c r="N1332" i="1" s="1"/>
  <c r="C1333" i="1"/>
  <c r="A1333" i="1" s="1"/>
  <c r="C1334" i="1"/>
  <c r="Q1334" i="1" s="1"/>
  <c r="C1335" i="1"/>
  <c r="J1335" i="1" s="1"/>
  <c r="C1336" i="1"/>
  <c r="P1336" i="1" s="1"/>
  <c r="C1337" i="1"/>
  <c r="N1337" i="1" s="1"/>
  <c r="C1338" i="1"/>
  <c r="Q1338" i="1" s="1"/>
  <c r="C1339" i="1"/>
  <c r="L1339" i="1" s="1"/>
  <c r="C1340" i="1"/>
  <c r="L1340" i="1" s="1"/>
  <c r="C1341" i="1"/>
  <c r="R1341" i="1" s="1"/>
  <c r="C1342" i="1"/>
  <c r="M1342" i="1" s="1"/>
  <c r="C1343" i="1"/>
  <c r="P1343" i="1" s="1"/>
  <c r="C1344" i="1"/>
  <c r="O1344" i="1" s="1"/>
  <c r="C1345" i="1"/>
  <c r="Q1345" i="1" s="1"/>
  <c r="C1346" i="1"/>
  <c r="K1346" i="1" s="1"/>
  <c r="C1347" i="1"/>
  <c r="O1347" i="1" s="1"/>
  <c r="C1348" i="1"/>
  <c r="P1348" i="1" s="1"/>
  <c r="C1349" i="1"/>
  <c r="J1349" i="1" s="1"/>
  <c r="C1350" i="1"/>
  <c r="Q1350" i="1" s="1"/>
  <c r="C1351" i="1"/>
  <c r="Q1351" i="1" s="1"/>
  <c r="C1352" i="1"/>
  <c r="P1352" i="1" s="1"/>
  <c r="C1353" i="1"/>
  <c r="Q1353" i="1" s="1"/>
  <c r="C1354" i="1"/>
  <c r="J1354" i="1" s="1"/>
  <c r="C1355" i="1"/>
  <c r="J1355" i="1" s="1"/>
  <c r="C1356" i="1"/>
  <c r="M1356" i="1" s="1"/>
  <c r="C1357" i="1"/>
  <c r="A1357" i="1" s="1"/>
  <c r="C1358" i="1"/>
  <c r="M1358" i="1" s="1"/>
  <c r="C1359" i="1"/>
  <c r="R1359" i="1" s="1"/>
  <c r="C1360" i="1"/>
  <c r="A1360" i="1" s="1"/>
  <c r="C1361" i="1"/>
  <c r="Q1361" i="1" s="1"/>
  <c r="C1362" i="1"/>
  <c r="M1362" i="1" s="1"/>
  <c r="C1363" i="1"/>
  <c r="L1363" i="1" s="1"/>
  <c r="C1364" i="1"/>
  <c r="K1364" i="1" s="1"/>
  <c r="C1365" i="1"/>
  <c r="L1365" i="1" s="1"/>
  <c r="C1366" i="1"/>
  <c r="P1366" i="1" s="1"/>
  <c r="C1367" i="1"/>
  <c r="A1367" i="1" s="1"/>
  <c r="C1368" i="1"/>
  <c r="Q1368" i="1" s="1"/>
  <c r="C1369" i="1"/>
  <c r="Q1369" i="1" s="1"/>
  <c r="C1370" i="1"/>
  <c r="P1370" i="1" s="1"/>
  <c r="C1371" i="1"/>
  <c r="O1371" i="1" s="1"/>
  <c r="C1372" i="1"/>
  <c r="P1372" i="1" s="1"/>
  <c r="C1373" i="1"/>
  <c r="J1373" i="1" s="1"/>
  <c r="C1374" i="1"/>
  <c r="K1374" i="1" s="1"/>
  <c r="C1375" i="1"/>
  <c r="A1375" i="1" s="1"/>
  <c r="C1376" i="1"/>
  <c r="O1376" i="1" s="1"/>
  <c r="C1377" i="1"/>
  <c r="Q1377" i="1" s="1"/>
  <c r="C1378" i="1"/>
  <c r="K1378" i="1" s="1"/>
  <c r="C1379" i="1"/>
  <c r="J1379" i="1" s="1"/>
  <c r="C1380" i="1"/>
  <c r="K1380" i="1" s="1"/>
  <c r="C1381" i="1"/>
  <c r="L1381" i="1" s="1"/>
  <c r="C1382" i="1"/>
  <c r="N1382" i="1" s="1"/>
  <c r="C1383" i="1"/>
  <c r="A1383" i="1" s="1"/>
  <c r="C1384" i="1"/>
  <c r="O1384" i="1" s="1"/>
  <c r="C1385" i="1"/>
  <c r="Q1385" i="1" s="1"/>
  <c r="C1386" i="1"/>
  <c r="O1386" i="1" s="1"/>
  <c r="C1387" i="1"/>
  <c r="M1387" i="1" s="1"/>
  <c r="C1388" i="1"/>
  <c r="P1388" i="1" s="1"/>
  <c r="C1389" i="1"/>
  <c r="B1389" i="1" s="1"/>
  <c r="C1390" i="1"/>
  <c r="J1390" i="1" s="1"/>
  <c r="C1391" i="1"/>
  <c r="A1391" i="1" s="1"/>
  <c r="C1392" i="1"/>
  <c r="P1392" i="1" s="1"/>
  <c r="C1393" i="1"/>
  <c r="Q1393" i="1" s="1"/>
  <c r="C1394" i="1"/>
  <c r="K1394" i="1" s="1"/>
  <c r="C1395" i="1"/>
  <c r="P1395" i="1" s="1"/>
  <c r="C1396" i="1"/>
  <c r="O1396" i="1" s="1"/>
  <c r="C1397" i="1"/>
  <c r="N1397" i="1" s="1"/>
  <c r="C1398" i="1"/>
  <c r="N1398" i="1" s="1"/>
  <c r="C1399" i="1"/>
  <c r="J1399" i="1" s="1"/>
  <c r="C1400" i="1"/>
  <c r="A1400" i="1" s="1"/>
  <c r="C1401" i="1"/>
  <c r="Q1401" i="1" s="1"/>
  <c r="C1402" i="1"/>
  <c r="P1402" i="1" s="1"/>
  <c r="C1403" i="1"/>
  <c r="J1403" i="1" s="1"/>
  <c r="C1404" i="1"/>
  <c r="Q1404" i="1" s="1"/>
  <c r="C1405" i="1"/>
  <c r="O1405" i="1" s="1"/>
  <c r="C1406" i="1"/>
  <c r="Q1406" i="1" s="1"/>
  <c r="C1407" i="1"/>
  <c r="P1407" i="1" s="1"/>
  <c r="C1408" i="1"/>
  <c r="P1408" i="1" s="1"/>
  <c r="C1409" i="1"/>
  <c r="Q1409" i="1" s="1"/>
  <c r="C1410" i="1"/>
  <c r="K1410" i="1" s="1"/>
  <c r="C1411" i="1"/>
  <c r="L1411" i="1" s="1"/>
  <c r="C1412" i="1"/>
  <c r="K1412" i="1" s="1"/>
  <c r="C1413" i="1"/>
  <c r="P1413" i="1" s="1"/>
  <c r="C1414" i="1"/>
  <c r="L1414" i="1" s="1"/>
  <c r="C1415" i="1"/>
  <c r="A1415" i="1" s="1"/>
  <c r="C1416" i="1"/>
  <c r="A1416" i="1" s="1"/>
  <c r="C1417" i="1"/>
  <c r="Q1417" i="1" s="1"/>
  <c r="C1418" i="1"/>
  <c r="N1418" i="1" s="1"/>
  <c r="C1419" i="1"/>
  <c r="N1419" i="1" s="1"/>
  <c r="C1420" i="1"/>
  <c r="M1420" i="1" s="1"/>
  <c r="C1421" i="1"/>
  <c r="J1421" i="1" s="1"/>
  <c r="C1422" i="1"/>
  <c r="P1422" i="1" s="1"/>
  <c r="C1423" i="1"/>
  <c r="P1423" i="1" s="1"/>
  <c r="C1424" i="1"/>
  <c r="O1424" i="1" s="1"/>
  <c r="C1425" i="1"/>
  <c r="Q1425" i="1" s="1"/>
  <c r="C1426" i="1"/>
  <c r="J1426" i="1" s="1"/>
  <c r="C1427" i="1"/>
  <c r="Q1427" i="1" s="1"/>
  <c r="C1428" i="1"/>
  <c r="P1428" i="1" s="1"/>
  <c r="C1429" i="1"/>
  <c r="Q1429" i="1" s="1"/>
  <c r="C1430" i="1"/>
  <c r="L1430" i="1" s="1"/>
  <c r="C1431" i="1"/>
  <c r="J1431" i="1" s="1"/>
  <c r="C1432" i="1"/>
  <c r="O1432" i="1" s="1"/>
  <c r="C1433" i="1"/>
  <c r="Q1433" i="1" s="1"/>
  <c r="C1434" i="1"/>
  <c r="N1434" i="1" s="1"/>
  <c r="C1435" i="1"/>
  <c r="K1435" i="1" s="1"/>
  <c r="C1436" i="1"/>
  <c r="J1436" i="1" s="1"/>
  <c r="C1437" i="1"/>
  <c r="N1437" i="1" s="1"/>
  <c r="C1438" i="1"/>
  <c r="P1438" i="1" s="1"/>
  <c r="C1439" i="1"/>
  <c r="O1439" i="1" s="1"/>
  <c r="C1440" i="1"/>
  <c r="M1440" i="1" s="1"/>
  <c r="C1441" i="1"/>
  <c r="O1441" i="1" s="1"/>
  <c r="C1442" i="1"/>
  <c r="Q1442" i="1" s="1"/>
  <c r="C1443" i="1"/>
  <c r="M1443" i="1" s="1"/>
  <c r="C1444" i="1"/>
  <c r="L1444" i="1" s="1"/>
  <c r="C1445" i="1"/>
  <c r="O1445" i="1" s="1"/>
  <c r="C1446" i="1"/>
  <c r="L1446" i="1" s="1"/>
  <c r="C1447" i="1"/>
  <c r="L1447" i="1" s="1"/>
  <c r="C1448" i="1"/>
  <c r="O1448" i="1" s="1"/>
  <c r="C1449" i="1"/>
  <c r="P1449" i="1" s="1"/>
  <c r="C1450" i="1"/>
  <c r="M1450" i="1" s="1"/>
  <c r="C1451" i="1"/>
  <c r="O1451" i="1" s="1"/>
  <c r="C1452" i="1"/>
  <c r="N1452" i="1" s="1"/>
  <c r="C1453" i="1"/>
  <c r="A1453" i="1" s="1"/>
  <c r="C1454" i="1"/>
  <c r="P1454" i="1" s="1"/>
  <c r="C1455" i="1"/>
  <c r="Q1455" i="1" s="1"/>
  <c r="C1456" i="1"/>
  <c r="Q1456" i="1" s="1"/>
  <c r="C1457" i="1"/>
  <c r="Q1457" i="1" s="1"/>
  <c r="C1458" i="1"/>
  <c r="O1458" i="1" s="1"/>
  <c r="C1459" i="1"/>
  <c r="Q1459" i="1" s="1"/>
  <c r="C1460" i="1"/>
  <c r="P1460" i="1" s="1"/>
  <c r="C1461" i="1"/>
  <c r="A1461" i="1" s="1"/>
  <c r="C1462" i="1"/>
  <c r="K1462" i="1" s="1"/>
  <c r="C1463" i="1"/>
  <c r="L1463" i="1" s="1"/>
  <c r="C1464" i="1"/>
  <c r="J1464" i="1" s="1"/>
  <c r="C1465" i="1"/>
  <c r="J1465" i="1" s="1"/>
  <c r="C1466" i="1"/>
  <c r="Q1466" i="1" s="1"/>
  <c r="C1467" i="1"/>
  <c r="J1467" i="1" s="1"/>
  <c r="C1468" i="1"/>
  <c r="Q1468" i="1" s="1"/>
  <c r="C1469" i="1"/>
  <c r="J1469" i="1" s="1"/>
  <c r="C1470" i="1"/>
  <c r="O1470" i="1" s="1"/>
  <c r="C1471" i="1"/>
  <c r="L1471" i="1" s="1"/>
  <c r="C1472" i="1"/>
  <c r="J1472" i="1" s="1"/>
  <c r="C1473" i="1"/>
  <c r="K1473" i="1" s="1"/>
  <c r="C1474" i="1"/>
  <c r="L1474" i="1" s="1"/>
  <c r="C1475" i="1"/>
  <c r="K1475" i="1" s="1"/>
  <c r="C1476" i="1"/>
  <c r="J1476" i="1" s="1"/>
  <c r="C1477" i="1"/>
  <c r="A1477" i="1" s="1"/>
  <c r="C1478" i="1"/>
  <c r="K1478" i="1" s="1"/>
  <c r="C1479" i="1"/>
  <c r="L1479" i="1" s="1"/>
  <c r="C1480" i="1"/>
  <c r="J1480" i="1" s="1"/>
  <c r="C1481" i="1"/>
  <c r="L1481" i="1" s="1"/>
  <c r="C1482" i="1"/>
  <c r="P1482" i="1" s="1"/>
  <c r="C1483" i="1"/>
  <c r="M1483" i="1" s="1"/>
  <c r="C1484" i="1"/>
  <c r="L1484" i="1" s="1"/>
  <c r="C1485" i="1"/>
  <c r="P1485" i="1" s="1"/>
  <c r="C1486" i="1"/>
  <c r="O1486" i="1" s="1"/>
  <c r="C1288" i="1"/>
  <c r="P1288" i="1" s="1"/>
  <c r="J1287" i="1"/>
  <c r="K1287" i="1"/>
  <c r="L1287" i="1"/>
  <c r="M1287" i="1"/>
  <c r="N1287" i="1"/>
  <c r="O1287" i="1"/>
  <c r="P1287" i="1"/>
  <c r="Q1287" i="1"/>
  <c r="R1287" i="1"/>
  <c r="N1317" i="1"/>
  <c r="Q1317" i="1"/>
  <c r="K1325" i="1"/>
  <c r="O1325" i="1"/>
  <c r="L1357" i="1"/>
  <c r="O1357" i="1"/>
  <c r="J1365" i="1"/>
  <c r="K1365" i="1"/>
  <c r="N1365" i="1"/>
  <c r="R1365" i="1"/>
  <c r="R1397" i="1"/>
  <c r="Q1405" i="1"/>
  <c r="A1287" i="1"/>
  <c r="B1287" i="1"/>
  <c r="B1317" i="1"/>
  <c r="B1357" i="1"/>
  <c r="A1365" i="1"/>
  <c r="M1397" i="1" l="1"/>
  <c r="L1397" i="1"/>
  <c r="O1477" i="1"/>
  <c r="P1437" i="1"/>
  <c r="B1397" i="1"/>
  <c r="M1421" i="1"/>
  <c r="B1438" i="1"/>
  <c r="A1422" i="1"/>
  <c r="O1366" i="1"/>
  <c r="A1398" i="1"/>
  <c r="O1422" i="1"/>
  <c r="K197" i="1"/>
  <c r="M197" i="1"/>
  <c r="N197" i="1"/>
  <c r="O197" i="1"/>
  <c r="P197" i="1"/>
  <c r="A197" i="1"/>
  <c r="L197" i="1"/>
  <c r="C198" i="1"/>
  <c r="B197" i="1"/>
  <c r="J197" i="1"/>
  <c r="Q197" i="1"/>
  <c r="R197" i="1"/>
  <c r="N1445" i="1"/>
  <c r="M1445" i="1"/>
  <c r="Q1445" i="1"/>
  <c r="A1302" i="1"/>
  <c r="Q1389" i="1"/>
  <c r="P1477" i="1"/>
  <c r="O1469" i="1"/>
  <c r="L1469" i="1"/>
  <c r="Q1462" i="1"/>
  <c r="A1438" i="1"/>
  <c r="B1437" i="1"/>
  <c r="K1437" i="1"/>
  <c r="B1422" i="1"/>
  <c r="J1437" i="1"/>
  <c r="O1349" i="1"/>
  <c r="M1333" i="1"/>
  <c r="P1325" i="1"/>
  <c r="M1486" i="1"/>
  <c r="M1309" i="1"/>
  <c r="R1485" i="1"/>
  <c r="A1485" i="1"/>
  <c r="Q1293" i="1"/>
  <c r="A1413" i="1"/>
  <c r="A1309" i="1"/>
  <c r="M1429" i="1"/>
  <c r="M1405" i="1"/>
  <c r="A1469" i="1"/>
  <c r="N1485" i="1"/>
  <c r="N1405" i="1"/>
  <c r="J1309" i="1"/>
  <c r="O1485" i="1"/>
  <c r="B1445" i="1"/>
  <c r="J1485" i="1"/>
  <c r="A1445" i="1"/>
  <c r="B1405" i="1"/>
  <c r="A1349" i="1"/>
  <c r="M1485" i="1"/>
  <c r="N1477" i="1"/>
  <c r="R1461" i="1"/>
  <c r="L1445" i="1"/>
  <c r="P1429" i="1"/>
  <c r="O1413" i="1"/>
  <c r="L1405" i="1"/>
  <c r="K1397" i="1"/>
  <c r="Q1365" i="1"/>
  <c r="R1357" i="1"/>
  <c r="N1349" i="1"/>
  <c r="N1325" i="1"/>
  <c r="K1317" i="1"/>
  <c r="A1405" i="1"/>
  <c r="B1325" i="1"/>
  <c r="L1485" i="1"/>
  <c r="M1477" i="1"/>
  <c r="O1453" i="1"/>
  <c r="K1445" i="1"/>
  <c r="O1429" i="1"/>
  <c r="N1413" i="1"/>
  <c r="K1405" i="1"/>
  <c r="J1397" i="1"/>
  <c r="P1365" i="1"/>
  <c r="Q1357" i="1"/>
  <c r="M1349" i="1"/>
  <c r="M1325" i="1"/>
  <c r="J1317" i="1"/>
  <c r="B1485" i="1"/>
  <c r="A1325" i="1"/>
  <c r="K1485" i="1"/>
  <c r="L1477" i="1"/>
  <c r="R1445" i="1"/>
  <c r="J1445" i="1"/>
  <c r="N1429" i="1"/>
  <c r="R1405" i="1"/>
  <c r="J1405" i="1"/>
  <c r="R1389" i="1"/>
  <c r="O1365" i="1"/>
  <c r="P1357" i="1"/>
  <c r="Q1341" i="1"/>
  <c r="L1325" i="1"/>
  <c r="R1309" i="1"/>
  <c r="B1477" i="1"/>
  <c r="A1437" i="1"/>
  <c r="A1389" i="1"/>
  <c r="A1317" i="1"/>
  <c r="Q1485" i="1"/>
  <c r="R1477" i="1"/>
  <c r="N1469" i="1"/>
  <c r="P1445" i="1"/>
  <c r="M1437" i="1"/>
  <c r="L1429" i="1"/>
  <c r="P1405" i="1"/>
  <c r="Q1397" i="1"/>
  <c r="R1381" i="1"/>
  <c r="M1365" i="1"/>
  <c r="N1357" i="1"/>
  <c r="R1325" i="1"/>
  <c r="J1325" i="1"/>
  <c r="L1309" i="1"/>
  <c r="B1469" i="1"/>
  <c r="B1365" i="1"/>
  <c r="B1309" i="1"/>
  <c r="Q1477" i="1"/>
  <c r="M1469" i="1"/>
  <c r="L1437" i="1"/>
  <c r="K1429" i="1"/>
  <c r="P1397" i="1"/>
  <c r="K1381" i="1"/>
  <c r="M1357" i="1"/>
  <c r="R1317" i="1"/>
  <c r="K1309" i="1"/>
  <c r="B1381" i="1"/>
  <c r="Q1461" i="1"/>
  <c r="J1381" i="1"/>
  <c r="A1381" i="1"/>
  <c r="M1413" i="1"/>
  <c r="B1374" i="1"/>
  <c r="L1413" i="1"/>
  <c r="N1341" i="1"/>
  <c r="A1374" i="1"/>
  <c r="N1461" i="1"/>
  <c r="K1413" i="1"/>
  <c r="M1341" i="1"/>
  <c r="B1373" i="1"/>
  <c r="B1301" i="1"/>
  <c r="M1461" i="1"/>
  <c r="O1373" i="1"/>
  <c r="L1341" i="1"/>
  <c r="B1429" i="1"/>
  <c r="A1373" i="1"/>
  <c r="A1301" i="1"/>
  <c r="J1429" i="1"/>
  <c r="K1341" i="1"/>
  <c r="A1429" i="1"/>
  <c r="B1293" i="1"/>
  <c r="K1461" i="1"/>
  <c r="O1389" i="1"/>
  <c r="M1373" i="1"/>
  <c r="J1341" i="1"/>
  <c r="N1301" i="1"/>
  <c r="A1293" i="1"/>
  <c r="K1477" i="1"/>
  <c r="J1461" i="1"/>
  <c r="R1437" i="1"/>
  <c r="R1421" i="1"/>
  <c r="N1389" i="1"/>
  <c r="L1373" i="1"/>
  <c r="K1357" i="1"/>
  <c r="R1333" i="1"/>
  <c r="P1317" i="1"/>
  <c r="M1301" i="1"/>
  <c r="A1478" i="1"/>
  <c r="B1358" i="1"/>
  <c r="J1477" i="1"/>
  <c r="O1454" i="1"/>
  <c r="Q1437" i="1"/>
  <c r="Q1421" i="1"/>
  <c r="M1389" i="1"/>
  <c r="K1373" i="1"/>
  <c r="J1357" i="1"/>
  <c r="Q1333" i="1"/>
  <c r="O1317" i="1"/>
  <c r="K1301" i="1"/>
  <c r="P1341" i="1"/>
  <c r="P1461" i="1"/>
  <c r="R1373" i="1"/>
  <c r="O1341" i="1"/>
  <c r="O1461" i="1"/>
  <c r="Q1373" i="1"/>
  <c r="P1373" i="1"/>
  <c r="R1301" i="1"/>
  <c r="J1413" i="1"/>
  <c r="Q1301" i="1"/>
  <c r="L1461" i="1"/>
  <c r="P1389" i="1"/>
  <c r="N1373" i="1"/>
  <c r="O1301" i="1"/>
  <c r="B1421" i="1"/>
  <c r="R1469" i="1"/>
  <c r="R1453" i="1"/>
  <c r="P1421" i="1"/>
  <c r="L1389" i="1"/>
  <c r="R1349" i="1"/>
  <c r="P1333" i="1"/>
  <c r="J1301" i="1"/>
  <c r="A1421" i="1"/>
  <c r="Q1469" i="1"/>
  <c r="Q1453" i="1"/>
  <c r="O1437" i="1"/>
  <c r="O1421" i="1"/>
  <c r="K1389" i="1"/>
  <c r="Q1349" i="1"/>
  <c r="O1333" i="1"/>
  <c r="M1317" i="1"/>
  <c r="M1294" i="1"/>
  <c r="B1470" i="1"/>
  <c r="B1413" i="1"/>
  <c r="B1349" i="1"/>
  <c r="P1469" i="1"/>
  <c r="P1453" i="1"/>
  <c r="N1421" i="1"/>
  <c r="J1389" i="1"/>
  <c r="P1349" i="1"/>
  <c r="N1333" i="1"/>
  <c r="R1293" i="1"/>
  <c r="B1341" i="1"/>
  <c r="N1453" i="1"/>
  <c r="L1421" i="1"/>
  <c r="Q1381" i="1"/>
  <c r="L1333" i="1"/>
  <c r="N1293" i="1"/>
  <c r="B1461" i="1"/>
  <c r="A1341" i="1"/>
  <c r="M1453" i="1"/>
  <c r="K1421" i="1"/>
  <c r="P1381" i="1"/>
  <c r="K1333" i="1"/>
  <c r="M1293" i="1"/>
  <c r="B1333" i="1"/>
  <c r="L1453" i="1"/>
  <c r="O1381" i="1"/>
  <c r="L1349" i="1"/>
  <c r="J1333" i="1"/>
  <c r="Q1309" i="1"/>
  <c r="L1293" i="1"/>
  <c r="A1454" i="1"/>
  <c r="K1469" i="1"/>
  <c r="K1453" i="1"/>
  <c r="Q1430" i="1"/>
  <c r="R1413" i="1"/>
  <c r="N1381" i="1"/>
  <c r="K1349" i="1"/>
  <c r="P1309" i="1"/>
  <c r="J1293" i="1"/>
  <c r="B1453" i="1"/>
  <c r="A1397" i="1"/>
  <c r="J1453" i="1"/>
  <c r="R1429" i="1"/>
  <c r="Q1413" i="1"/>
  <c r="O1397" i="1"/>
  <c r="M1381" i="1"/>
  <c r="O1309" i="1"/>
  <c r="F115" i="8"/>
  <c r="F117" i="8"/>
  <c r="F110" i="8"/>
  <c r="F118" i="8"/>
  <c r="F111" i="8"/>
  <c r="F119" i="8"/>
  <c r="F112" i="8"/>
  <c r="F120" i="8"/>
  <c r="F113" i="8"/>
  <c r="M1332" i="1"/>
  <c r="A1462" i="1"/>
  <c r="J1291" i="1"/>
  <c r="M1308" i="1"/>
  <c r="J1394" i="1"/>
  <c r="O1388" i="1"/>
  <c r="A1470" i="1"/>
  <c r="B1414" i="1"/>
  <c r="B1390" i="1"/>
  <c r="B1350" i="1"/>
  <c r="N1454" i="1"/>
  <c r="R1326" i="1"/>
  <c r="B1430" i="1"/>
  <c r="A1390" i="1"/>
  <c r="A1350" i="1"/>
  <c r="J1478" i="1"/>
  <c r="M1382" i="1"/>
  <c r="P1350" i="1"/>
  <c r="B1446" i="1"/>
  <c r="B1366" i="1"/>
  <c r="A1318" i="1"/>
  <c r="B1294" i="1"/>
  <c r="K1446" i="1"/>
  <c r="P1406" i="1"/>
  <c r="N1318" i="1"/>
  <c r="B1486" i="1"/>
  <c r="B1462" i="1"/>
  <c r="P1374" i="1"/>
  <c r="R1342" i="1"/>
  <c r="R1462" i="1"/>
  <c r="K1398" i="1"/>
  <c r="J1374" i="1"/>
  <c r="J1342" i="1"/>
  <c r="Q1426" i="1"/>
  <c r="R1306" i="1"/>
  <c r="M1290" i="1"/>
  <c r="A1346" i="1"/>
  <c r="J1410" i="1"/>
  <c r="B1338" i="1"/>
  <c r="J1378" i="1"/>
  <c r="O1372" i="1"/>
  <c r="N1300" i="1"/>
  <c r="K1292" i="1"/>
  <c r="B1308" i="1"/>
  <c r="O1348" i="1"/>
  <c r="A1388" i="1"/>
  <c r="M1404" i="1"/>
  <c r="R1380" i="1"/>
  <c r="P1324" i="1"/>
  <c r="A1324" i="1"/>
  <c r="J1380" i="1"/>
  <c r="R1364" i="1"/>
  <c r="P1484" i="1"/>
  <c r="J1364" i="1"/>
  <c r="B1484" i="1"/>
  <c r="K1340" i="1"/>
  <c r="K1316" i="1"/>
  <c r="A1420" i="1"/>
  <c r="L1356" i="1"/>
  <c r="K2089" i="1"/>
  <c r="B1396" i="1"/>
  <c r="B1372" i="1"/>
  <c r="B1348" i="1"/>
  <c r="A1308" i="1"/>
  <c r="L1460" i="1"/>
  <c r="P1444" i="1"/>
  <c r="N1388" i="1"/>
  <c r="Q1380" i="1"/>
  <c r="N1372" i="1"/>
  <c r="Q1364" i="1"/>
  <c r="K1356" i="1"/>
  <c r="N1348" i="1"/>
  <c r="R1340" i="1"/>
  <c r="J1340" i="1"/>
  <c r="L1332" i="1"/>
  <c r="O1324" i="1"/>
  <c r="R1316" i="1"/>
  <c r="J1316" i="1"/>
  <c r="L1308" i="1"/>
  <c r="M1300" i="1"/>
  <c r="A1372" i="1"/>
  <c r="A1348" i="1"/>
  <c r="B1292" i="1"/>
  <c r="Q1420" i="1"/>
  <c r="M1388" i="1"/>
  <c r="P1380" i="1"/>
  <c r="M1372" i="1"/>
  <c r="P1364" i="1"/>
  <c r="R1356" i="1"/>
  <c r="J1356" i="1"/>
  <c r="M1348" i="1"/>
  <c r="Q1340" i="1"/>
  <c r="K1332" i="1"/>
  <c r="N1324" i="1"/>
  <c r="Q1316" i="1"/>
  <c r="K1308" i="1"/>
  <c r="L1300" i="1"/>
  <c r="A1396" i="1"/>
  <c r="B1380" i="1"/>
  <c r="B1356" i="1"/>
  <c r="B1332" i="1"/>
  <c r="A1292" i="1"/>
  <c r="N1476" i="1"/>
  <c r="N1436" i="1"/>
  <c r="L1388" i="1"/>
  <c r="O1380" i="1"/>
  <c r="L1372" i="1"/>
  <c r="O1364" i="1"/>
  <c r="Q1356" i="1"/>
  <c r="L1348" i="1"/>
  <c r="P1340" i="1"/>
  <c r="R1332" i="1"/>
  <c r="J1332" i="1"/>
  <c r="M1324" i="1"/>
  <c r="P1316" i="1"/>
  <c r="R1308" i="1"/>
  <c r="J1308" i="1"/>
  <c r="K1300" i="1"/>
  <c r="L472" i="1"/>
  <c r="A1380" i="1"/>
  <c r="A1356" i="1"/>
  <c r="A1332" i="1"/>
  <c r="B1316" i="1"/>
  <c r="O1412" i="1"/>
  <c r="K1388" i="1"/>
  <c r="N1380" i="1"/>
  <c r="K1372" i="1"/>
  <c r="N1364" i="1"/>
  <c r="P1356" i="1"/>
  <c r="K1348" i="1"/>
  <c r="O1340" i="1"/>
  <c r="Q1332" i="1"/>
  <c r="L1324" i="1"/>
  <c r="O1316" i="1"/>
  <c r="Q1308" i="1"/>
  <c r="R1300" i="1"/>
  <c r="J1300" i="1"/>
  <c r="Q1292" i="1"/>
  <c r="N1292" i="1"/>
  <c r="A1444" i="1"/>
  <c r="A1316" i="1"/>
  <c r="B1300" i="1"/>
  <c r="M1468" i="1"/>
  <c r="R1452" i="1"/>
  <c r="R1388" i="1"/>
  <c r="J1388" i="1"/>
  <c r="M1380" i="1"/>
  <c r="R1372" i="1"/>
  <c r="J1372" i="1"/>
  <c r="M1364" i="1"/>
  <c r="O1356" i="1"/>
  <c r="R1348" i="1"/>
  <c r="J1348" i="1"/>
  <c r="N1340" i="1"/>
  <c r="P1332" i="1"/>
  <c r="K1324" i="1"/>
  <c r="N1316" i="1"/>
  <c r="P1308" i="1"/>
  <c r="Q1300" i="1"/>
  <c r="P1292" i="1"/>
  <c r="B1364" i="1"/>
  <c r="B1340" i="1"/>
  <c r="A1300" i="1"/>
  <c r="L1428" i="1"/>
  <c r="Q1388" i="1"/>
  <c r="L1380" i="1"/>
  <c r="Q1372" i="1"/>
  <c r="L1364" i="1"/>
  <c r="N1356" i="1"/>
  <c r="Q1348" i="1"/>
  <c r="M1340" i="1"/>
  <c r="O1332" i="1"/>
  <c r="R1324" i="1"/>
  <c r="J1324" i="1"/>
  <c r="M1316" i="1"/>
  <c r="O1308" i="1"/>
  <c r="P1300" i="1"/>
  <c r="M1292" i="1"/>
  <c r="B1460" i="1"/>
  <c r="J1452" i="1"/>
  <c r="B1420" i="1"/>
  <c r="B1388" i="1"/>
  <c r="A1364" i="1"/>
  <c r="A1340" i="1"/>
  <c r="B1324" i="1"/>
  <c r="K2024" i="1"/>
  <c r="O1482" i="1"/>
  <c r="R1410" i="1"/>
  <c r="R1394" i="1"/>
  <c r="R1378" i="1"/>
  <c r="M1346" i="1"/>
  <c r="N1330" i="1"/>
  <c r="Q472" i="1"/>
  <c r="A1399" i="1"/>
  <c r="A1354" i="1"/>
  <c r="N1386" i="1"/>
  <c r="Q1354" i="1"/>
  <c r="Q524" i="1"/>
  <c r="A1479" i="1"/>
  <c r="M1434" i="1"/>
  <c r="M1418" i="1"/>
  <c r="O1402" i="1"/>
  <c r="M1338" i="1"/>
  <c r="N524" i="1"/>
  <c r="P1466" i="1"/>
  <c r="O1370" i="1"/>
  <c r="M524" i="1"/>
  <c r="L524" i="1"/>
  <c r="K524" i="1"/>
  <c r="J524" i="1"/>
  <c r="P524" i="1"/>
  <c r="B524" i="1"/>
  <c r="O1363" i="1"/>
  <c r="L1450" i="1"/>
  <c r="N1403" i="1"/>
  <c r="A1331" i="1"/>
  <c r="R1371" i="1"/>
  <c r="Q1323" i="1"/>
  <c r="K472" i="1"/>
  <c r="J472" i="1"/>
  <c r="K1474" i="1"/>
  <c r="N1458" i="1"/>
  <c r="B1474" i="1"/>
  <c r="N1307" i="1"/>
  <c r="B1363" i="1"/>
  <c r="B1443" i="1"/>
  <c r="P1442" i="1"/>
  <c r="A500" i="1"/>
  <c r="N500" i="1"/>
  <c r="O500" i="1"/>
  <c r="M500" i="1"/>
  <c r="L500" i="1"/>
  <c r="K500" i="1"/>
  <c r="J500" i="1"/>
  <c r="Q500" i="1"/>
  <c r="P500" i="1"/>
  <c r="B1478" i="1"/>
  <c r="A1439" i="1"/>
  <c r="A1423" i="1"/>
  <c r="A1414" i="1"/>
  <c r="B1398" i="1"/>
  <c r="A1366" i="1"/>
  <c r="A1358" i="1"/>
  <c r="B1326" i="1"/>
  <c r="K1486" i="1"/>
  <c r="P1457" i="1"/>
  <c r="Q1446" i="1"/>
  <c r="M1422" i="1"/>
  <c r="M1398" i="1"/>
  <c r="R1374" i="1"/>
  <c r="M1366" i="1"/>
  <c r="L1342" i="1"/>
  <c r="P1318" i="1"/>
  <c r="P472" i="1"/>
  <c r="A1486" i="1"/>
  <c r="A1446" i="1"/>
  <c r="B1406" i="1"/>
  <c r="B1310" i="1"/>
  <c r="A1288" i="1"/>
  <c r="N1470" i="1"/>
  <c r="O1462" i="1"/>
  <c r="L1454" i="1"/>
  <c r="K1430" i="1"/>
  <c r="N1406" i="1"/>
  <c r="K1382" i="1"/>
  <c r="N1350" i="1"/>
  <c r="L1326" i="1"/>
  <c r="A1406" i="1"/>
  <c r="B1382" i="1"/>
  <c r="A1310" i="1"/>
  <c r="R1478" i="1"/>
  <c r="M1470" i="1"/>
  <c r="J1462" i="1"/>
  <c r="Q1414" i="1"/>
  <c r="R1358" i="1"/>
  <c r="J1326" i="1"/>
  <c r="Q1310" i="1"/>
  <c r="A1342" i="1"/>
  <c r="B1318" i="1"/>
  <c r="Q1478" i="1"/>
  <c r="K1470" i="1"/>
  <c r="O1438" i="1"/>
  <c r="K1414" i="1"/>
  <c r="Q1390" i="1"/>
  <c r="L1358" i="1"/>
  <c r="P1334" i="1"/>
  <c r="B472" i="1"/>
  <c r="A1455" i="1"/>
  <c r="A1359" i="1"/>
  <c r="N1486" i="1"/>
  <c r="O1478" i="1"/>
  <c r="M1438" i="1"/>
  <c r="O1390" i="1"/>
  <c r="J1358" i="1"/>
  <c r="N1334" i="1"/>
  <c r="A472" i="1"/>
  <c r="O472" i="1"/>
  <c r="N472" i="1"/>
  <c r="N400" i="1"/>
  <c r="B351" i="1"/>
  <c r="A351" i="1"/>
  <c r="N424" i="1"/>
  <c r="L424" i="1"/>
  <c r="L1362" i="1"/>
  <c r="M424" i="1"/>
  <c r="K424" i="1"/>
  <c r="J424" i="1"/>
  <c r="P424" i="1"/>
  <c r="B424" i="1"/>
  <c r="O424" i="1"/>
  <c r="L400" i="1"/>
  <c r="M400" i="1"/>
  <c r="K400" i="1"/>
  <c r="J400" i="1"/>
  <c r="P400" i="1"/>
  <c r="B400" i="1"/>
  <c r="O400" i="1"/>
  <c r="L1486" i="1"/>
  <c r="P1478" i="1"/>
  <c r="L1470" i="1"/>
  <c r="P1462" i="1"/>
  <c r="M1454" i="1"/>
  <c r="R1446" i="1"/>
  <c r="J1446" i="1"/>
  <c r="N1438" i="1"/>
  <c r="R1430" i="1"/>
  <c r="J1430" i="1"/>
  <c r="N1422" i="1"/>
  <c r="R1414" i="1"/>
  <c r="J1414" i="1"/>
  <c r="O1406" i="1"/>
  <c r="L1398" i="1"/>
  <c r="P1390" i="1"/>
  <c r="L1382" i="1"/>
  <c r="Q1374" i="1"/>
  <c r="N1366" i="1"/>
  <c r="K1358" i="1"/>
  <c r="O1350" i="1"/>
  <c r="K1342" i="1"/>
  <c r="O1334" i="1"/>
  <c r="K1326" i="1"/>
  <c r="O1318" i="1"/>
  <c r="R1310" i="1"/>
  <c r="L1294" i="1"/>
  <c r="B1454" i="1"/>
  <c r="A1430" i="1"/>
  <c r="A1382" i="1"/>
  <c r="B1334" i="1"/>
  <c r="A1326" i="1"/>
  <c r="A1294" i="1"/>
  <c r="R1486" i="1"/>
  <c r="J1486" i="1"/>
  <c r="N1478" i="1"/>
  <c r="R1470" i="1"/>
  <c r="J1470" i="1"/>
  <c r="N1462" i="1"/>
  <c r="K1454" i="1"/>
  <c r="P1446" i="1"/>
  <c r="L1438" i="1"/>
  <c r="P1430" i="1"/>
  <c r="L1422" i="1"/>
  <c r="P1414" i="1"/>
  <c r="M1406" i="1"/>
  <c r="R1398" i="1"/>
  <c r="J1398" i="1"/>
  <c r="N1390" i="1"/>
  <c r="R1382" i="1"/>
  <c r="J1382" i="1"/>
  <c r="O1374" i="1"/>
  <c r="L1366" i="1"/>
  <c r="Q1358" i="1"/>
  <c r="M1350" i="1"/>
  <c r="Q1342" i="1"/>
  <c r="M1334" i="1"/>
  <c r="Q1326" i="1"/>
  <c r="M1318" i="1"/>
  <c r="N1310" i="1"/>
  <c r="R1302" i="1"/>
  <c r="B1342" i="1"/>
  <c r="A1334" i="1"/>
  <c r="B1302" i="1"/>
  <c r="Q1486" i="1"/>
  <c r="M1478" i="1"/>
  <c r="Q1470" i="1"/>
  <c r="M1462" i="1"/>
  <c r="R1454" i="1"/>
  <c r="J1454" i="1"/>
  <c r="O1446" i="1"/>
  <c r="K1438" i="1"/>
  <c r="O1430" i="1"/>
  <c r="K1422" i="1"/>
  <c r="O1414" i="1"/>
  <c r="L1406" i="1"/>
  <c r="Q1398" i="1"/>
  <c r="M1390" i="1"/>
  <c r="Q1382" i="1"/>
  <c r="N1374" i="1"/>
  <c r="K1366" i="1"/>
  <c r="P1358" i="1"/>
  <c r="L1350" i="1"/>
  <c r="P1342" i="1"/>
  <c r="L1334" i="1"/>
  <c r="P1326" i="1"/>
  <c r="L1318" i="1"/>
  <c r="M1310" i="1"/>
  <c r="L1302" i="1"/>
  <c r="Q376" i="1"/>
  <c r="P1486" i="1"/>
  <c r="L1478" i="1"/>
  <c r="P1470" i="1"/>
  <c r="L1462" i="1"/>
  <c r="Q1454" i="1"/>
  <c r="N1446" i="1"/>
  <c r="R1438" i="1"/>
  <c r="J1438" i="1"/>
  <c r="N1430" i="1"/>
  <c r="R1422" i="1"/>
  <c r="J1422" i="1"/>
  <c r="N1414" i="1"/>
  <c r="K1406" i="1"/>
  <c r="P1398" i="1"/>
  <c r="L1390" i="1"/>
  <c r="P1382" i="1"/>
  <c r="M1374" i="1"/>
  <c r="R1366" i="1"/>
  <c r="J1366" i="1"/>
  <c r="O1358" i="1"/>
  <c r="K1350" i="1"/>
  <c r="O1342" i="1"/>
  <c r="K1334" i="1"/>
  <c r="O1326" i="1"/>
  <c r="K1318" i="1"/>
  <c r="L1310" i="1"/>
  <c r="K1302" i="1"/>
  <c r="N376" i="1"/>
  <c r="M1446" i="1"/>
  <c r="Q1438" i="1"/>
  <c r="M1430" i="1"/>
  <c r="Q1422" i="1"/>
  <c r="M1414" i="1"/>
  <c r="R1406" i="1"/>
  <c r="J1406" i="1"/>
  <c r="O1398" i="1"/>
  <c r="K1390" i="1"/>
  <c r="O1382" i="1"/>
  <c r="L1374" i="1"/>
  <c r="Q1366" i="1"/>
  <c r="N1358" i="1"/>
  <c r="R1350" i="1"/>
  <c r="J1350" i="1"/>
  <c r="N1342" i="1"/>
  <c r="R1334" i="1"/>
  <c r="J1334" i="1"/>
  <c r="N1326" i="1"/>
  <c r="R1318" i="1"/>
  <c r="J1318" i="1"/>
  <c r="J1310" i="1"/>
  <c r="J1302" i="1"/>
  <c r="L376" i="1"/>
  <c r="R1390" i="1"/>
  <c r="N1294" i="1"/>
  <c r="M376" i="1"/>
  <c r="K376" i="1"/>
  <c r="R376" i="1"/>
  <c r="J376" i="1"/>
  <c r="P376" i="1"/>
  <c r="B376" i="1"/>
  <c r="O376" i="1"/>
  <c r="A1343" i="1"/>
  <c r="B1337" i="1"/>
  <c r="B1289" i="1"/>
  <c r="K1463" i="1"/>
  <c r="Q1465" i="1"/>
  <c r="N1441" i="1"/>
  <c r="A1463" i="1"/>
  <c r="A1377" i="1"/>
  <c r="A1303" i="1"/>
  <c r="P1302" i="1"/>
  <c r="P351" i="1"/>
  <c r="J1473" i="1"/>
  <c r="O351" i="1"/>
  <c r="N351" i="1"/>
  <c r="B1449" i="1"/>
  <c r="B1425" i="1"/>
  <c r="A1401" i="1"/>
  <c r="P1415" i="1"/>
  <c r="M351" i="1"/>
  <c r="L351" i="1"/>
  <c r="K351" i="1"/>
  <c r="B1402" i="1"/>
  <c r="A1338" i="1"/>
  <c r="N1482" i="1"/>
  <c r="R1474" i="1"/>
  <c r="J1474" i="1"/>
  <c r="O1466" i="1"/>
  <c r="M1458" i="1"/>
  <c r="K1450" i="1"/>
  <c r="O1442" i="1"/>
  <c r="L1434" i="1"/>
  <c r="P1426" i="1"/>
  <c r="L1418" i="1"/>
  <c r="Q1410" i="1"/>
  <c r="N1402" i="1"/>
  <c r="Q1394" i="1"/>
  <c r="M1386" i="1"/>
  <c r="Q1378" i="1"/>
  <c r="N1370" i="1"/>
  <c r="K1362" i="1"/>
  <c r="P1354" i="1"/>
  <c r="J1346" i="1"/>
  <c r="L1338" i="1"/>
  <c r="M1330" i="1"/>
  <c r="R1322" i="1"/>
  <c r="Q1306" i="1"/>
  <c r="A1474" i="1"/>
  <c r="A1482" i="1"/>
  <c r="B1330" i="1"/>
  <c r="B1322" i="1"/>
  <c r="M1482" i="1"/>
  <c r="Q1474" i="1"/>
  <c r="N1466" i="1"/>
  <c r="L1458" i="1"/>
  <c r="R1450" i="1"/>
  <c r="J1450" i="1"/>
  <c r="N1442" i="1"/>
  <c r="K1434" i="1"/>
  <c r="O1426" i="1"/>
  <c r="K1418" i="1"/>
  <c r="P1410" i="1"/>
  <c r="M1402" i="1"/>
  <c r="P1394" i="1"/>
  <c r="L1386" i="1"/>
  <c r="P1378" i="1"/>
  <c r="M1370" i="1"/>
  <c r="R1362" i="1"/>
  <c r="J1362" i="1"/>
  <c r="O1354" i="1"/>
  <c r="K1338" i="1"/>
  <c r="L1330" i="1"/>
  <c r="Q1322" i="1"/>
  <c r="R1314" i="1"/>
  <c r="P1306" i="1"/>
  <c r="K1386" i="1"/>
  <c r="O1378" i="1"/>
  <c r="L1370" i="1"/>
  <c r="Q1362" i="1"/>
  <c r="N1354" i="1"/>
  <c r="R1346" i="1"/>
  <c r="K1330" i="1"/>
  <c r="P1322" i="1"/>
  <c r="Q1314" i="1"/>
  <c r="N1306" i="1"/>
  <c r="B1426" i="1"/>
  <c r="A1330" i="1"/>
  <c r="A1322" i="1"/>
  <c r="B1314" i="1"/>
  <c r="B1306" i="1"/>
  <c r="Q1450" i="1"/>
  <c r="M1442" i="1"/>
  <c r="R1434" i="1"/>
  <c r="J1434" i="1"/>
  <c r="N1426" i="1"/>
  <c r="R1418" i="1"/>
  <c r="J1418" i="1"/>
  <c r="O1410" i="1"/>
  <c r="A1426" i="1"/>
  <c r="A1410" i="1"/>
  <c r="A1394" i="1"/>
  <c r="A1386" i="1"/>
  <c r="B1378" i="1"/>
  <c r="A1314" i="1"/>
  <c r="A1306" i="1"/>
  <c r="B1298" i="1"/>
  <c r="B1290" i="1"/>
  <c r="K1482" i="1"/>
  <c r="O1474" i="1"/>
  <c r="L1466" i="1"/>
  <c r="R1458" i="1"/>
  <c r="J1458" i="1"/>
  <c r="P1450" i="1"/>
  <c r="L1442" i="1"/>
  <c r="Q1434" i="1"/>
  <c r="M1426" i="1"/>
  <c r="Q1418" i="1"/>
  <c r="N1410" i="1"/>
  <c r="K1402" i="1"/>
  <c r="N1394" i="1"/>
  <c r="R1386" i="1"/>
  <c r="J1386" i="1"/>
  <c r="N1378" i="1"/>
  <c r="K1370" i="1"/>
  <c r="P1362" i="1"/>
  <c r="M1354" i="1"/>
  <c r="Q1346" i="1"/>
  <c r="J1330" i="1"/>
  <c r="L1322" i="1"/>
  <c r="P1314" i="1"/>
  <c r="Q326" i="1"/>
  <c r="B1386" i="1"/>
  <c r="L1402" i="1"/>
  <c r="O1394" i="1"/>
  <c r="B1450" i="1"/>
  <c r="B1434" i="1"/>
  <c r="B1418" i="1"/>
  <c r="A1378" i="1"/>
  <c r="B1370" i="1"/>
  <c r="A1298" i="1"/>
  <c r="A1290" i="1"/>
  <c r="R1482" i="1"/>
  <c r="J1482" i="1"/>
  <c r="N1474" i="1"/>
  <c r="K1466" i="1"/>
  <c r="Q1458" i="1"/>
  <c r="O1450" i="1"/>
  <c r="K1442" i="1"/>
  <c r="P1434" i="1"/>
  <c r="L1426" i="1"/>
  <c r="P1418" i="1"/>
  <c r="M1410" i="1"/>
  <c r="R1402" i="1"/>
  <c r="J1402" i="1"/>
  <c r="M1394" i="1"/>
  <c r="Q1386" i="1"/>
  <c r="M1378" i="1"/>
  <c r="R1370" i="1"/>
  <c r="J1370" i="1"/>
  <c r="O1362" i="1"/>
  <c r="L1354" i="1"/>
  <c r="P1346" i="1"/>
  <c r="P1338" i="1"/>
  <c r="K1322" i="1"/>
  <c r="N1314" i="1"/>
  <c r="N326" i="1"/>
  <c r="B1482" i="1"/>
  <c r="A1402" i="1"/>
  <c r="B1410" i="1"/>
  <c r="B1394" i="1"/>
  <c r="L1482" i="1"/>
  <c r="P1474" i="1"/>
  <c r="M1466" i="1"/>
  <c r="K1458" i="1"/>
  <c r="B1466" i="1"/>
  <c r="B1458" i="1"/>
  <c r="A1450" i="1"/>
  <c r="B1442" i="1"/>
  <c r="A1434" i="1"/>
  <c r="A1418" i="1"/>
  <c r="A1370" i="1"/>
  <c r="B1362" i="1"/>
  <c r="Q1482" i="1"/>
  <c r="M1474" i="1"/>
  <c r="R1466" i="1"/>
  <c r="J1466" i="1"/>
  <c r="P1458" i="1"/>
  <c r="N1450" i="1"/>
  <c r="R1442" i="1"/>
  <c r="J1442" i="1"/>
  <c r="O1434" i="1"/>
  <c r="K1426" i="1"/>
  <c r="O1418" i="1"/>
  <c r="L1410" i="1"/>
  <c r="Q1402" i="1"/>
  <c r="L1394" i="1"/>
  <c r="P1386" i="1"/>
  <c r="L1378" i="1"/>
  <c r="Q1370" i="1"/>
  <c r="N1362" i="1"/>
  <c r="K1354" i="1"/>
  <c r="O1346" i="1"/>
  <c r="O1338" i="1"/>
  <c r="R1330" i="1"/>
  <c r="J1322" i="1"/>
  <c r="M1314" i="1"/>
  <c r="L326" i="1"/>
  <c r="A1466" i="1"/>
  <c r="A1458" i="1"/>
  <c r="A1442" i="1"/>
  <c r="A1362" i="1"/>
  <c r="B1354" i="1"/>
  <c r="B1346" i="1"/>
  <c r="R1426" i="1"/>
  <c r="R1354" i="1"/>
  <c r="N1346" i="1"/>
  <c r="N1338" i="1"/>
  <c r="Q1330" i="1"/>
  <c r="M326" i="1"/>
  <c r="K326" i="1"/>
  <c r="R326" i="1"/>
  <c r="J326" i="1"/>
  <c r="P326" i="1"/>
  <c r="B326" i="1"/>
  <c r="O326" i="1"/>
  <c r="A1443" i="1"/>
  <c r="B1435" i="1"/>
  <c r="B1411" i="1"/>
  <c r="B1323" i="1"/>
  <c r="O1449" i="1"/>
  <c r="R1419" i="1"/>
  <c r="P1411" i="1"/>
  <c r="M1403" i="1"/>
  <c r="K1371" i="1"/>
  <c r="M1331" i="1"/>
  <c r="J1323" i="1"/>
  <c r="A1289" i="1"/>
  <c r="Q1483" i="1"/>
  <c r="P1475" i="1"/>
  <c r="M1427" i="1"/>
  <c r="J1419" i="1"/>
  <c r="P1401" i="1"/>
  <c r="M1379" i="1"/>
  <c r="P1339" i="1"/>
  <c r="A1355" i="1"/>
  <c r="A1323" i="1"/>
  <c r="O1411" i="1"/>
  <c r="N1379" i="1"/>
  <c r="B1387" i="1"/>
  <c r="A1347" i="1"/>
  <c r="O1475" i="1"/>
  <c r="O1435" i="1"/>
  <c r="L1427" i="1"/>
  <c r="N1409" i="1"/>
  <c r="Q1387" i="1"/>
  <c r="R1347" i="1"/>
  <c r="O1339" i="1"/>
  <c r="R1299" i="1"/>
  <c r="Q274" i="1"/>
  <c r="B1395" i="1"/>
  <c r="J1371" i="1"/>
  <c r="L1331" i="1"/>
  <c r="P1483" i="1"/>
  <c r="O1467" i="1"/>
  <c r="B1467" i="1"/>
  <c r="A1379" i="1"/>
  <c r="A1307" i="1"/>
  <c r="J1483" i="1"/>
  <c r="N1475" i="1"/>
  <c r="N1467" i="1"/>
  <c r="M1459" i="1"/>
  <c r="R1451" i="1"/>
  <c r="Q1443" i="1"/>
  <c r="N1435" i="1"/>
  <c r="P1387" i="1"/>
  <c r="K1347" i="1"/>
  <c r="L1346" i="1"/>
  <c r="R1338" i="1"/>
  <c r="J1338" i="1"/>
  <c r="P1330" i="1"/>
  <c r="O1322" i="1"/>
  <c r="J1314" i="1"/>
  <c r="J1306" i="1"/>
  <c r="K1299" i="1"/>
  <c r="N274" i="1"/>
  <c r="Q1419" i="1"/>
  <c r="B1347" i="1"/>
  <c r="A1483" i="1"/>
  <c r="B1475" i="1"/>
  <c r="A1467" i="1"/>
  <c r="B1339" i="1"/>
  <c r="A1313" i="1"/>
  <c r="M1467" i="1"/>
  <c r="L1459" i="1"/>
  <c r="K1451" i="1"/>
  <c r="P1443" i="1"/>
  <c r="L1395" i="1"/>
  <c r="N1355" i="1"/>
  <c r="J1347" i="1"/>
  <c r="N1322" i="1"/>
  <c r="O1315" i="1"/>
  <c r="O1313" i="1"/>
  <c r="P1305" i="1"/>
  <c r="J1299" i="1"/>
  <c r="R1291" i="1"/>
  <c r="L274" i="1"/>
  <c r="B1419" i="1"/>
  <c r="R1483" i="1"/>
  <c r="A1459" i="1"/>
  <c r="B1451" i="1"/>
  <c r="B1371" i="1"/>
  <c r="B1299" i="1"/>
  <c r="K1481" i="1"/>
  <c r="R1473" i="1"/>
  <c r="J1451" i="1"/>
  <c r="L1433" i="1"/>
  <c r="K1395" i="1"/>
  <c r="P1363" i="1"/>
  <c r="M1355" i="1"/>
  <c r="R1323" i="1"/>
  <c r="N1315" i="1"/>
  <c r="O1307" i="1"/>
  <c r="R1298" i="1"/>
  <c r="K1291" i="1"/>
  <c r="M274" i="1"/>
  <c r="K274" i="1"/>
  <c r="R274" i="1"/>
  <c r="J274" i="1"/>
  <c r="P274" i="1"/>
  <c r="B274" i="1"/>
  <c r="O274" i="1"/>
  <c r="K1460" i="1"/>
  <c r="B1428" i="1"/>
  <c r="B1468" i="1"/>
  <c r="B1427" i="1"/>
  <c r="B1403" i="1"/>
  <c r="K1484" i="1"/>
  <c r="L1483" i="1"/>
  <c r="Q1476" i="1"/>
  <c r="R1475" i="1"/>
  <c r="J1475" i="1"/>
  <c r="P1468" i="1"/>
  <c r="Q1467" i="1"/>
  <c r="O1460" i="1"/>
  <c r="P1459" i="1"/>
  <c r="M1452" i="1"/>
  <c r="N1451" i="1"/>
  <c r="K1444" i="1"/>
  <c r="L1443" i="1"/>
  <c r="Q1436" i="1"/>
  <c r="R1435" i="1"/>
  <c r="J1435" i="1"/>
  <c r="O1428" i="1"/>
  <c r="P1427" i="1"/>
  <c r="L1420" i="1"/>
  <c r="M1419" i="1"/>
  <c r="R1412" i="1"/>
  <c r="J1412" i="1"/>
  <c r="K1411" i="1"/>
  <c r="P1404" i="1"/>
  <c r="Q1403" i="1"/>
  <c r="N1396" i="1"/>
  <c r="O1395" i="1"/>
  <c r="L1387" i="1"/>
  <c r="Q1379" i="1"/>
  <c r="N1371" i="1"/>
  <c r="K1363" i="1"/>
  <c r="Q1355" i="1"/>
  <c r="N1347" i="1"/>
  <c r="K1339" i="1"/>
  <c r="P1331" i="1"/>
  <c r="M1323" i="1"/>
  <c r="R1315" i="1"/>
  <c r="J1315" i="1"/>
  <c r="R1307" i="1"/>
  <c r="J1307" i="1"/>
  <c r="N1299" i="1"/>
  <c r="N1291" i="1"/>
  <c r="A1460" i="1"/>
  <c r="O1484" i="1"/>
  <c r="Q1452" i="1"/>
  <c r="R1396" i="1"/>
  <c r="B1404" i="1"/>
  <c r="A1475" i="1"/>
  <c r="A1468" i="1"/>
  <c r="A1451" i="1"/>
  <c r="B1444" i="1"/>
  <c r="A1427" i="1"/>
  <c r="A1403" i="1"/>
  <c r="B1379" i="1"/>
  <c r="B1355" i="1"/>
  <c r="B1331" i="1"/>
  <c r="B1307" i="1"/>
  <c r="R1484" i="1"/>
  <c r="J1484" i="1"/>
  <c r="K1483" i="1"/>
  <c r="P1476" i="1"/>
  <c r="Q1475" i="1"/>
  <c r="O1468" i="1"/>
  <c r="P1467" i="1"/>
  <c r="N1460" i="1"/>
  <c r="O1459" i="1"/>
  <c r="L1452" i="1"/>
  <c r="M1451" i="1"/>
  <c r="R1444" i="1"/>
  <c r="J1444" i="1"/>
  <c r="K1443" i="1"/>
  <c r="P1436" i="1"/>
  <c r="Q1435" i="1"/>
  <c r="N1428" i="1"/>
  <c r="O1427" i="1"/>
  <c r="K1420" i="1"/>
  <c r="L1419" i="1"/>
  <c r="Q1412" i="1"/>
  <c r="R1411" i="1"/>
  <c r="J1411" i="1"/>
  <c r="O1404" i="1"/>
  <c r="P1403" i="1"/>
  <c r="M1396" i="1"/>
  <c r="N1395" i="1"/>
  <c r="K1387" i="1"/>
  <c r="P1379" i="1"/>
  <c r="M1371" i="1"/>
  <c r="R1363" i="1"/>
  <c r="J1363" i="1"/>
  <c r="P1355" i="1"/>
  <c r="M1347" i="1"/>
  <c r="R1339" i="1"/>
  <c r="J1339" i="1"/>
  <c r="O1331" i="1"/>
  <c r="L1323" i="1"/>
  <c r="Q1315" i="1"/>
  <c r="Q1307" i="1"/>
  <c r="M1299" i="1"/>
  <c r="M1291" i="1"/>
  <c r="Q1484" i="1"/>
  <c r="O1476" i="1"/>
  <c r="N1468" i="1"/>
  <c r="M1460" i="1"/>
  <c r="N1459" i="1"/>
  <c r="K1452" i="1"/>
  <c r="L1451" i="1"/>
  <c r="Q1444" i="1"/>
  <c r="R1443" i="1"/>
  <c r="J1443" i="1"/>
  <c r="O1436" i="1"/>
  <c r="P1435" i="1"/>
  <c r="M1428" i="1"/>
  <c r="N1427" i="1"/>
  <c r="R1420" i="1"/>
  <c r="J1420" i="1"/>
  <c r="K1419" i="1"/>
  <c r="P1412" i="1"/>
  <c r="Q1411" i="1"/>
  <c r="N1404" i="1"/>
  <c r="O1403" i="1"/>
  <c r="L1396" i="1"/>
  <c r="M1395" i="1"/>
  <c r="R1387" i="1"/>
  <c r="J1387" i="1"/>
  <c r="O1379" i="1"/>
  <c r="L1371" i="1"/>
  <c r="Q1363" i="1"/>
  <c r="O1355" i="1"/>
  <c r="L1347" i="1"/>
  <c r="Q1339" i="1"/>
  <c r="N1331" i="1"/>
  <c r="K1323" i="1"/>
  <c r="P1315" i="1"/>
  <c r="P1307" i="1"/>
  <c r="L1299" i="1"/>
  <c r="L1291" i="1"/>
  <c r="A1484" i="1"/>
  <c r="B1436" i="1"/>
  <c r="O1444" i="1"/>
  <c r="P1420" i="1"/>
  <c r="L1404" i="1"/>
  <c r="B1483" i="1"/>
  <c r="B1459" i="1"/>
  <c r="A1436" i="1"/>
  <c r="A1419" i="1"/>
  <c r="A1412" i="1"/>
  <c r="A1395" i="1"/>
  <c r="A1371" i="1"/>
  <c r="A1299" i="1"/>
  <c r="N1484" i="1"/>
  <c r="O1483" i="1"/>
  <c r="L1476" i="1"/>
  <c r="M1475" i="1"/>
  <c r="K1468" i="1"/>
  <c r="L1467" i="1"/>
  <c r="R1460" i="1"/>
  <c r="J1460" i="1"/>
  <c r="K1459" i="1"/>
  <c r="P1452" i="1"/>
  <c r="Q1451" i="1"/>
  <c r="N1444" i="1"/>
  <c r="O1443" i="1"/>
  <c r="L1436" i="1"/>
  <c r="M1435" i="1"/>
  <c r="R1428" i="1"/>
  <c r="J1428" i="1"/>
  <c r="K1427" i="1"/>
  <c r="O1420" i="1"/>
  <c r="P1419" i="1"/>
  <c r="M1412" i="1"/>
  <c r="N1411" i="1"/>
  <c r="K1404" i="1"/>
  <c r="L1403" i="1"/>
  <c r="Q1396" i="1"/>
  <c r="R1395" i="1"/>
  <c r="J1395" i="1"/>
  <c r="O1387" i="1"/>
  <c r="L1379" i="1"/>
  <c r="Q1371" i="1"/>
  <c r="N1363" i="1"/>
  <c r="L1355" i="1"/>
  <c r="Q1347" i="1"/>
  <c r="N1339" i="1"/>
  <c r="K1331" i="1"/>
  <c r="P1323" i="1"/>
  <c r="M1315" i="1"/>
  <c r="M1307" i="1"/>
  <c r="Q1299" i="1"/>
  <c r="Q1291" i="1"/>
  <c r="L1468" i="1"/>
  <c r="N1412" i="1"/>
  <c r="J1396" i="1"/>
  <c r="B1476" i="1"/>
  <c r="B1315" i="1"/>
  <c r="B1291" i="1"/>
  <c r="M1484" i="1"/>
  <c r="N1483" i="1"/>
  <c r="K1476" i="1"/>
  <c r="L1475" i="1"/>
  <c r="R1468" i="1"/>
  <c r="J1468" i="1"/>
  <c r="K1467" i="1"/>
  <c r="Q1460" i="1"/>
  <c r="R1459" i="1"/>
  <c r="J1459" i="1"/>
  <c r="O1452" i="1"/>
  <c r="P1451" i="1"/>
  <c r="M1444" i="1"/>
  <c r="N1443" i="1"/>
  <c r="K1436" i="1"/>
  <c r="L1435" i="1"/>
  <c r="Q1428" i="1"/>
  <c r="R1427" i="1"/>
  <c r="J1427" i="1"/>
  <c r="N1420" i="1"/>
  <c r="O1419" i="1"/>
  <c r="L1412" i="1"/>
  <c r="M1411" i="1"/>
  <c r="R1404" i="1"/>
  <c r="J1404" i="1"/>
  <c r="K1403" i="1"/>
  <c r="P1396" i="1"/>
  <c r="Q1395" i="1"/>
  <c r="N1387" i="1"/>
  <c r="K1379" i="1"/>
  <c r="P1371" i="1"/>
  <c r="M1363" i="1"/>
  <c r="K1355" i="1"/>
  <c r="P1347" i="1"/>
  <c r="M1339" i="1"/>
  <c r="R1331" i="1"/>
  <c r="J1331" i="1"/>
  <c r="O1323" i="1"/>
  <c r="L1315" i="1"/>
  <c r="L1307" i="1"/>
  <c r="P1299" i="1"/>
  <c r="P1291" i="1"/>
  <c r="K1396" i="1"/>
  <c r="B1412" i="1"/>
  <c r="M1476" i="1"/>
  <c r="M1436" i="1"/>
  <c r="K1428" i="1"/>
  <c r="B1452" i="1"/>
  <c r="A1476" i="1"/>
  <c r="A1452" i="1"/>
  <c r="A1435" i="1"/>
  <c r="A1428" i="1"/>
  <c r="A1411" i="1"/>
  <c r="A1404" i="1"/>
  <c r="A1387" i="1"/>
  <c r="A1363" i="1"/>
  <c r="A1339" i="1"/>
  <c r="A1315" i="1"/>
  <c r="A1291" i="1"/>
  <c r="R1476" i="1"/>
  <c r="R1467" i="1"/>
  <c r="R1436" i="1"/>
  <c r="R1403" i="1"/>
  <c r="R1379" i="1"/>
  <c r="R1355" i="1"/>
  <c r="K1479" i="1"/>
  <c r="K1471" i="1"/>
  <c r="A1335" i="1"/>
  <c r="A1295" i="1"/>
  <c r="A1471" i="1"/>
  <c r="J1311" i="1"/>
  <c r="A1431" i="1"/>
  <c r="A1351" i="1"/>
  <c r="A1447" i="1"/>
  <c r="A1407" i="1"/>
  <c r="K1455" i="1"/>
  <c r="B1288" i="1"/>
  <c r="Q1289" i="1"/>
  <c r="N1298" i="1"/>
  <c r="M1298" i="1"/>
  <c r="Q1290" i="1"/>
  <c r="P1290" i="1"/>
  <c r="A1425" i="1"/>
  <c r="B1385" i="1"/>
  <c r="P1385" i="1"/>
  <c r="A1473" i="1"/>
  <c r="B1433" i="1"/>
  <c r="B1409" i="1"/>
  <c r="A1385" i="1"/>
  <c r="A1361" i="1"/>
  <c r="B1321" i="1"/>
  <c r="A1297" i="1"/>
  <c r="Q1481" i="1"/>
  <c r="P1473" i="1"/>
  <c r="O1465" i="1"/>
  <c r="N1457" i="1"/>
  <c r="M1449" i="1"/>
  <c r="L1441" i="1"/>
  <c r="J1433" i="1"/>
  <c r="O1425" i="1"/>
  <c r="N1401" i="1"/>
  <c r="O1393" i="1"/>
  <c r="O1385" i="1"/>
  <c r="O1377" i="1"/>
  <c r="O1369" i="1"/>
  <c r="O1361" i="1"/>
  <c r="P1353" i="1"/>
  <c r="L1298" i="1"/>
  <c r="A1449" i="1"/>
  <c r="A1337" i="1"/>
  <c r="P1465" i="1"/>
  <c r="O1401" i="1"/>
  <c r="P1369" i="1"/>
  <c r="B1457" i="1"/>
  <c r="A1433" i="1"/>
  <c r="B1384" i="1"/>
  <c r="B1345" i="1"/>
  <c r="A1321" i="1"/>
  <c r="P1481" i="1"/>
  <c r="O1473" i="1"/>
  <c r="N1465" i="1"/>
  <c r="M1457" i="1"/>
  <c r="L1449" i="1"/>
  <c r="K1441" i="1"/>
  <c r="R1433" i="1"/>
  <c r="N1425" i="1"/>
  <c r="N1393" i="1"/>
  <c r="N1385" i="1"/>
  <c r="N1377" i="1"/>
  <c r="N1369" i="1"/>
  <c r="N1361" i="1"/>
  <c r="O1353" i="1"/>
  <c r="P1345" i="1"/>
  <c r="B1361" i="1"/>
  <c r="N1449" i="1"/>
  <c r="M1441" i="1"/>
  <c r="K1433" i="1"/>
  <c r="P1377" i="1"/>
  <c r="A1409" i="1"/>
  <c r="B1481" i="1"/>
  <c r="A1457" i="1"/>
  <c r="A1432" i="1"/>
  <c r="B1393" i="1"/>
  <c r="B1369" i="1"/>
  <c r="A1345" i="1"/>
  <c r="B1305" i="1"/>
  <c r="O1481" i="1"/>
  <c r="N1473" i="1"/>
  <c r="M1465" i="1"/>
  <c r="L1457" i="1"/>
  <c r="K1449" i="1"/>
  <c r="R1441" i="1"/>
  <c r="J1441" i="1"/>
  <c r="P1433" i="1"/>
  <c r="M1425" i="1"/>
  <c r="P1417" i="1"/>
  <c r="N1353" i="1"/>
  <c r="O1345" i="1"/>
  <c r="P1337" i="1"/>
  <c r="P1321" i="1"/>
  <c r="O1457" i="1"/>
  <c r="P1361" i="1"/>
  <c r="A1481" i="1"/>
  <c r="B1441" i="1"/>
  <c r="B1417" i="1"/>
  <c r="A1393" i="1"/>
  <c r="A1369" i="1"/>
  <c r="B1329" i="1"/>
  <c r="A1305" i="1"/>
  <c r="N1481" i="1"/>
  <c r="M1473" i="1"/>
  <c r="L1465" i="1"/>
  <c r="K1457" i="1"/>
  <c r="R1449" i="1"/>
  <c r="J1449" i="1"/>
  <c r="Q1441" i="1"/>
  <c r="O1433" i="1"/>
  <c r="L1425" i="1"/>
  <c r="O1417" i="1"/>
  <c r="N1345" i="1"/>
  <c r="O1337" i="1"/>
  <c r="P1329" i="1"/>
  <c r="O1321" i="1"/>
  <c r="Q1337" i="1"/>
  <c r="B1473" i="1"/>
  <c r="R1481" i="1"/>
  <c r="J1481" i="1"/>
  <c r="P1393" i="1"/>
  <c r="N1313" i="1"/>
  <c r="B1465" i="1"/>
  <c r="A1441" i="1"/>
  <c r="A1417" i="1"/>
  <c r="B1353" i="1"/>
  <c r="A1329" i="1"/>
  <c r="M1481" i="1"/>
  <c r="L1473" i="1"/>
  <c r="K1465" i="1"/>
  <c r="R1457" i="1"/>
  <c r="J1457" i="1"/>
  <c r="Q1449" i="1"/>
  <c r="P1441" i="1"/>
  <c r="N1433" i="1"/>
  <c r="N1417" i="1"/>
  <c r="P1409" i="1"/>
  <c r="O1329" i="1"/>
  <c r="K1290" i="1"/>
  <c r="B1297" i="1"/>
  <c r="Q1473" i="1"/>
  <c r="P1425" i="1"/>
  <c r="L1409" i="1"/>
  <c r="A1465" i="1"/>
  <c r="B1401" i="1"/>
  <c r="B1377" i="1"/>
  <c r="A1353" i="1"/>
  <c r="B1313" i="1"/>
  <c r="R1465" i="1"/>
  <c r="M1433" i="1"/>
  <c r="L1417" i="1"/>
  <c r="O1409" i="1"/>
  <c r="B1440" i="1"/>
  <c r="A1312" i="1"/>
  <c r="M1432" i="1"/>
  <c r="O1408" i="1"/>
  <c r="O1314" i="1"/>
  <c r="Q1312" i="1"/>
  <c r="K1310" i="1"/>
  <c r="O1306" i="1"/>
  <c r="Q1302" i="1"/>
  <c r="J1298" i="1"/>
  <c r="K1294" i="1"/>
  <c r="L1290" i="1"/>
  <c r="Q1329" i="1"/>
  <c r="O1336" i="1"/>
  <c r="B1320" i="1"/>
  <c r="Q1480" i="1"/>
  <c r="Q1472" i="1"/>
  <c r="Q1464" i="1"/>
  <c r="P1456" i="1"/>
  <c r="N1448" i="1"/>
  <c r="M1306" i="1"/>
  <c r="O1302" i="1"/>
  <c r="Q1298" i="1"/>
  <c r="Q1294" i="1"/>
  <c r="A1440" i="1"/>
  <c r="A1368" i="1"/>
  <c r="O1392" i="1"/>
  <c r="L1314" i="1"/>
  <c r="P1310" i="1"/>
  <c r="L1306" i="1"/>
  <c r="N1302" i="1"/>
  <c r="P1298" i="1"/>
  <c r="P1294" i="1"/>
  <c r="B1448" i="1"/>
  <c r="B1376" i="1"/>
  <c r="P1368" i="1"/>
  <c r="O1298" i="1"/>
  <c r="O1294" i="1"/>
  <c r="A1376" i="1"/>
  <c r="O1352" i="1"/>
  <c r="B1456" i="1"/>
  <c r="A1448" i="1"/>
  <c r="B1392" i="1"/>
  <c r="A1384" i="1"/>
  <c r="B1328" i="1"/>
  <c r="A1320" i="1"/>
  <c r="P1480" i="1"/>
  <c r="P1472" i="1"/>
  <c r="P1464" i="1"/>
  <c r="O1456" i="1"/>
  <c r="M1448" i="1"/>
  <c r="Q1416" i="1"/>
  <c r="Q1384" i="1"/>
  <c r="O1368" i="1"/>
  <c r="P1312" i="1"/>
  <c r="O1305" i="1"/>
  <c r="P1301" i="1"/>
  <c r="R1294" i="1"/>
  <c r="K1293" i="1"/>
  <c r="R1290" i="1"/>
  <c r="J1290" i="1"/>
  <c r="Q1297" i="1"/>
  <c r="B1464" i="1"/>
  <c r="A1456" i="1"/>
  <c r="B1400" i="1"/>
  <c r="A1392" i="1"/>
  <c r="B1336" i="1"/>
  <c r="A1328" i="1"/>
  <c r="O1480" i="1"/>
  <c r="O1472" i="1"/>
  <c r="O1464" i="1"/>
  <c r="N1456" i="1"/>
  <c r="K1448" i="1"/>
  <c r="Q1440" i="1"/>
  <c r="P1416" i="1"/>
  <c r="Q1400" i="1"/>
  <c r="P1384" i="1"/>
  <c r="Q1360" i="1"/>
  <c r="Q1344" i="1"/>
  <c r="Q1328" i="1"/>
  <c r="O1312" i="1"/>
  <c r="N1305" i="1"/>
  <c r="P1289" i="1"/>
  <c r="A1464" i="1"/>
  <c r="N1480" i="1"/>
  <c r="N1472" i="1"/>
  <c r="N1464" i="1"/>
  <c r="M1456" i="1"/>
  <c r="P1440" i="1"/>
  <c r="O1416" i="1"/>
  <c r="P1400" i="1"/>
  <c r="P1360" i="1"/>
  <c r="P1344" i="1"/>
  <c r="P1328" i="1"/>
  <c r="Q1304" i="1"/>
  <c r="P1297" i="1"/>
  <c r="O1289" i="1"/>
  <c r="B1344" i="1"/>
  <c r="A1336" i="1"/>
  <c r="B1480" i="1"/>
  <c r="A1472" i="1"/>
  <c r="B1416" i="1"/>
  <c r="A1408" i="1"/>
  <c r="B1352" i="1"/>
  <c r="A1344" i="1"/>
  <c r="M1480" i="1"/>
  <c r="M1472" i="1"/>
  <c r="M1464" i="1"/>
  <c r="L1456" i="1"/>
  <c r="O1440" i="1"/>
  <c r="Q1424" i="1"/>
  <c r="O1400" i="1"/>
  <c r="Q1376" i="1"/>
  <c r="O1360" i="1"/>
  <c r="N1321" i="1"/>
  <c r="P1304" i="1"/>
  <c r="O1297" i="1"/>
  <c r="P1293" i="1"/>
  <c r="O1290" i="1"/>
  <c r="B1472" i="1"/>
  <c r="B1408" i="1"/>
  <c r="A1480" i="1"/>
  <c r="B1424" i="1"/>
  <c r="B1360" i="1"/>
  <c r="A1352" i="1"/>
  <c r="B1296" i="1"/>
  <c r="L1480" i="1"/>
  <c r="L1472" i="1"/>
  <c r="L1464" i="1"/>
  <c r="K1456" i="1"/>
  <c r="Q1448" i="1"/>
  <c r="N1440" i="1"/>
  <c r="Q1432" i="1"/>
  <c r="P1424" i="1"/>
  <c r="P1376" i="1"/>
  <c r="Q1320" i="1"/>
  <c r="P1313" i="1"/>
  <c r="O1304" i="1"/>
  <c r="B1432" i="1"/>
  <c r="A1424" i="1"/>
  <c r="B1368" i="1"/>
  <c r="B1304" i="1"/>
  <c r="A1296" i="1"/>
  <c r="K1480" i="1"/>
  <c r="K1472" i="1"/>
  <c r="K1464" i="1"/>
  <c r="P1448" i="1"/>
  <c r="P1432" i="1"/>
  <c r="Q1408" i="1"/>
  <c r="Q1392" i="1"/>
  <c r="Q1352" i="1"/>
  <c r="Q1336" i="1"/>
  <c r="P1320" i="1"/>
  <c r="Q1296" i="1"/>
  <c r="R1480" i="1"/>
  <c r="R1472" i="1"/>
  <c r="R1464" i="1"/>
  <c r="K1295" i="1"/>
  <c r="L1295" i="1"/>
  <c r="M1295" i="1"/>
  <c r="N1295" i="1"/>
  <c r="O1295" i="1"/>
  <c r="P1295" i="1"/>
  <c r="K1319" i="1"/>
  <c r="L1319" i="1"/>
  <c r="M1319" i="1"/>
  <c r="N1319" i="1"/>
  <c r="O1319" i="1"/>
  <c r="K1327" i="1"/>
  <c r="L1327" i="1"/>
  <c r="M1327" i="1"/>
  <c r="N1327" i="1"/>
  <c r="O1327" i="1"/>
  <c r="K1343" i="1"/>
  <c r="L1343" i="1"/>
  <c r="M1343" i="1"/>
  <c r="N1343" i="1"/>
  <c r="O1343" i="1"/>
  <c r="K1351" i="1"/>
  <c r="L1351" i="1"/>
  <c r="M1351" i="1"/>
  <c r="N1351" i="1"/>
  <c r="O1351" i="1"/>
  <c r="K1359" i="1"/>
  <c r="L1359" i="1"/>
  <c r="M1359" i="1"/>
  <c r="N1359" i="1"/>
  <c r="O1359" i="1"/>
  <c r="K1367" i="1"/>
  <c r="L1367" i="1"/>
  <c r="M1367" i="1"/>
  <c r="N1367" i="1"/>
  <c r="O1367" i="1"/>
  <c r="K1375" i="1"/>
  <c r="L1375" i="1"/>
  <c r="M1375" i="1"/>
  <c r="N1375" i="1"/>
  <c r="O1375" i="1"/>
  <c r="K1383" i="1"/>
  <c r="L1383" i="1"/>
  <c r="M1383" i="1"/>
  <c r="N1383" i="1"/>
  <c r="O1383" i="1"/>
  <c r="K1391" i="1"/>
  <c r="L1391" i="1"/>
  <c r="M1391" i="1"/>
  <c r="N1391" i="1"/>
  <c r="O1391" i="1"/>
  <c r="K1399" i="1"/>
  <c r="L1399" i="1"/>
  <c r="M1399" i="1"/>
  <c r="N1399" i="1"/>
  <c r="O1399" i="1"/>
  <c r="K1407" i="1"/>
  <c r="L1407" i="1"/>
  <c r="M1407" i="1"/>
  <c r="N1407" i="1"/>
  <c r="O1407" i="1"/>
  <c r="K1415" i="1"/>
  <c r="L1415" i="1"/>
  <c r="M1415" i="1"/>
  <c r="N1415" i="1"/>
  <c r="O1415" i="1"/>
  <c r="K1423" i="1"/>
  <c r="L1423" i="1"/>
  <c r="M1423" i="1"/>
  <c r="N1423" i="1"/>
  <c r="O1423" i="1"/>
  <c r="K1431" i="1"/>
  <c r="L1431" i="1"/>
  <c r="M1431" i="1"/>
  <c r="O1431" i="1"/>
  <c r="K1439" i="1"/>
  <c r="L1439" i="1"/>
  <c r="M1439" i="1"/>
  <c r="K1447" i="1"/>
  <c r="M1447" i="1"/>
  <c r="R1479" i="1"/>
  <c r="J1479" i="1"/>
  <c r="R1471" i="1"/>
  <c r="J1471" i="1"/>
  <c r="R1463" i="1"/>
  <c r="J1463" i="1"/>
  <c r="P1455" i="1"/>
  <c r="J1447" i="1"/>
  <c r="N1439" i="1"/>
  <c r="J1423" i="1"/>
  <c r="J1415" i="1"/>
  <c r="J1407" i="1"/>
  <c r="R1367" i="1"/>
  <c r="Q1359" i="1"/>
  <c r="P1351" i="1"/>
  <c r="J1343" i="1"/>
  <c r="J1295" i="1"/>
  <c r="J1288" i="1"/>
  <c r="R1288" i="1"/>
  <c r="K1288" i="1"/>
  <c r="L1288" i="1"/>
  <c r="M1288" i="1"/>
  <c r="N1288" i="1"/>
  <c r="O1288" i="1"/>
  <c r="J1296" i="1"/>
  <c r="R1296" i="1"/>
  <c r="K1296" i="1"/>
  <c r="L1296" i="1"/>
  <c r="M1296" i="1"/>
  <c r="N1296" i="1"/>
  <c r="O1296" i="1"/>
  <c r="J1304" i="1"/>
  <c r="R1304" i="1"/>
  <c r="K1304" i="1"/>
  <c r="L1304" i="1"/>
  <c r="M1304" i="1"/>
  <c r="N1304" i="1"/>
  <c r="J1312" i="1"/>
  <c r="R1312" i="1"/>
  <c r="K1312" i="1"/>
  <c r="L1312" i="1"/>
  <c r="M1312" i="1"/>
  <c r="N1312" i="1"/>
  <c r="J1320" i="1"/>
  <c r="R1320" i="1"/>
  <c r="K1320" i="1"/>
  <c r="L1320" i="1"/>
  <c r="M1320" i="1"/>
  <c r="N1320" i="1"/>
  <c r="J1328" i="1"/>
  <c r="R1328" i="1"/>
  <c r="K1328" i="1"/>
  <c r="L1328" i="1"/>
  <c r="M1328" i="1"/>
  <c r="N1328" i="1"/>
  <c r="J1336" i="1"/>
  <c r="R1336" i="1"/>
  <c r="K1336" i="1"/>
  <c r="L1336" i="1"/>
  <c r="M1336" i="1"/>
  <c r="N1336" i="1"/>
  <c r="J1344" i="1"/>
  <c r="R1344" i="1"/>
  <c r="K1344" i="1"/>
  <c r="L1344" i="1"/>
  <c r="M1344" i="1"/>
  <c r="N1344" i="1"/>
  <c r="J1352" i="1"/>
  <c r="R1352" i="1"/>
  <c r="K1352" i="1"/>
  <c r="L1352" i="1"/>
  <c r="M1352" i="1"/>
  <c r="N1352" i="1"/>
  <c r="J1360" i="1"/>
  <c r="R1360" i="1"/>
  <c r="K1360" i="1"/>
  <c r="L1360" i="1"/>
  <c r="M1360" i="1"/>
  <c r="N1360" i="1"/>
  <c r="J1368" i="1"/>
  <c r="R1368" i="1"/>
  <c r="K1368" i="1"/>
  <c r="L1368" i="1"/>
  <c r="M1368" i="1"/>
  <c r="N1368" i="1"/>
  <c r="J1376" i="1"/>
  <c r="R1376" i="1"/>
  <c r="K1376" i="1"/>
  <c r="L1376" i="1"/>
  <c r="M1376" i="1"/>
  <c r="N1376" i="1"/>
  <c r="J1384" i="1"/>
  <c r="R1384" i="1"/>
  <c r="K1384" i="1"/>
  <c r="L1384" i="1"/>
  <c r="M1384" i="1"/>
  <c r="N1384" i="1"/>
  <c r="J1392" i="1"/>
  <c r="R1392" i="1"/>
  <c r="K1392" i="1"/>
  <c r="L1392" i="1"/>
  <c r="M1392" i="1"/>
  <c r="N1392" i="1"/>
  <c r="J1400" i="1"/>
  <c r="R1400" i="1"/>
  <c r="K1400" i="1"/>
  <c r="L1400" i="1"/>
  <c r="M1400" i="1"/>
  <c r="N1400" i="1"/>
  <c r="J1408" i="1"/>
  <c r="R1408" i="1"/>
  <c r="K1408" i="1"/>
  <c r="L1408" i="1"/>
  <c r="M1408" i="1"/>
  <c r="N1408" i="1"/>
  <c r="J1416" i="1"/>
  <c r="R1416" i="1"/>
  <c r="K1416" i="1"/>
  <c r="L1416" i="1"/>
  <c r="M1416" i="1"/>
  <c r="N1416" i="1"/>
  <c r="J1424" i="1"/>
  <c r="R1424" i="1"/>
  <c r="K1424" i="1"/>
  <c r="L1424" i="1"/>
  <c r="M1424" i="1"/>
  <c r="N1424" i="1"/>
  <c r="J1432" i="1"/>
  <c r="R1432" i="1"/>
  <c r="K1432" i="1"/>
  <c r="L1432" i="1"/>
  <c r="N1432" i="1"/>
  <c r="J1440" i="1"/>
  <c r="R1440" i="1"/>
  <c r="K1440" i="1"/>
  <c r="L1440" i="1"/>
  <c r="J1448" i="1"/>
  <c r="R1448" i="1"/>
  <c r="L1448" i="1"/>
  <c r="J1456" i="1"/>
  <c r="R1456" i="1"/>
  <c r="K1303" i="1"/>
  <c r="L1303" i="1"/>
  <c r="M1303" i="1"/>
  <c r="N1303" i="1"/>
  <c r="O1303" i="1"/>
  <c r="J1439" i="1"/>
  <c r="P1479" i="1"/>
  <c r="P1471" i="1"/>
  <c r="P1463" i="1"/>
  <c r="N1455" i="1"/>
  <c r="R1447" i="1"/>
  <c r="R1383" i="1"/>
  <c r="Q1375" i="1"/>
  <c r="P1367" i="1"/>
  <c r="J1359" i="1"/>
  <c r="R1319" i="1"/>
  <c r="Q1311" i="1"/>
  <c r="P1303" i="1"/>
  <c r="K1335" i="1"/>
  <c r="L1335" i="1"/>
  <c r="M1335" i="1"/>
  <c r="N1335" i="1"/>
  <c r="O1335" i="1"/>
  <c r="Q1367" i="1"/>
  <c r="P1359" i="1"/>
  <c r="Q1303" i="1"/>
  <c r="O1479" i="1"/>
  <c r="O1471" i="1"/>
  <c r="O1463" i="1"/>
  <c r="M1455" i="1"/>
  <c r="Q1447" i="1"/>
  <c r="R1431" i="1"/>
  <c r="R1391" i="1"/>
  <c r="Q1383" i="1"/>
  <c r="P1375" i="1"/>
  <c r="J1367" i="1"/>
  <c r="R1327" i="1"/>
  <c r="Q1319" i="1"/>
  <c r="P1311" i="1"/>
  <c r="J1303" i="1"/>
  <c r="N1479" i="1"/>
  <c r="N1471" i="1"/>
  <c r="N1463" i="1"/>
  <c r="L1455" i="1"/>
  <c r="P1447" i="1"/>
  <c r="R1439" i="1"/>
  <c r="Q1431" i="1"/>
  <c r="R1399" i="1"/>
  <c r="Q1391" i="1"/>
  <c r="P1383" i="1"/>
  <c r="J1375" i="1"/>
  <c r="R1335" i="1"/>
  <c r="Q1327" i="1"/>
  <c r="P1319" i="1"/>
  <c r="K1311" i="1"/>
  <c r="L1311" i="1"/>
  <c r="M1311" i="1"/>
  <c r="N1311" i="1"/>
  <c r="O1311" i="1"/>
  <c r="Q1479" i="1"/>
  <c r="Q1463" i="1"/>
  <c r="R1375" i="1"/>
  <c r="M1479" i="1"/>
  <c r="M1471" i="1"/>
  <c r="M1463" i="1"/>
  <c r="J1455" i="1"/>
  <c r="O1447" i="1"/>
  <c r="Q1439" i="1"/>
  <c r="P1431" i="1"/>
  <c r="R1423" i="1"/>
  <c r="R1415" i="1"/>
  <c r="R1407" i="1"/>
  <c r="Q1399" i="1"/>
  <c r="P1391" i="1"/>
  <c r="J1383" i="1"/>
  <c r="R1343" i="1"/>
  <c r="Q1335" i="1"/>
  <c r="P1327" i="1"/>
  <c r="J1319" i="1"/>
  <c r="Q1288" i="1"/>
  <c r="Q1471" i="1"/>
  <c r="O1455" i="1"/>
  <c r="J1351" i="1"/>
  <c r="R1311" i="1"/>
  <c r="B1479" i="1"/>
  <c r="B1471" i="1"/>
  <c r="B1463" i="1"/>
  <c r="B1455" i="1"/>
  <c r="B1447" i="1"/>
  <c r="B1439" i="1"/>
  <c r="B1431" i="1"/>
  <c r="B1423" i="1"/>
  <c r="B1415" i="1"/>
  <c r="B1407" i="1"/>
  <c r="B1399" i="1"/>
  <c r="B1391" i="1"/>
  <c r="B1383" i="1"/>
  <c r="B1375" i="1"/>
  <c r="B1367" i="1"/>
  <c r="B1359" i="1"/>
  <c r="B1351" i="1"/>
  <c r="B1343" i="1"/>
  <c r="B1335" i="1"/>
  <c r="B1327" i="1"/>
  <c r="B1319" i="1"/>
  <c r="B1311" i="1"/>
  <c r="B1303" i="1"/>
  <c r="B1295" i="1"/>
  <c r="R1455" i="1"/>
  <c r="N1447" i="1"/>
  <c r="P1439" i="1"/>
  <c r="N1431" i="1"/>
  <c r="Q1423" i="1"/>
  <c r="Q1415" i="1"/>
  <c r="Q1407" i="1"/>
  <c r="P1399" i="1"/>
  <c r="J1391" i="1"/>
  <c r="R1351" i="1"/>
  <c r="Q1343" i="1"/>
  <c r="P1335" i="1"/>
  <c r="J1327" i="1"/>
  <c r="R1295" i="1"/>
  <c r="M1417" i="1"/>
  <c r="M1409" i="1"/>
  <c r="M1401" i="1"/>
  <c r="M1393" i="1"/>
  <c r="M1385" i="1"/>
  <c r="M1377" i="1"/>
  <c r="M1369" i="1"/>
  <c r="M1361" i="1"/>
  <c r="M1353" i="1"/>
  <c r="M1345" i="1"/>
  <c r="M1337" i="1"/>
  <c r="M1329" i="1"/>
  <c r="M1321" i="1"/>
  <c r="M1313" i="1"/>
  <c r="M1305" i="1"/>
  <c r="M1297" i="1"/>
  <c r="R1292" i="1"/>
  <c r="J1292" i="1"/>
  <c r="M1289" i="1"/>
  <c r="L1401" i="1"/>
  <c r="L1393" i="1"/>
  <c r="L1385" i="1"/>
  <c r="L1377" i="1"/>
  <c r="L1369" i="1"/>
  <c r="L1361" i="1"/>
  <c r="L1353" i="1"/>
  <c r="L1345" i="1"/>
  <c r="L1337" i="1"/>
  <c r="L1329" i="1"/>
  <c r="L1321" i="1"/>
  <c r="L1313" i="1"/>
  <c r="L1305" i="1"/>
  <c r="L1297" i="1"/>
  <c r="L1289" i="1"/>
  <c r="K1425" i="1"/>
  <c r="K1417" i="1"/>
  <c r="K1409" i="1"/>
  <c r="K1401" i="1"/>
  <c r="K1393" i="1"/>
  <c r="K1385" i="1"/>
  <c r="K1377" i="1"/>
  <c r="K1369" i="1"/>
  <c r="K1361" i="1"/>
  <c r="K1353" i="1"/>
  <c r="K1345" i="1"/>
  <c r="K1337" i="1"/>
  <c r="K1329" i="1"/>
  <c r="K1321" i="1"/>
  <c r="K1313" i="1"/>
  <c r="K1305" i="1"/>
  <c r="K1297" i="1"/>
  <c r="K1289" i="1"/>
  <c r="R1425" i="1"/>
  <c r="J1425" i="1"/>
  <c r="R1417" i="1"/>
  <c r="J1417" i="1"/>
  <c r="R1409" i="1"/>
  <c r="J1409" i="1"/>
  <c r="R1401" i="1"/>
  <c r="J1401" i="1"/>
  <c r="R1393" i="1"/>
  <c r="J1393" i="1"/>
  <c r="R1385" i="1"/>
  <c r="J1385" i="1"/>
  <c r="R1377" i="1"/>
  <c r="J1377" i="1"/>
  <c r="R1369" i="1"/>
  <c r="J1369" i="1"/>
  <c r="R1361" i="1"/>
  <c r="J1361" i="1"/>
  <c r="R1353" i="1"/>
  <c r="J1353" i="1"/>
  <c r="R1345" i="1"/>
  <c r="J1345" i="1"/>
  <c r="R1337" i="1"/>
  <c r="J1337" i="1"/>
  <c r="R1329" i="1"/>
  <c r="J1329" i="1"/>
  <c r="R1321" i="1"/>
  <c r="J1321" i="1"/>
  <c r="R1313" i="1"/>
  <c r="J1313" i="1"/>
  <c r="R1305" i="1"/>
  <c r="J1305" i="1"/>
  <c r="R1297" i="1"/>
  <c r="J1297" i="1"/>
  <c r="O1292" i="1"/>
  <c r="R1289" i="1"/>
  <c r="J1289" i="1"/>
  <c r="C2077" i="1"/>
  <c r="K2077" i="1" s="1"/>
  <c r="C2078" i="1"/>
  <c r="K2078" i="1" s="1"/>
  <c r="C2079" i="1"/>
  <c r="K2079" i="1" s="1"/>
  <c r="C2080" i="1"/>
  <c r="K2080" i="1" s="1"/>
  <c r="C2081" i="1"/>
  <c r="K2081" i="1" s="1"/>
  <c r="C2082" i="1"/>
  <c r="K2082" i="1" s="1"/>
  <c r="C2083" i="1"/>
  <c r="K2083" i="1" s="1"/>
  <c r="C2084" i="1"/>
  <c r="K2084" i="1" s="1"/>
  <c r="C2085" i="1"/>
  <c r="K2085" i="1" s="1"/>
  <c r="C2086" i="1"/>
  <c r="K2086" i="1" s="1"/>
  <c r="C2087" i="1"/>
  <c r="K2087" i="1" s="1"/>
  <c r="C2088" i="1"/>
  <c r="K2088" i="1" s="1"/>
  <c r="C2003" i="1"/>
  <c r="C2004" i="1"/>
  <c r="C2005" i="1"/>
  <c r="C2006" i="1"/>
  <c r="C2007" i="1"/>
  <c r="C2008" i="1"/>
  <c r="C2009" i="1"/>
  <c r="C2010" i="1"/>
  <c r="K2010" i="1" s="1"/>
  <c r="C2011" i="1"/>
  <c r="C2012" i="1"/>
  <c r="C2013" i="1"/>
  <c r="C2014" i="1"/>
  <c r="C2015" i="1"/>
  <c r="C2016" i="1"/>
  <c r="K2016" i="1" s="1"/>
  <c r="C2017" i="1"/>
  <c r="C2018" i="1"/>
  <c r="C2019" i="1"/>
  <c r="C2020" i="1"/>
  <c r="K2020" i="1" s="1"/>
  <c r="C2021" i="1"/>
  <c r="C2022" i="1"/>
  <c r="C2023" i="1"/>
  <c r="C330" i="1"/>
  <c r="A330" i="1" s="1"/>
  <c r="C331" i="1"/>
  <c r="A331" i="1" s="1"/>
  <c r="C332" i="1"/>
  <c r="A332" i="1" s="1"/>
  <c r="C333" i="1"/>
  <c r="A333" i="1" s="1"/>
  <c r="C334" i="1"/>
  <c r="A334" i="1" s="1"/>
  <c r="C335" i="1"/>
  <c r="M335" i="1" s="1"/>
  <c r="C336" i="1"/>
  <c r="L336" i="1" s="1"/>
  <c r="C337" i="1"/>
  <c r="B337" i="1" s="1"/>
  <c r="C338" i="1"/>
  <c r="A338" i="1" s="1"/>
  <c r="C339" i="1"/>
  <c r="A339" i="1" s="1"/>
  <c r="C340" i="1"/>
  <c r="A340" i="1" s="1"/>
  <c r="C341" i="1"/>
  <c r="A341" i="1" s="1"/>
  <c r="C342" i="1"/>
  <c r="A342" i="1" s="1"/>
  <c r="C343" i="1"/>
  <c r="M343" i="1" s="1"/>
  <c r="C344" i="1"/>
  <c r="L344" i="1" s="1"/>
  <c r="C345" i="1"/>
  <c r="B345" i="1" s="1"/>
  <c r="C346" i="1"/>
  <c r="B346" i="1" s="1"/>
  <c r="C347" i="1"/>
  <c r="A347" i="1" s="1"/>
  <c r="C348" i="1"/>
  <c r="A348" i="1" s="1"/>
  <c r="C349" i="1"/>
  <c r="A349" i="1" s="1"/>
  <c r="C350" i="1"/>
  <c r="A350" i="1" s="1"/>
  <c r="C503" i="1"/>
  <c r="A503" i="1" s="1"/>
  <c r="C504" i="1"/>
  <c r="A504" i="1" s="1"/>
  <c r="C505" i="1"/>
  <c r="P505" i="1" s="1"/>
  <c r="C506" i="1"/>
  <c r="A506" i="1" s="1"/>
  <c r="C507" i="1"/>
  <c r="A507" i="1" s="1"/>
  <c r="C508" i="1"/>
  <c r="M508" i="1" s="1"/>
  <c r="C509" i="1"/>
  <c r="B509" i="1" s="1"/>
  <c r="C510" i="1"/>
  <c r="B510" i="1" s="1"/>
  <c r="C511" i="1"/>
  <c r="A511" i="1" s="1"/>
  <c r="C512" i="1"/>
  <c r="A512" i="1" s="1"/>
  <c r="C513" i="1"/>
  <c r="B513" i="1" s="1"/>
  <c r="C514" i="1"/>
  <c r="A514" i="1" s="1"/>
  <c r="C515" i="1"/>
  <c r="A515" i="1" s="1"/>
  <c r="C516" i="1"/>
  <c r="M516" i="1" s="1"/>
  <c r="C517" i="1"/>
  <c r="B517" i="1" s="1"/>
  <c r="C518" i="1"/>
  <c r="B518" i="1" s="1"/>
  <c r="C519" i="1"/>
  <c r="B519" i="1" s="1"/>
  <c r="C520" i="1"/>
  <c r="A520" i="1" s="1"/>
  <c r="C521" i="1"/>
  <c r="A521" i="1" s="1"/>
  <c r="C522" i="1"/>
  <c r="A522" i="1" s="1"/>
  <c r="C523" i="1"/>
  <c r="A523" i="1" s="1"/>
  <c r="C502" i="1"/>
  <c r="C479" i="1"/>
  <c r="A479" i="1" s="1"/>
  <c r="C480" i="1"/>
  <c r="A480" i="1" s="1"/>
  <c r="C481" i="1"/>
  <c r="A481" i="1" s="1"/>
  <c r="C482" i="1"/>
  <c r="A482" i="1" s="1"/>
  <c r="C483" i="1"/>
  <c r="A483" i="1" s="1"/>
  <c r="C484" i="1"/>
  <c r="A484" i="1" s="1"/>
  <c r="C485" i="1"/>
  <c r="B485" i="1" s="1"/>
  <c r="C486" i="1"/>
  <c r="A486" i="1" s="1"/>
  <c r="C487" i="1"/>
  <c r="B487" i="1" s="1"/>
  <c r="C488" i="1"/>
  <c r="B488" i="1" s="1"/>
  <c r="C489" i="1"/>
  <c r="B489" i="1" s="1"/>
  <c r="C490" i="1"/>
  <c r="A490" i="1" s="1"/>
  <c r="C491" i="1"/>
  <c r="A491" i="1" s="1"/>
  <c r="C492" i="1"/>
  <c r="A492" i="1" s="1"/>
  <c r="C493" i="1"/>
  <c r="B493" i="1" s="1"/>
  <c r="C494" i="1"/>
  <c r="A494" i="1" s="1"/>
  <c r="C495" i="1"/>
  <c r="B495" i="1" s="1"/>
  <c r="C496" i="1"/>
  <c r="B496" i="1" s="1"/>
  <c r="C497" i="1"/>
  <c r="A497" i="1" s="1"/>
  <c r="C498" i="1"/>
  <c r="A498" i="1" s="1"/>
  <c r="C499" i="1"/>
  <c r="A499" i="1" s="1"/>
  <c r="C471" i="1"/>
  <c r="A471" i="1" s="1"/>
  <c r="R473" i="1"/>
  <c r="Q473" i="1"/>
  <c r="P473" i="1"/>
  <c r="O473" i="1"/>
  <c r="N473" i="1"/>
  <c r="M473" i="1"/>
  <c r="L473" i="1"/>
  <c r="K473" i="1"/>
  <c r="J473" i="1"/>
  <c r="B473" i="1"/>
  <c r="A473" i="1"/>
  <c r="M198" i="1" l="1"/>
  <c r="N198" i="1"/>
  <c r="O198" i="1"/>
  <c r="J198" i="1"/>
  <c r="P198" i="1"/>
  <c r="L198" i="1"/>
  <c r="K198" i="1"/>
  <c r="Q198" i="1"/>
  <c r="A198" i="1"/>
  <c r="R198" i="1"/>
  <c r="B198" i="1"/>
  <c r="C199" i="1"/>
  <c r="K2018" i="1"/>
  <c r="K2009" i="1"/>
  <c r="K2017" i="1"/>
  <c r="K2023" i="1"/>
  <c r="K2015" i="1"/>
  <c r="K2007" i="1"/>
  <c r="K2022" i="1"/>
  <c r="K2014" i="1"/>
  <c r="K2006" i="1"/>
  <c r="K2008" i="1"/>
  <c r="K2021" i="1"/>
  <c r="K2013" i="1"/>
  <c r="K2005" i="1"/>
  <c r="K2012" i="1"/>
  <c r="K2004" i="1"/>
  <c r="K2019" i="1"/>
  <c r="K2011" i="1"/>
  <c r="K2003" i="1"/>
  <c r="B350" i="1"/>
  <c r="A505" i="1"/>
  <c r="R509" i="1"/>
  <c r="L507" i="1"/>
  <c r="L349" i="1"/>
  <c r="N505" i="1"/>
  <c r="P337" i="1"/>
  <c r="Q336" i="1"/>
  <c r="N331" i="1"/>
  <c r="A344" i="1"/>
  <c r="R343" i="1"/>
  <c r="R335" i="1"/>
  <c r="M522" i="1"/>
  <c r="J343" i="1"/>
  <c r="J335" i="1"/>
  <c r="P345" i="1"/>
  <c r="K517" i="1"/>
  <c r="B343" i="1"/>
  <c r="A336" i="1"/>
  <c r="K350" i="1"/>
  <c r="K342" i="1"/>
  <c r="K334" i="1"/>
  <c r="Q344" i="1"/>
  <c r="M515" i="1"/>
  <c r="L341" i="1"/>
  <c r="L333" i="1"/>
  <c r="P511" i="1"/>
  <c r="B335" i="1"/>
  <c r="N347" i="1"/>
  <c r="M340" i="1"/>
  <c r="M332" i="1"/>
  <c r="O346" i="1"/>
  <c r="O338" i="1"/>
  <c r="M350" i="1"/>
  <c r="N349" i="1"/>
  <c r="O348" i="1"/>
  <c r="P347" i="1"/>
  <c r="Q346" i="1"/>
  <c r="R345" i="1"/>
  <c r="J345" i="1"/>
  <c r="K344" i="1"/>
  <c r="L343" i="1"/>
  <c r="M342" i="1"/>
  <c r="N341" i="1"/>
  <c r="O340" i="1"/>
  <c r="P339" i="1"/>
  <c r="Q338" i="1"/>
  <c r="R337" i="1"/>
  <c r="J337" i="1"/>
  <c r="K336" i="1"/>
  <c r="L335" i="1"/>
  <c r="M334" i="1"/>
  <c r="N333" i="1"/>
  <c r="O332" i="1"/>
  <c r="P331" i="1"/>
  <c r="Q330" i="1"/>
  <c r="N522" i="1"/>
  <c r="R510" i="1"/>
  <c r="B344" i="1"/>
  <c r="L350" i="1"/>
  <c r="M349" i="1"/>
  <c r="N348" i="1"/>
  <c r="O347" i="1"/>
  <c r="P346" i="1"/>
  <c r="Q345" i="1"/>
  <c r="R344" i="1"/>
  <c r="J344" i="1"/>
  <c r="K343" i="1"/>
  <c r="L342" i="1"/>
  <c r="M341" i="1"/>
  <c r="N340" i="1"/>
  <c r="O339" i="1"/>
  <c r="P338" i="1"/>
  <c r="Q337" i="1"/>
  <c r="R336" i="1"/>
  <c r="J336" i="1"/>
  <c r="K335" i="1"/>
  <c r="L334" i="1"/>
  <c r="M333" i="1"/>
  <c r="N332" i="1"/>
  <c r="O331" i="1"/>
  <c r="P330" i="1"/>
  <c r="O330" i="1"/>
  <c r="R517" i="1"/>
  <c r="K509" i="1"/>
  <c r="A335" i="1"/>
  <c r="R350" i="1"/>
  <c r="J350" i="1"/>
  <c r="K349" i="1"/>
  <c r="L348" i="1"/>
  <c r="M347" i="1"/>
  <c r="N346" i="1"/>
  <c r="O345" i="1"/>
  <c r="P344" i="1"/>
  <c r="Q343" i="1"/>
  <c r="R342" i="1"/>
  <c r="J342" i="1"/>
  <c r="K341" i="1"/>
  <c r="L340" i="1"/>
  <c r="M339" i="1"/>
  <c r="N338" i="1"/>
  <c r="O337" i="1"/>
  <c r="P336" i="1"/>
  <c r="Q335" i="1"/>
  <c r="R334" i="1"/>
  <c r="J334" i="1"/>
  <c r="K333" i="1"/>
  <c r="L332" i="1"/>
  <c r="M331" i="1"/>
  <c r="N330" i="1"/>
  <c r="N339" i="1"/>
  <c r="Q350" i="1"/>
  <c r="R349" i="1"/>
  <c r="J349" i="1"/>
  <c r="K348" i="1"/>
  <c r="L347" i="1"/>
  <c r="M346" i="1"/>
  <c r="N345" i="1"/>
  <c r="O344" i="1"/>
  <c r="P343" i="1"/>
  <c r="Q342" i="1"/>
  <c r="R341" i="1"/>
  <c r="J341" i="1"/>
  <c r="K340" i="1"/>
  <c r="L339" i="1"/>
  <c r="M338" i="1"/>
  <c r="N337" i="1"/>
  <c r="O336" i="1"/>
  <c r="P335" i="1"/>
  <c r="Q334" i="1"/>
  <c r="R333" i="1"/>
  <c r="J333" i="1"/>
  <c r="K332" i="1"/>
  <c r="L331" i="1"/>
  <c r="M330" i="1"/>
  <c r="M348" i="1"/>
  <c r="K516" i="1"/>
  <c r="N506" i="1"/>
  <c r="A346" i="1"/>
  <c r="A343" i="1"/>
  <c r="A337" i="1"/>
  <c r="B334" i="1"/>
  <c r="P350" i="1"/>
  <c r="Q349" i="1"/>
  <c r="R348" i="1"/>
  <c r="J348" i="1"/>
  <c r="K347" i="1"/>
  <c r="L346" i="1"/>
  <c r="M345" i="1"/>
  <c r="N344" i="1"/>
  <c r="O343" i="1"/>
  <c r="P342" i="1"/>
  <c r="Q341" i="1"/>
  <c r="R340" i="1"/>
  <c r="J340" i="1"/>
  <c r="K339" i="1"/>
  <c r="L338" i="1"/>
  <c r="M337" i="1"/>
  <c r="N336" i="1"/>
  <c r="O335" i="1"/>
  <c r="P334" i="1"/>
  <c r="Q333" i="1"/>
  <c r="R332" i="1"/>
  <c r="J332" i="1"/>
  <c r="K331" i="1"/>
  <c r="L330" i="1"/>
  <c r="O350" i="1"/>
  <c r="P349" i="1"/>
  <c r="Q348" i="1"/>
  <c r="R347" i="1"/>
  <c r="J347" i="1"/>
  <c r="K346" i="1"/>
  <c r="L345" i="1"/>
  <c r="M344" i="1"/>
  <c r="N343" i="1"/>
  <c r="O342" i="1"/>
  <c r="P341" i="1"/>
  <c r="Q340" i="1"/>
  <c r="R339" i="1"/>
  <c r="J339" i="1"/>
  <c r="K338" i="1"/>
  <c r="L337" i="1"/>
  <c r="M336" i="1"/>
  <c r="N335" i="1"/>
  <c r="O334" i="1"/>
  <c r="P333" i="1"/>
  <c r="Q332" i="1"/>
  <c r="R331" i="1"/>
  <c r="J331" i="1"/>
  <c r="K330" i="1"/>
  <c r="N513" i="1"/>
  <c r="A345" i="1"/>
  <c r="B342" i="1"/>
  <c r="B336" i="1"/>
  <c r="B333" i="1"/>
  <c r="N350" i="1"/>
  <c r="O349" i="1"/>
  <c r="P348" i="1"/>
  <c r="Q347" i="1"/>
  <c r="R346" i="1"/>
  <c r="J346" i="1"/>
  <c r="K345" i="1"/>
  <c r="N342" i="1"/>
  <c r="O341" i="1"/>
  <c r="P340" i="1"/>
  <c r="Q339" i="1"/>
  <c r="R338" i="1"/>
  <c r="J338" i="1"/>
  <c r="K337" i="1"/>
  <c r="N334" i="1"/>
  <c r="O333" i="1"/>
  <c r="P332" i="1"/>
  <c r="Q331" i="1"/>
  <c r="R330" i="1"/>
  <c r="J330" i="1"/>
  <c r="B332" i="1"/>
  <c r="B348" i="1"/>
  <c r="B340" i="1"/>
  <c r="B347" i="1"/>
  <c r="B339" i="1"/>
  <c r="B331" i="1"/>
  <c r="B349" i="1"/>
  <c r="B341" i="1"/>
  <c r="B338" i="1"/>
  <c r="B330" i="1"/>
  <c r="R518" i="1"/>
  <c r="L515" i="1"/>
  <c r="Q510" i="1"/>
  <c r="M506" i="1"/>
  <c r="P520" i="1"/>
  <c r="P494" i="1"/>
  <c r="M523" i="1"/>
  <c r="J518" i="1"/>
  <c r="J510" i="1"/>
  <c r="P512" i="1"/>
  <c r="P504" i="1"/>
  <c r="J517" i="1"/>
  <c r="J509" i="1"/>
  <c r="Q503" i="1"/>
  <c r="N521" i="1"/>
  <c r="L516" i="1"/>
  <c r="Q511" i="1"/>
  <c r="M507" i="1"/>
  <c r="P503" i="1"/>
  <c r="L523" i="1"/>
  <c r="A508" i="1"/>
  <c r="K523" i="1"/>
  <c r="L522" i="1"/>
  <c r="M521" i="1"/>
  <c r="N520" i="1"/>
  <c r="P518" i="1"/>
  <c r="Q517" i="1"/>
  <c r="R516" i="1"/>
  <c r="J516" i="1"/>
  <c r="K515" i="1"/>
  <c r="L514" i="1"/>
  <c r="M513" i="1"/>
  <c r="N512" i="1"/>
  <c r="P510" i="1"/>
  <c r="Q509" i="1"/>
  <c r="R508" i="1"/>
  <c r="J508" i="1"/>
  <c r="K507" i="1"/>
  <c r="L506" i="1"/>
  <c r="M505" i="1"/>
  <c r="N504" i="1"/>
  <c r="A517" i="1"/>
  <c r="R523" i="1"/>
  <c r="J523" i="1"/>
  <c r="K522" i="1"/>
  <c r="L521" i="1"/>
  <c r="M520" i="1"/>
  <c r="N519" i="1"/>
  <c r="P517" i="1"/>
  <c r="Q516" i="1"/>
  <c r="R515" i="1"/>
  <c r="J515" i="1"/>
  <c r="K514" i="1"/>
  <c r="L513" i="1"/>
  <c r="M512" i="1"/>
  <c r="N511" i="1"/>
  <c r="P509" i="1"/>
  <c r="Q508" i="1"/>
  <c r="R507" i="1"/>
  <c r="J507" i="1"/>
  <c r="K506" i="1"/>
  <c r="L505" i="1"/>
  <c r="M504" i="1"/>
  <c r="N503" i="1"/>
  <c r="N514" i="1"/>
  <c r="L508" i="1"/>
  <c r="Q523" i="1"/>
  <c r="R522" i="1"/>
  <c r="J522" i="1"/>
  <c r="K521" i="1"/>
  <c r="L520" i="1"/>
  <c r="M519" i="1"/>
  <c r="N518" i="1"/>
  <c r="P516" i="1"/>
  <c r="Q515" i="1"/>
  <c r="R514" i="1"/>
  <c r="J514" i="1"/>
  <c r="K513" i="1"/>
  <c r="L512" i="1"/>
  <c r="M511" i="1"/>
  <c r="N510" i="1"/>
  <c r="P508" i="1"/>
  <c r="Q507" i="1"/>
  <c r="R506" i="1"/>
  <c r="J506" i="1"/>
  <c r="K505" i="1"/>
  <c r="L504" i="1"/>
  <c r="M503" i="1"/>
  <c r="P519" i="1"/>
  <c r="Q518" i="1"/>
  <c r="M514" i="1"/>
  <c r="A496" i="1"/>
  <c r="B481" i="1"/>
  <c r="B522" i="1"/>
  <c r="B516" i="1"/>
  <c r="B506" i="1"/>
  <c r="P523" i="1"/>
  <c r="Q522" i="1"/>
  <c r="R521" i="1"/>
  <c r="J521" i="1"/>
  <c r="K520" i="1"/>
  <c r="L519" i="1"/>
  <c r="M518" i="1"/>
  <c r="N517" i="1"/>
  <c r="P515" i="1"/>
  <c r="Q514" i="1"/>
  <c r="R513" i="1"/>
  <c r="J513" i="1"/>
  <c r="K512" i="1"/>
  <c r="L511" i="1"/>
  <c r="M510" i="1"/>
  <c r="N509" i="1"/>
  <c r="P507" i="1"/>
  <c r="Q506" i="1"/>
  <c r="R505" i="1"/>
  <c r="J505" i="1"/>
  <c r="K504" i="1"/>
  <c r="L503" i="1"/>
  <c r="Q519" i="1"/>
  <c r="A516" i="1"/>
  <c r="P522" i="1"/>
  <c r="Q521" i="1"/>
  <c r="R520" i="1"/>
  <c r="J520" i="1"/>
  <c r="K519" i="1"/>
  <c r="L518" i="1"/>
  <c r="M517" i="1"/>
  <c r="N516" i="1"/>
  <c r="P514" i="1"/>
  <c r="Q513" i="1"/>
  <c r="R512" i="1"/>
  <c r="J512" i="1"/>
  <c r="K511" i="1"/>
  <c r="L510" i="1"/>
  <c r="M509" i="1"/>
  <c r="N508" i="1"/>
  <c r="P506" i="1"/>
  <c r="Q505" i="1"/>
  <c r="R504" i="1"/>
  <c r="J504" i="1"/>
  <c r="K503" i="1"/>
  <c r="B514" i="1"/>
  <c r="B508" i="1"/>
  <c r="K508" i="1"/>
  <c r="A509" i="1"/>
  <c r="B505" i="1"/>
  <c r="N523" i="1"/>
  <c r="P521" i="1"/>
  <c r="Q520" i="1"/>
  <c r="R519" i="1"/>
  <c r="J519" i="1"/>
  <c r="K518" i="1"/>
  <c r="L517" i="1"/>
  <c r="N515" i="1"/>
  <c r="P513" i="1"/>
  <c r="Q512" i="1"/>
  <c r="R511" i="1"/>
  <c r="J511" i="1"/>
  <c r="K510" i="1"/>
  <c r="L509" i="1"/>
  <c r="N507" i="1"/>
  <c r="Q504" i="1"/>
  <c r="R503" i="1"/>
  <c r="J503" i="1"/>
  <c r="A519" i="1"/>
  <c r="B523" i="1"/>
  <c r="A518" i="1"/>
  <c r="B515" i="1"/>
  <c r="A510" i="1"/>
  <c r="B507" i="1"/>
  <c r="A513" i="1"/>
  <c r="B520" i="1"/>
  <c r="B512" i="1"/>
  <c r="B504" i="1"/>
  <c r="B521" i="1"/>
  <c r="B511" i="1"/>
  <c r="B503" i="1"/>
  <c r="N471" i="1"/>
  <c r="M471" i="1"/>
  <c r="L471" i="1"/>
  <c r="A485" i="1"/>
  <c r="J471" i="1"/>
  <c r="R471" i="1"/>
  <c r="A493" i="1"/>
  <c r="A488" i="1"/>
  <c r="B484" i="1"/>
  <c r="K499" i="1"/>
  <c r="Q471" i="1"/>
  <c r="L498" i="1"/>
  <c r="P471" i="1"/>
  <c r="B492" i="1"/>
  <c r="A487" i="1"/>
  <c r="N496" i="1"/>
  <c r="O471" i="1"/>
  <c r="O495" i="1"/>
  <c r="Q479" i="1"/>
  <c r="R499" i="1"/>
  <c r="J499" i="1"/>
  <c r="K498" i="1"/>
  <c r="L497" i="1"/>
  <c r="M496" i="1"/>
  <c r="N495" i="1"/>
  <c r="O494" i="1"/>
  <c r="P479" i="1"/>
  <c r="M497" i="1"/>
  <c r="Q499" i="1"/>
  <c r="R498" i="1"/>
  <c r="J498" i="1"/>
  <c r="K497" i="1"/>
  <c r="L496" i="1"/>
  <c r="M495" i="1"/>
  <c r="N494" i="1"/>
  <c r="O479" i="1"/>
  <c r="P499" i="1"/>
  <c r="Q498" i="1"/>
  <c r="R497" i="1"/>
  <c r="J497" i="1"/>
  <c r="K496" i="1"/>
  <c r="L495" i="1"/>
  <c r="M494" i="1"/>
  <c r="N479" i="1"/>
  <c r="K471" i="1"/>
  <c r="A495" i="1"/>
  <c r="O499" i="1"/>
  <c r="P498" i="1"/>
  <c r="Q497" i="1"/>
  <c r="R496" i="1"/>
  <c r="J496" i="1"/>
  <c r="K495" i="1"/>
  <c r="L494" i="1"/>
  <c r="M479" i="1"/>
  <c r="N499" i="1"/>
  <c r="O498" i="1"/>
  <c r="P497" i="1"/>
  <c r="Q496" i="1"/>
  <c r="R495" i="1"/>
  <c r="J495" i="1"/>
  <c r="K494" i="1"/>
  <c r="L479" i="1"/>
  <c r="M499" i="1"/>
  <c r="N498" i="1"/>
  <c r="O497" i="1"/>
  <c r="P496" i="1"/>
  <c r="Q495" i="1"/>
  <c r="R494" i="1"/>
  <c r="J494" i="1"/>
  <c r="K479" i="1"/>
  <c r="L499" i="1"/>
  <c r="M498" i="1"/>
  <c r="N497" i="1"/>
  <c r="O496" i="1"/>
  <c r="P495" i="1"/>
  <c r="Q494" i="1"/>
  <c r="R479" i="1"/>
  <c r="J479" i="1"/>
  <c r="B497" i="1"/>
  <c r="B494" i="1"/>
  <c r="A489" i="1"/>
  <c r="B486" i="1"/>
  <c r="B499" i="1"/>
  <c r="B483" i="1"/>
  <c r="B491" i="1"/>
  <c r="B480" i="1"/>
  <c r="B498" i="1"/>
  <c r="B482" i="1"/>
  <c r="B490" i="1"/>
  <c r="B479" i="1"/>
  <c r="B471" i="1"/>
  <c r="P199" i="1" l="1"/>
  <c r="Q199" i="1"/>
  <c r="R199" i="1"/>
  <c r="A199" i="1"/>
  <c r="B199" i="1"/>
  <c r="L199" i="1"/>
  <c r="O199" i="1"/>
  <c r="K199" i="1"/>
  <c r="M199" i="1"/>
  <c r="J199" i="1"/>
  <c r="N199" i="1"/>
  <c r="C451" i="1"/>
  <c r="J451" i="1" s="1"/>
  <c r="C452" i="1"/>
  <c r="Q452" i="1" s="1"/>
  <c r="C453" i="1"/>
  <c r="P453" i="1" s="1"/>
  <c r="C454" i="1"/>
  <c r="O454" i="1" s="1"/>
  <c r="C455" i="1"/>
  <c r="N455" i="1" s="1"/>
  <c r="C456" i="1"/>
  <c r="M456" i="1" s="1"/>
  <c r="C457" i="1"/>
  <c r="L457" i="1" s="1"/>
  <c r="C458" i="1"/>
  <c r="K458" i="1" s="1"/>
  <c r="C459" i="1"/>
  <c r="J459" i="1" s="1"/>
  <c r="C460" i="1"/>
  <c r="Q460" i="1" s="1"/>
  <c r="C461" i="1"/>
  <c r="P461" i="1" s="1"/>
  <c r="C462" i="1"/>
  <c r="O462" i="1" s="1"/>
  <c r="C463" i="1"/>
  <c r="N463" i="1" s="1"/>
  <c r="C464" i="1"/>
  <c r="M464" i="1" s="1"/>
  <c r="C465" i="1"/>
  <c r="L465" i="1" s="1"/>
  <c r="C466" i="1"/>
  <c r="K466" i="1" s="1"/>
  <c r="C467" i="1"/>
  <c r="J467" i="1" s="1"/>
  <c r="C468" i="1"/>
  <c r="Q468" i="1" s="1"/>
  <c r="C469" i="1"/>
  <c r="P469" i="1" s="1"/>
  <c r="C470" i="1"/>
  <c r="O470" i="1" s="1"/>
  <c r="C450" i="1"/>
  <c r="K449" i="1"/>
  <c r="M481" i="1"/>
  <c r="Q486" i="1"/>
  <c r="N490" i="1"/>
  <c r="M491" i="1"/>
  <c r="K481" i="1"/>
  <c r="P481" i="1"/>
  <c r="Q481" i="1"/>
  <c r="M487" i="1"/>
  <c r="N487" i="1"/>
  <c r="O487" i="1"/>
  <c r="P487" i="1"/>
  <c r="M489" i="1"/>
  <c r="C403" i="1"/>
  <c r="A403" i="1" s="1"/>
  <c r="C404" i="1"/>
  <c r="A404" i="1" s="1"/>
  <c r="C405" i="1"/>
  <c r="P405" i="1" s="1"/>
  <c r="C406" i="1"/>
  <c r="A406" i="1" s="1"/>
  <c r="C407" i="1"/>
  <c r="A407" i="1" s="1"/>
  <c r="C408" i="1"/>
  <c r="M408" i="1" s="1"/>
  <c r="C409" i="1"/>
  <c r="L409" i="1" s="1"/>
  <c r="C410" i="1"/>
  <c r="A410" i="1" s="1"/>
  <c r="C411" i="1"/>
  <c r="A411" i="1" s="1"/>
  <c r="C412" i="1"/>
  <c r="B412" i="1" s="1"/>
  <c r="C413" i="1"/>
  <c r="A413" i="1" s="1"/>
  <c r="C414" i="1"/>
  <c r="A414" i="1" s="1"/>
  <c r="C415" i="1"/>
  <c r="A415" i="1" s="1"/>
  <c r="C416" i="1"/>
  <c r="M416" i="1" s="1"/>
  <c r="C417" i="1"/>
  <c r="L417" i="1" s="1"/>
  <c r="C418" i="1"/>
  <c r="A418" i="1" s="1"/>
  <c r="C419" i="1"/>
  <c r="B419" i="1" s="1"/>
  <c r="C420" i="1"/>
  <c r="B420" i="1" s="1"/>
  <c r="C421" i="1"/>
  <c r="A421" i="1" s="1"/>
  <c r="C422" i="1"/>
  <c r="A422" i="1" s="1"/>
  <c r="C423" i="1"/>
  <c r="A423" i="1" s="1"/>
  <c r="C379" i="1"/>
  <c r="B379" i="1" s="1"/>
  <c r="C394" i="1"/>
  <c r="A394" i="1" s="1"/>
  <c r="C395" i="1"/>
  <c r="A395" i="1" s="1"/>
  <c r="C396" i="1"/>
  <c r="A396" i="1" s="1"/>
  <c r="C397" i="1"/>
  <c r="P397" i="1" s="1"/>
  <c r="C398" i="1"/>
  <c r="O398" i="1" s="1"/>
  <c r="C399" i="1"/>
  <c r="A399" i="1" s="1"/>
  <c r="J354" i="1"/>
  <c r="K354" i="1"/>
  <c r="L354" i="1"/>
  <c r="M354" i="1"/>
  <c r="N354" i="1"/>
  <c r="O354" i="1"/>
  <c r="P354" i="1"/>
  <c r="Q354" i="1"/>
  <c r="R354" i="1"/>
  <c r="C370" i="1"/>
  <c r="B370" i="1" s="1"/>
  <c r="C371" i="1"/>
  <c r="A371" i="1" s="1"/>
  <c r="C372" i="1"/>
  <c r="B372" i="1" s="1"/>
  <c r="C373" i="1"/>
  <c r="A373" i="1" s="1"/>
  <c r="C374" i="1"/>
  <c r="B374" i="1" s="1"/>
  <c r="C375" i="1"/>
  <c r="L375" i="1" s="1"/>
  <c r="A354" i="1"/>
  <c r="B354" i="1"/>
  <c r="J327" i="1"/>
  <c r="K327" i="1"/>
  <c r="L327" i="1"/>
  <c r="M327" i="1"/>
  <c r="N327" i="1"/>
  <c r="O327" i="1"/>
  <c r="P327" i="1"/>
  <c r="Q327" i="1"/>
  <c r="R327" i="1"/>
  <c r="C320" i="1"/>
  <c r="K320" i="1" s="1"/>
  <c r="C321" i="1"/>
  <c r="A321" i="1" s="1"/>
  <c r="C322" i="1"/>
  <c r="B322" i="1" s="1"/>
  <c r="C323" i="1"/>
  <c r="P323" i="1" s="1"/>
  <c r="C324" i="1"/>
  <c r="A324" i="1" s="1"/>
  <c r="C325" i="1"/>
  <c r="B325" i="1" s="1"/>
  <c r="C305" i="1"/>
  <c r="B305" i="1" s="1"/>
  <c r="C253" i="1"/>
  <c r="C268" i="1"/>
  <c r="B268" i="1" s="1"/>
  <c r="C269" i="1"/>
  <c r="B269" i="1" s="1"/>
  <c r="C270" i="1"/>
  <c r="A270" i="1" s="1"/>
  <c r="C271" i="1"/>
  <c r="A271" i="1" s="1"/>
  <c r="C272" i="1"/>
  <c r="A272" i="1" s="1"/>
  <c r="C273" i="1"/>
  <c r="A273" i="1" s="1"/>
  <c r="A253" i="1" l="1"/>
  <c r="L253" i="1"/>
  <c r="M253" i="1"/>
  <c r="N253" i="1"/>
  <c r="O253" i="1"/>
  <c r="P253" i="1"/>
  <c r="Q253" i="1"/>
  <c r="J253" i="1"/>
  <c r="R253" i="1"/>
  <c r="K253" i="1"/>
  <c r="A468" i="1"/>
  <c r="O459" i="1"/>
  <c r="A460" i="1"/>
  <c r="L455" i="1"/>
  <c r="B456" i="1"/>
  <c r="O453" i="1"/>
  <c r="O469" i="1"/>
  <c r="O468" i="1"/>
  <c r="P466" i="1"/>
  <c r="K464" i="1"/>
  <c r="M463" i="1"/>
  <c r="Q459" i="1"/>
  <c r="Q457" i="1"/>
  <c r="B468" i="1"/>
  <c r="B459" i="1"/>
  <c r="P468" i="1"/>
  <c r="J466" i="1"/>
  <c r="J464" i="1"/>
  <c r="P459" i="1"/>
  <c r="K457" i="1"/>
  <c r="K455" i="1"/>
  <c r="B467" i="1"/>
  <c r="A456" i="1"/>
  <c r="Q467" i="1"/>
  <c r="Q465" i="1"/>
  <c r="L463" i="1"/>
  <c r="R458" i="1"/>
  <c r="R456" i="1"/>
  <c r="P452" i="1"/>
  <c r="R465" i="1"/>
  <c r="J457" i="1"/>
  <c r="B464" i="1"/>
  <c r="B455" i="1"/>
  <c r="P467" i="1"/>
  <c r="K465" i="1"/>
  <c r="K463" i="1"/>
  <c r="Q458" i="1"/>
  <c r="L456" i="1"/>
  <c r="O452" i="1"/>
  <c r="A464" i="1"/>
  <c r="B452" i="1"/>
  <c r="O467" i="1"/>
  <c r="J465" i="1"/>
  <c r="O461" i="1"/>
  <c r="P458" i="1"/>
  <c r="K456" i="1"/>
  <c r="Q451" i="1"/>
  <c r="B463" i="1"/>
  <c r="A452" i="1"/>
  <c r="R466" i="1"/>
  <c r="R464" i="1"/>
  <c r="P460" i="1"/>
  <c r="J458" i="1"/>
  <c r="J456" i="1"/>
  <c r="P451" i="1"/>
  <c r="B460" i="1"/>
  <c r="B451" i="1"/>
  <c r="Q466" i="1"/>
  <c r="L464" i="1"/>
  <c r="O460" i="1"/>
  <c r="R457" i="1"/>
  <c r="M455" i="1"/>
  <c r="O451" i="1"/>
  <c r="N470" i="1"/>
  <c r="N469" i="1"/>
  <c r="N462" i="1"/>
  <c r="N453" i="1"/>
  <c r="L470" i="1"/>
  <c r="M469" i="1"/>
  <c r="N468" i="1"/>
  <c r="L462" i="1"/>
  <c r="N460" i="1"/>
  <c r="L454" i="1"/>
  <c r="P492" i="1"/>
  <c r="K484" i="1"/>
  <c r="A467" i="1"/>
  <c r="A463" i="1"/>
  <c r="A459" i="1"/>
  <c r="A455" i="1"/>
  <c r="A451" i="1"/>
  <c r="K470" i="1"/>
  <c r="L469" i="1"/>
  <c r="M468" i="1"/>
  <c r="N467" i="1"/>
  <c r="O466" i="1"/>
  <c r="P465" i="1"/>
  <c r="Q464" i="1"/>
  <c r="R463" i="1"/>
  <c r="J463" i="1"/>
  <c r="K462" i="1"/>
  <c r="L461" i="1"/>
  <c r="M460" i="1"/>
  <c r="N459" i="1"/>
  <c r="O458" i="1"/>
  <c r="P457" i="1"/>
  <c r="Q456" i="1"/>
  <c r="R455" i="1"/>
  <c r="J455" i="1"/>
  <c r="K454" i="1"/>
  <c r="L453" i="1"/>
  <c r="M452" i="1"/>
  <c r="N451" i="1"/>
  <c r="M454" i="1"/>
  <c r="K492" i="1"/>
  <c r="J484" i="1"/>
  <c r="B470" i="1"/>
  <c r="B466" i="1"/>
  <c r="B462" i="1"/>
  <c r="B458" i="1"/>
  <c r="B454" i="1"/>
  <c r="R470" i="1"/>
  <c r="J470" i="1"/>
  <c r="K469" i="1"/>
  <c r="L468" i="1"/>
  <c r="M467" i="1"/>
  <c r="N466" i="1"/>
  <c r="O465" i="1"/>
  <c r="P464" i="1"/>
  <c r="Q463" i="1"/>
  <c r="R462" i="1"/>
  <c r="J462" i="1"/>
  <c r="K461" i="1"/>
  <c r="L460" i="1"/>
  <c r="M459" i="1"/>
  <c r="N458" i="1"/>
  <c r="O457" i="1"/>
  <c r="P456" i="1"/>
  <c r="Q455" i="1"/>
  <c r="R454" i="1"/>
  <c r="J454" i="1"/>
  <c r="K453" i="1"/>
  <c r="L452" i="1"/>
  <c r="M451" i="1"/>
  <c r="N454" i="1"/>
  <c r="M453" i="1"/>
  <c r="N452" i="1"/>
  <c r="A470" i="1"/>
  <c r="A466" i="1"/>
  <c r="A462" i="1"/>
  <c r="A458" i="1"/>
  <c r="A454" i="1"/>
  <c r="Q470" i="1"/>
  <c r="R469" i="1"/>
  <c r="J469" i="1"/>
  <c r="K468" i="1"/>
  <c r="L467" i="1"/>
  <c r="M466" i="1"/>
  <c r="N465" i="1"/>
  <c r="O464" i="1"/>
  <c r="P463" i="1"/>
  <c r="Q462" i="1"/>
  <c r="R461" i="1"/>
  <c r="J461" i="1"/>
  <c r="K460" i="1"/>
  <c r="L459" i="1"/>
  <c r="M458" i="1"/>
  <c r="N457" i="1"/>
  <c r="O456" i="1"/>
  <c r="P455" i="1"/>
  <c r="Q454" i="1"/>
  <c r="R453" i="1"/>
  <c r="J453" i="1"/>
  <c r="K452" i="1"/>
  <c r="L451" i="1"/>
  <c r="M462" i="1"/>
  <c r="N461" i="1"/>
  <c r="N484" i="1"/>
  <c r="M461" i="1"/>
  <c r="B469" i="1"/>
  <c r="B465" i="1"/>
  <c r="B461" i="1"/>
  <c r="B457" i="1"/>
  <c r="B453" i="1"/>
  <c r="P470" i="1"/>
  <c r="Q469" i="1"/>
  <c r="R468" i="1"/>
  <c r="J468" i="1"/>
  <c r="K467" i="1"/>
  <c r="L466" i="1"/>
  <c r="M465" i="1"/>
  <c r="N464" i="1"/>
  <c r="O463" i="1"/>
  <c r="P462" i="1"/>
  <c r="Q461" i="1"/>
  <c r="R460" i="1"/>
  <c r="J460" i="1"/>
  <c r="K459" i="1"/>
  <c r="L458" i="1"/>
  <c r="M457" i="1"/>
  <c r="N456" i="1"/>
  <c r="O455" i="1"/>
  <c r="P454" i="1"/>
  <c r="Q453" i="1"/>
  <c r="R452" i="1"/>
  <c r="J452" i="1"/>
  <c r="K451" i="1"/>
  <c r="M470" i="1"/>
  <c r="A469" i="1"/>
  <c r="A465" i="1"/>
  <c r="A461" i="1"/>
  <c r="A457" i="1"/>
  <c r="A453" i="1"/>
  <c r="R467" i="1"/>
  <c r="R459" i="1"/>
  <c r="R451" i="1"/>
  <c r="M490" i="1"/>
  <c r="P489" i="1"/>
  <c r="O481" i="1"/>
  <c r="N489" i="1"/>
  <c r="N481" i="1"/>
  <c r="L489" i="1"/>
  <c r="K489" i="1"/>
  <c r="P482" i="1"/>
  <c r="O482" i="1"/>
  <c r="L488" i="1"/>
  <c r="R483" i="1"/>
  <c r="Q491" i="1"/>
  <c r="L483" i="1"/>
  <c r="J483" i="1"/>
  <c r="Q480" i="1"/>
  <c r="Q449" i="1"/>
  <c r="N488" i="1"/>
  <c r="P484" i="1"/>
  <c r="R480" i="1"/>
  <c r="R449" i="1"/>
  <c r="J449" i="1"/>
  <c r="R492" i="1"/>
  <c r="K488" i="1"/>
  <c r="M484" i="1"/>
  <c r="O480" i="1"/>
  <c r="P449" i="1"/>
  <c r="B449" i="1"/>
  <c r="Q492" i="1"/>
  <c r="L484" i="1"/>
  <c r="J480" i="1"/>
  <c r="O449" i="1"/>
  <c r="A449" i="1"/>
  <c r="N449" i="1"/>
  <c r="M449" i="1"/>
  <c r="J492" i="1"/>
  <c r="Q488" i="1"/>
  <c r="L449" i="1"/>
  <c r="O488" i="1"/>
  <c r="R484" i="1"/>
  <c r="R493" i="1"/>
  <c r="R491" i="1"/>
  <c r="M488" i="1"/>
  <c r="P486" i="1"/>
  <c r="Q482" i="1"/>
  <c r="R485" i="1"/>
  <c r="J493" i="1"/>
  <c r="L491" i="1"/>
  <c r="Q483" i="1"/>
  <c r="K491" i="1"/>
  <c r="R488" i="1"/>
  <c r="J488" i="1"/>
  <c r="P483" i="1"/>
  <c r="M482" i="1"/>
  <c r="P480" i="1"/>
  <c r="Q493" i="1"/>
  <c r="J491" i="1"/>
  <c r="O483" i="1"/>
  <c r="P488" i="1"/>
  <c r="N483" i="1"/>
  <c r="L480" i="1"/>
  <c r="P493" i="1"/>
  <c r="O486" i="1"/>
  <c r="N486" i="1"/>
  <c r="N493" i="1"/>
  <c r="O492" i="1"/>
  <c r="P491" i="1"/>
  <c r="R489" i="1"/>
  <c r="J489" i="1"/>
  <c r="L487" i="1"/>
  <c r="M486" i="1"/>
  <c r="K482" i="1"/>
  <c r="M493" i="1"/>
  <c r="N492" i="1"/>
  <c r="O491" i="1"/>
  <c r="Q489" i="1"/>
  <c r="K487" i="1"/>
  <c r="L486" i="1"/>
  <c r="J482" i="1"/>
  <c r="O493" i="1"/>
  <c r="L493" i="1"/>
  <c r="M492" i="1"/>
  <c r="N491" i="1"/>
  <c r="R487" i="1"/>
  <c r="K486" i="1"/>
  <c r="J487" i="1"/>
  <c r="K493" i="1"/>
  <c r="L492" i="1"/>
  <c r="O489" i="1"/>
  <c r="Q487" i="1"/>
  <c r="R486" i="1"/>
  <c r="J486" i="1"/>
  <c r="R482" i="1"/>
  <c r="M483" i="1"/>
  <c r="N482" i="1"/>
  <c r="K483" i="1"/>
  <c r="L482" i="1"/>
  <c r="L490" i="1"/>
  <c r="Q485" i="1"/>
  <c r="K490" i="1"/>
  <c r="P485" i="1"/>
  <c r="R490" i="1"/>
  <c r="J490" i="1"/>
  <c r="O485" i="1"/>
  <c r="Q490" i="1"/>
  <c r="M485" i="1"/>
  <c r="P490" i="1"/>
  <c r="L485" i="1"/>
  <c r="O490" i="1"/>
  <c r="K485" i="1"/>
  <c r="J485" i="1"/>
  <c r="Q484" i="1"/>
  <c r="L481" i="1"/>
  <c r="M480" i="1"/>
  <c r="N485" i="1"/>
  <c r="O484" i="1"/>
  <c r="R481" i="1"/>
  <c r="J481" i="1"/>
  <c r="K480" i="1"/>
  <c r="N480" i="1"/>
  <c r="Q419" i="1"/>
  <c r="A370" i="1"/>
  <c r="B409" i="1"/>
  <c r="M423" i="1"/>
  <c r="P419" i="1"/>
  <c r="L416" i="1"/>
  <c r="P411" i="1"/>
  <c r="M407" i="1"/>
  <c r="L407" i="1"/>
  <c r="B421" i="1"/>
  <c r="B408" i="1"/>
  <c r="M415" i="1"/>
  <c r="R410" i="1"/>
  <c r="A408" i="1"/>
  <c r="L423" i="1"/>
  <c r="R418" i="1"/>
  <c r="L415" i="1"/>
  <c r="Q410" i="1"/>
  <c r="N422" i="1"/>
  <c r="Q418" i="1"/>
  <c r="N414" i="1"/>
  <c r="J410" i="1"/>
  <c r="N406" i="1"/>
  <c r="M422" i="1"/>
  <c r="J418" i="1"/>
  <c r="M414" i="1"/>
  <c r="R409" i="1"/>
  <c r="M406" i="1"/>
  <c r="O421" i="1"/>
  <c r="R417" i="1"/>
  <c r="O413" i="1"/>
  <c r="K409" i="1"/>
  <c r="O405" i="1"/>
  <c r="K408" i="1"/>
  <c r="A417" i="1"/>
  <c r="N421" i="1"/>
  <c r="K417" i="1"/>
  <c r="N413" i="1"/>
  <c r="J409" i="1"/>
  <c r="N405" i="1"/>
  <c r="P420" i="1"/>
  <c r="J417" i="1"/>
  <c r="Q411" i="1"/>
  <c r="L408" i="1"/>
  <c r="Q403" i="1"/>
  <c r="K416" i="1"/>
  <c r="P403" i="1"/>
  <c r="A420" i="1"/>
  <c r="B416" i="1"/>
  <c r="K423" i="1"/>
  <c r="L422" i="1"/>
  <c r="M421" i="1"/>
  <c r="N420" i="1"/>
  <c r="O419" i="1"/>
  <c r="P418" i="1"/>
  <c r="Q417" i="1"/>
  <c r="R416" i="1"/>
  <c r="J416" i="1"/>
  <c r="K415" i="1"/>
  <c r="L414" i="1"/>
  <c r="M413" i="1"/>
  <c r="N412" i="1"/>
  <c r="O411" i="1"/>
  <c r="P410" i="1"/>
  <c r="Q409" i="1"/>
  <c r="R408" i="1"/>
  <c r="J408" i="1"/>
  <c r="K407" i="1"/>
  <c r="L406" i="1"/>
  <c r="M405" i="1"/>
  <c r="N404" i="1"/>
  <c r="O403" i="1"/>
  <c r="P404" i="1"/>
  <c r="O412" i="1"/>
  <c r="O404" i="1"/>
  <c r="A416" i="1"/>
  <c r="R423" i="1"/>
  <c r="J423" i="1"/>
  <c r="K422" i="1"/>
  <c r="L421" i="1"/>
  <c r="M420" i="1"/>
  <c r="N419" i="1"/>
  <c r="O418" i="1"/>
  <c r="P417" i="1"/>
  <c r="Q416" i="1"/>
  <c r="R415" i="1"/>
  <c r="J415" i="1"/>
  <c r="K414" i="1"/>
  <c r="L413" i="1"/>
  <c r="M412" i="1"/>
  <c r="N411" i="1"/>
  <c r="O410" i="1"/>
  <c r="P409" i="1"/>
  <c r="Q408" i="1"/>
  <c r="R407" i="1"/>
  <c r="J407" i="1"/>
  <c r="K406" i="1"/>
  <c r="L405" i="1"/>
  <c r="M404" i="1"/>
  <c r="N403" i="1"/>
  <c r="A419" i="1"/>
  <c r="B406" i="1"/>
  <c r="Q423" i="1"/>
  <c r="R422" i="1"/>
  <c r="J422" i="1"/>
  <c r="K421" i="1"/>
  <c r="L420" i="1"/>
  <c r="M419" i="1"/>
  <c r="N418" i="1"/>
  <c r="O417" i="1"/>
  <c r="P416" i="1"/>
  <c r="Q415" i="1"/>
  <c r="R414" i="1"/>
  <c r="J414" i="1"/>
  <c r="K413" i="1"/>
  <c r="L412" i="1"/>
  <c r="M411" i="1"/>
  <c r="N410" i="1"/>
  <c r="O409" i="1"/>
  <c r="P408" i="1"/>
  <c r="Q407" i="1"/>
  <c r="R406" i="1"/>
  <c r="J406" i="1"/>
  <c r="K405" i="1"/>
  <c r="L404" i="1"/>
  <c r="M403" i="1"/>
  <c r="A412" i="1"/>
  <c r="P423" i="1"/>
  <c r="Q422" i="1"/>
  <c r="R421" i="1"/>
  <c r="J421" i="1"/>
  <c r="K420" i="1"/>
  <c r="L419" i="1"/>
  <c r="M418" i="1"/>
  <c r="N417" i="1"/>
  <c r="O416" i="1"/>
  <c r="P415" i="1"/>
  <c r="Q414" i="1"/>
  <c r="R413" i="1"/>
  <c r="J413" i="1"/>
  <c r="K412" i="1"/>
  <c r="L411" i="1"/>
  <c r="M410" i="1"/>
  <c r="N409" i="1"/>
  <c r="O408" i="1"/>
  <c r="P407" i="1"/>
  <c r="Q406" i="1"/>
  <c r="R405" i="1"/>
  <c r="J405" i="1"/>
  <c r="K404" i="1"/>
  <c r="L403" i="1"/>
  <c r="O420" i="1"/>
  <c r="A409" i="1"/>
  <c r="B405" i="1"/>
  <c r="O423" i="1"/>
  <c r="P422" i="1"/>
  <c r="Q421" i="1"/>
  <c r="R420" i="1"/>
  <c r="J420" i="1"/>
  <c r="K419" i="1"/>
  <c r="L418" i="1"/>
  <c r="M417" i="1"/>
  <c r="N416" i="1"/>
  <c r="O415" i="1"/>
  <c r="P414" i="1"/>
  <c r="Q413" i="1"/>
  <c r="R412" i="1"/>
  <c r="J412" i="1"/>
  <c r="K411" i="1"/>
  <c r="L410" i="1"/>
  <c r="M409" i="1"/>
  <c r="N408" i="1"/>
  <c r="O407" i="1"/>
  <c r="P406" i="1"/>
  <c r="Q405" i="1"/>
  <c r="R404" i="1"/>
  <c r="J404" i="1"/>
  <c r="K403" i="1"/>
  <c r="P412" i="1"/>
  <c r="A398" i="1"/>
  <c r="B417" i="1"/>
  <c r="B413" i="1"/>
  <c r="A405" i="1"/>
  <c r="N423" i="1"/>
  <c r="O422" i="1"/>
  <c r="P421" i="1"/>
  <c r="Q420" i="1"/>
  <c r="R419" i="1"/>
  <c r="J419" i="1"/>
  <c r="K418" i="1"/>
  <c r="N415" i="1"/>
  <c r="O414" i="1"/>
  <c r="P413" i="1"/>
  <c r="Q412" i="1"/>
  <c r="R411" i="1"/>
  <c r="J411" i="1"/>
  <c r="K410" i="1"/>
  <c r="N407" i="1"/>
  <c r="O406" i="1"/>
  <c r="Q404" i="1"/>
  <c r="R403" i="1"/>
  <c r="J403" i="1"/>
  <c r="B418" i="1"/>
  <c r="B410" i="1"/>
  <c r="B423" i="1"/>
  <c r="B415" i="1"/>
  <c r="B407" i="1"/>
  <c r="B404" i="1"/>
  <c r="B422" i="1"/>
  <c r="B414" i="1"/>
  <c r="B411" i="1"/>
  <c r="B403" i="1"/>
  <c r="B398" i="1"/>
  <c r="B395" i="1"/>
  <c r="M399" i="1"/>
  <c r="N398" i="1"/>
  <c r="O397" i="1"/>
  <c r="P396" i="1"/>
  <c r="Q395" i="1"/>
  <c r="R394" i="1"/>
  <c r="J394" i="1"/>
  <c r="Q379" i="1"/>
  <c r="L399" i="1"/>
  <c r="M398" i="1"/>
  <c r="N397" i="1"/>
  <c r="O396" i="1"/>
  <c r="P395" i="1"/>
  <c r="Q394" i="1"/>
  <c r="P379" i="1"/>
  <c r="K399" i="1"/>
  <c r="L398" i="1"/>
  <c r="M397" i="1"/>
  <c r="N396" i="1"/>
  <c r="O395" i="1"/>
  <c r="P394" i="1"/>
  <c r="O379" i="1"/>
  <c r="O372" i="1"/>
  <c r="R399" i="1"/>
  <c r="J399" i="1"/>
  <c r="K398" i="1"/>
  <c r="L397" i="1"/>
  <c r="M396" i="1"/>
  <c r="N395" i="1"/>
  <c r="O394" i="1"/>
  <c r="N379" i="1"/>
  <c r="N372" i="1"/>
  <c r="B397" i="1"/>
  <c r="Q399" i="1"/>
  <c r="R398" i="1"/>
  <c r="J398" i="1"/>
  <c r="K397" i="1"/>
  <c r="L396" i="1"/>
  <c r="M395" i="1"/>
  <c r="N394" i="1"/>
  <c r="M379" i="1"/>
  <c r="L372" i="1"/>
  <c r="A397" i="1"/>
  <c r="P399" i="1"/>
  <c r="Q398" i="1"/>
  <c r="R397" i="1"/>
  <c r="J397" i="1"/>
  <c r="K396" i="1"/>
  <c r="L395" i="1"/>
  <c r="M394" i="1"/>
  <c r="L379" i="1"/>
  <c r="O399" i="1"/>
  <c r="P398" i="1"/>
  <c r="Q397" i="1"/>
  <c r="R396" i="1"/>
  <c r="J396" i="1"/>
  <c r="K395" i="1"/>
  <c r="L394" i="1"/>
  <c r="K379" i="1"/>
  <c r="N399" i="1"/>
  <c r="Q396" i="1"/>
  <c r="R395" i="1"/>
  <c r="J395" i="1"/>
  <c r="K394" i="1"/>
  <c r="R379" i="1"/>
  <c r="J379" i="1"/>
  <c r="A379" i="1"/>
  <c r="B394" i="1"/>
  <c r="B399" i="1"/>
  <c r="B396" i="1"/>
  <c r="B375" i="1"/>
  <c r="K375" i="1"/>
  <c r="P371" i="1"/>
  <c r="L374" i="1"/>
  <c r="O371" i="1"/>
  <c r="N373" i="1"/>
  <c r="M371" i="1"/>
  <c r="Q375" i="1"/>
  <c r="M373" i="1"/>
  <c r="P370" i="1"/>
  <c r="K373" i="1"/>
  <c r="N370" i="1"/>
  <c r="A320" i="1"/>
  <c r="A375" i="1"/>
  <c r="R375" i="1"/>
  <c r="J375" i="1"/>
  <c r="K374" i="1"/>
  <c r="L373" i="1"/>
  <c r="M372" i="1"/>
  <c r="N371" i="1"/>
  <c r="O370" i="1"/>
  <c r="N323" i="1"/>
  <c r="P375" i="1"/>
  <c r="Q374" i="1"/>
  <c r="R373" i="1"/>
  <c r="J373" i="1"/>
  <c r="K372" i="1"/>
  <c r="L371" i="1"/>
  <c r="M370" i="1"/>
  <c r="J374" i="1"/>
  <c r="R320" i="1"/>
  <c r="B373" i="1"/>
  <c r="O375" i="1"/>
  <c r="P374" i="1"/>
  <c r="Q373" i="1"/>
  <c r="R372" i="1"/>
  <c r="J372" i="1"/>
  <c r="K371" i="1"/>
  <c r="L370" i="1"/>
  <c r="N375" i="1"/>
  <c r="O374" i="1"/>
  <c r="P373" i="1"/>
  <c r="Q372" i="1"/>
  <c r="R371" i="1"/>
  <c r="J371" i="1"/>
  <c r="K370" i="1"/>
  <c r="R374" i="1"/>
  <c r="M375" i="1"/>
  <c r="N374" i="1"/>
  <c r="O373" i="1"/>
  <c r="P372" i="1"/>
  <c r="Q371" i="1"/>
  <c r="R370" i="1"/>
  <c r="J370" i="1"/>
  <c r="M374" i="1"/>
  <c r="Q370" i="1"/>
  <c r="A372" i="1"/>
  <c r="A374" i="1"/>
  <c r="B371" i="1"/>
  <c r="K323" i="1"/>
  <c r="Q320" i="1"/>
  <c r="P322" i="1"/>
  <c r="N320" i="1"/>
  <c r="B320" i="1"/>
  <c r="O322" i="1"/>
  <c r="J320" i="1"/>
  <c r="L322" i="1"/>
  <c r="R305" i="1"/>
  <c r="Q321" i="1"/>
  <c r="O305" i="1"/>
  <c r="N324" i="1"/>
  <c r="P321" i="1"/>
  <c r="K305" i="1"/>
  <c r="A323" i="1"/>
  <c r="O323" i="1"/>
  <c r="M321" i="1"/>
  <c r="J305" i="1"/>
  <c r="L325" i="1"/>
  <c r="K325" i="1"/>
  <c r="L324" i="1"/>
  <c r="M323" i="1"/>
  <c r="N322" i="1"/>
  <c r="O321" i="1"/>
  <c r="P320" i="1"/>
  <c r="Q305" i="1"/>
  <c r="M324" i="1"/>
  <c r="B323" i="1"/>
  <c r="R325" i="1"/>
  <c r="J325" i="1"/>
  <c r="K324" i="1"/>
  <c r="L323" i="1"/>
  <c r="M322" i="1"/>
  <c r="N321" i="1"/>
  <c r="O320" i="1"/>
  <c r="P305" i="1"/>
  <c r="R324" i="1"/>
  <c r="P325" i="1"/>
  <c r="Q324" i="1"/>
  <c r="R323" i="1"/>
  <c r="J323" i="1"/>
  <c r="K322" i="1"/>
  <c r="L321" i="1"/>
  <c r="M320" i="1"/>
  <c r="N305" i="1"/>
  <c r="O325" i="1"/>
  <c r="P324" i="1"/>
  <c r="Q323" i="1"/>
  <c r="R322" i="1"/>
  <c r="J322" i="1"/>
  <c r="K321" i="1"/>
  <c r="L320" i="1"/>
  <c r="M305" i="1"/>
  <c r="M325" i="1"/>
  <c r="Q325" i="1"/>
  <c r="J324" i="1"/>
  <c r="N325" i="1"/>
  <c r="O324" i="1"/>
  <c r="Q322" i="1"/>
  <c r="R321" i="1"/>
  <c r="J321" i="1"/>
  <c r="L305" i="1"/>
  <c r="A322" i="1"/>
  <c r="A325" i="1"/>
  <c r="B324" i="1"/>
  <c r="B321" i="1"/>
  <c r="A305" i="1"/>
  <c r="L273" i="1"/>
  <c r="N271" i="1"/>
  <c r="P269" i="1"/>
  <c r="O269" i="1"/>
  <c r="M272" i="1"/>
  <c r="L272" i="1"/>
  <c r="K273" i="1"/>
  <c r="M271" i="1"/>
  <c r="O270" i="1"/>
  <c r="N270" i="1"/>
  <c r="P268" i="1"/>
  <c r="R273" i="1"/>
  <c r="J273" i="1"/>
  <c r="K272" i="1"/>
  <c r="L271" i="1"/>
  <c r="M270" i="1"/>
  <c r="N269" i="1"/>
  <c r="O268" i="1"/>
  <c r="Q273" i="1"/>
  <c r="R272" i="1"/>
  <c r="J272" i="1"/>
  <c r="K271" i="1"/>
  <c r="L270" i="1"/>
  <c r="M269" i="1"/>
  <c r="N268" i="1"/>
  <c r="P273" i="1"/>
  <c r="Q272" i="1"/>
  <c r="R271" i="1"/>
  <c r="J271" i="1"/>
  <c r="K270" i="1"/>
  <c r="L269" i="1"/>
  <c r="M268" i="1"/>
  <c r="O273" i="1"/>
  <c r="P272" i="1"/>
  <c r="Q271" i="1"/>
  <c r="R270" i="1"/>
  <c r="J270" i="1"/>
  <c r="K269" i="1"/>
  <c r="L268" i="1"/>
  <c r="N273" i="1"/>
  <c r="O272" i="1"/>
  <c r="P271" i="1"/>
  <c r="Q270" i="1"/>
  <c r="R269" i="1"/>
  <c r="J269" i="1"/>
  <c r="K268" i="1"/>
  <c r="Q268" i="1"/>
  <c r="M273" i="1"/>
  <c r="N272" i="1"/>
  <c r="O271" i="1"/>
  <c r="P270" i="1"/>
  <c r="Q269" i="1"/>
  <c r="R268" i="1"/>
  <c r="J268" i="1"/>
  <c r="B253" i="1"/>
  <c r="B273" i="1"/>
  <c r="A268" i="1"/>
  <c r="B270" i="1"/>
  <c r="A269" i="1"/>
  <c r="B272" i="1"/>
  <c r="B271" i="1"/>
  <c r="J328" i="1" l="1"/>
  <c r="K328" i="1"/>
  <c r="L328" i="1"/>
  <c r="M328" i="1"/>
  <c r="N328" i="1"/>
  <c r="O328" i="1"/>
  <c r="P328" i="1"/>
  <c r="Q328" i="1"/>
  <c r="R328" i="1"/>
  <c r="A328" i="1"/>
  <c r="B328" i="1"/>
  <c r="C329" i="1"/>
  <c r="A329" i="1" s="1"/>
  <c r="B4" i="18"/>
  <c r="F5" i="8" s="1"/>
  <c r="C237" i="1"/>
  <c r="P237" i="1" s="1"/>
  <c r="C236" i="1"/>
  <c r="R236" i="1" s="1"/>
  <c r="B235" i="1"/>
  <c r="F4" i="8" l="1"/>
  <c r="O329" i="1"/>
  <c r="N329" i="1"/>
  <c r="P329" i="1"/>
  <c r="M329" i="1"/>
  <c r="L329" i="1"/>
  <c r="K329" i="1"/>
  <c r="R329" i="1"/>
  <c r="J329" i="1"/>
  <c r="Q329" i="1"/>
  <c r="B329"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763" i="1"/>
  <c r="K1763" i="1"/>
  <c r="L1763" i="1"/>
  <c r="M1763" i="1"/>
  <c r="N1763" i="1"/>
  <c r="O1763" i="1"/>
  <c r="P1763" i="1"/>
  <c r="Q1763" i="1"/>
  <c r="R1763" i="1"/>
  <c r="A1763" i="1"/>
  <c r="B1763" i="1"/>
  <c r="A1036" i="1" l="1"/>
  <c r="B1036" i="1"/>
  <c r="J1036" i="1"/>
  <c r="K1036" i="1"/>
  <c r="L1036" i="1"/>
  <c r="M1036" i="1"/>
  <c r="N1036" i="1"/>
  <c r="O1036" i="1"/>
  <c r="P1036" i="1"/>
  <c r="Q1036" i="1"/>
  <c r="R1036" i="1"/>
  <c r="C1801" i="1"/>
  <c r="Q1801" i="1" s="1"/>
  <c r="C1802" i="1"/>
  <c r="P1802" i="1" s="1"/>
  <c r="C1803" i="1"/>
  <c r="O1803" i="1" s="1"/>
  <c r="C1804" i="1"/>
  <c r="N1804" i="1" s="1"/>
  <c r="C1805" i="1"/>
  <c r="M1805" i="1" s="1"/>
  <c r="C1806" i="1"/>
  <c r="L1806" i="1" s="1"/>
  <c r="C1807" i="1"/>
  <c r="R1807" i="1" s="1"/>
  <c r="C1808" i="1"/>
  <c r="P1808" i="1" s="1"/>
  <c r="C1809" i="1"/>
  <c r="Q1809" i="1" s="1"/>
  <c r="C1810" i="1"/>
  <c r="P1810" i="1" s="1"/>
  <c r="C1811" i="1"/>
  <c r="O1811" i="1" s="1"/>
  <c r="C1812" i="1"/>
  <c r="N1812" i="1" s="1"/>
  <c r="C1813" i="1"/>
  <c r="M1813" i="1" s="1"/>
  <c r="C1814" i="1"/>
  <c r="L1814" i="1" s="1"/>
  <c r="C1815" i="1"/>
  <c r="J1815" i="1" s="1"/>
  <c r="C1816" i="1"/>
  <c r="P1816" i="1" s="1"/>
  <c r="C1817" i="1"/>
  <c r="Q1817" i="1" s="1"/>
  <c r="C1818" i="1"/>
  <c r="P1818" i="1" s="1"/>
  <c r="C1819" i="1"/>
  <c r="O1819" i="1" s="1"/>
  <c r="C1820" i="1"/>
  <c r="N1820" i="1" s="1"/>
  <c r="C1821" i="1"/>
  <c r="M1821" i="1" s="1"/>
  <c r="C1822" i="1"/>
  <c r="L1822" i="1" s="1"/>
  <c r="C1823" i="1"/>
  <c r="J1823" i="1" s="1"/>
  <c r="C1800" i="1"/>
  <c r="B20" i="18"/>
  <c r="F103" i="8" s="1"/>
  <c r="B19" i="18"/>
  <c r="F102" i="8" s="1"/>
  <c r="B18" i="18"/>
  <c r="F101" i="8" s="1"/>
  <c r="J1824" i="1"/>
  <c r="K1824" i="1"/>
  <c r="L1824" i="1"/>
  <c r="M1824" i="1"/>
  <c r="N1824" i="1"/>
  <c r="O1824" i="1"/>
  <c r="P1824" i="1"/>
  <c r="Q1824" i="1"/>
  <c r="R1824" i="1"/>
  <c r="A1824" i="1"/>
  <c r="B1824" i="1"/>
  <c r="B1799" i="1"/>
  <c r="A1032" i="1"/>
  <c r="B1032" i="1"/>
  <c r="A1033" i="1"/>
  <c r="B1033" i="1"/>
  <c r="A1034" i="1"/>
  <c r="B1034" i="1"/>
  <c r="A1035" i="1"/>
  <c r="B1035" i="1"/>
  <c r="A1487" i="1"/>
  <c r="B1487" i="1"/>
  <c r="C1488" i="1"/>
  <c r="P1488" i="1" s="1"/>
  <c r="C1489" i="1"/>
  <c r="B1489" i="1" s="1"/>
  <c r="C1490" i="1"/>
  <c r="A1490" i="1" s="1"/>
  <c r="C1491" i="1"/>
  <c r="A1491" i="1" s="1"/>
  <c r="C1492" i="1"/>
  <c r="M1492" i="1" s="1"/>
  <c r="C1493" i="1"/>
  <c r="B1493" i="1" s="1"/>
  <c r="C1494" i="1"/>
  <c r="N1494" i="1" s="1"/>
  <c r="C1495" i="1"/>
  <c r="Q1495" i="1" s="1"/>
  <c r="C1496" i="1"/>
  <c r="Q1496" i="1" s="1"/>
  <c r="C1497" i="1"/>
  <c r="B1497" i="1" s="1"/>
  <c r="C1498" i="1"/>
  <c r="A1498" i="1" s="1"/>
  <c r="C1499" i="1"/>
  <c r="A1499" i="1" s="1"/>
  <c r="C1500" i="1"/>
  <c r="P1500" i="1" s="1"/>
  <c r="C1501" i="1"/>
  <c r="B1501" i="1" s="1"/>
  <c r="C1502" i="1"/>
  <c r="C1503" i="1"/>
  <c r="A1503" i="1" s="1"/>
  <c r="C1504" i="1"/>
  <c r="R1504" i="1" s="1"/>
  <c r="C1505" i="1"/>
  <c r="B1505" i="1" s="1"/>
  <c r="C1506" i="1"/>
  <c r="A1506" i="1" s="1"/>
  <c r="C1507" i="1"/>
  <c r="A1507" i="1" s="1"/>
  <c r="C1508" i="1"/>
  <c r="K1508" i="1" s="1"/>
  <c r="C1509" i="1"/>
  <c r="B1509" i="1" s="1"/>
  <c r="C1510" i="1"/>
  <c r="P1510" i="1" s="1"/>
  <c r="C1511" i="1"/>
  <c r="A1511" i="1" s="1"/>
  <c r="C1512" i="1"/>
  <c r="K1512" i="1" s="1"/>
  <c r="C1513" i="1"/>
  <c r="B1513" i="1" s="1"/>
  <c r="C1514" i="1"/>
  <c r="A1514" i="1" s="1"/>
  <c r="C1515" i="1"/>
  <c r="A1515" i="1" s="1"/>
  <c r="C1516" i="1"/>
  <c r="P1516" i="1" s="1"/>
  <c r="C1517" i="1"/>
  <c r="B1517" i="1" s="1"/>
  <c r="C1518" i="1"/>
  <c r="K1518" i="1" s="1"/>
  <c r="C1519" i="1"/>
  <c r="A1519" i="1" s="1"/>
  <c r="C1520" i="1"/>
  <c r="L1520" i="1" s="1"/>
  <c r="C1521" i="1"/>
  <c r="B1521" i="1" s="1"/>
  <c r="C1522" i="1"/>
  <c r="A1522" i="1" s="1"/>
  <c r="C1523" i="1"/>
  <c r="A1523" i="1" s="1"/>
  <c r="C1524" i="1"/>
  <c r="R1524" i="1" s="1"/>
  <c r="C1525" i="1"/>
  <c r="B1525" i="1" s="1"/>
  <c r="C1526" i="1"/>
  <c r="R1526" i="1" s="1"/>
  <c r="C1527" i="1"/>
  <c r="A1527" i="1" s="1"/>
  <c r="C1528" i="1"/>
  <c r="M1528" i="1" s="1"/>
  <c r="C1529" i="1"/>
  <c r="B1529" i="1" s="1"/>
  <c r="C1530" i="1"/>
  <c r="A1530" i="1" s="1"/>
  <c r="C1531" i="1"/>
  <c r="A1531" i="1" s="1"/>
  <c r="C1532" i="1"/>
  <c r="L1532" i="1" s="1"/>
  <c r="C1533" i="1"/>
  <c r="B1533" i="1" s="1"/>
  <c r="C1534" i="1"/>
  <c r="C1535" i="1"/>
  <c r="A1535" i="1" s="1"/>
  <c r="C1536" i="1"/>
  <c r="P1536" i="1" s="1"/>
  <c r="C1537" i="1"/>
  <c r="B1537" i="1" s="1"/>
  <c r="C1538" i="1"/>
  <c r="A1538" i="1" s="1"/>
  <c r="C1539" i="1"/>
  <c r="A1539" i="1" s="1"/>
  <c r="C1540" i="1"/>
  <c r="N1540" i="1" s="1"/>
  <c r="C1541" i="1"/>
  <c r="B1541" i="1" s="1"/>
  <c r="C1542" i="1"/>
  <c r="C1543" i="1"/>
  <c r="A1543" i="1" s="1"/>
  <c r="C1544" i="1"/>
  <c r="P1544" i="1" s="1"/>
  <c r="C1545" i="1"/>
  <c r="B1545" i="1" s="1"/>
  <c r="C1546" i="1"/>
  <c r="A1546" i="1" s="1"/>
  <c r="C1547" i="1"/>
  <c r="A1547" i="1" s="1"/>
  <c r="C1548" i="1"/>
  <c r="Q1548" i="1" s="1"/>
  <c r="C1549" i="1"/>
  <c r="O1549" i="1" s="1"/>
  <c r="C1550" i="1"/>
  <c r="A1550" i="1" s="1"/>
  <c r="C1551" i="1"/>
  <c r="A1551" i="1" s="1"/>
  <c r="C1552" i="1"/>
  <c r="Q1552" i="1" s="1"/>
  <c r="C1553" i="1"/>
  <c r="A1553" i="1" s="1"/>
  <c r="C1554" i="1"/>
  <c r="A1554" i="1" s="1"/>
  <c r="C1555" i="1"/>
  <c r="A1555" i="1" s="1"/>
  <c r="C1556" i="1"/>
  <c r="K1556" i="1" s="1"/>
  <c r="C1557" i="1"/>
  <c r="B1557" i="1" s="1"/>
  <c r="C1558" i="1"/>
  <c r="A1558" i="1" s="1"/>
  <c r="C1559" i="1"/>
  <c r="A1559" i="1" s="1"/>
  <c r="C1560" i="1"/>
  <c r="J1560" i="1" s="1"/>
  <c r="C1561" i="1"/>
  <c r="A1561" i="1" s="1"/>
  <c r="C1562" i="1"/>
  <c r="A1562" i="1" s="1"/>
  <c r="C1563" i="1"/>
  <c r="A1563" i="1" s="1"/>
  <c r="C1564" i="1"/>
  <c r="Q1564" i="1" s="1"/>
  <c r="C1565" i="1"/>
  <c r="B1565" i="1" s="1"/>
  <c r="C1566" i="1"/>
  <c r="A1566" i="1" s="1"/>
  <c r="C1567" i="1"/>
  <c r="A1567" i="1" s="1"/>
  <c r="C1568" i="1"/>
  <c r="J1568" i="1" s="1"/>
  <c r="C1569" i="1"/>
  <c r="A1569" i="1" s="1"/>
  <c r="C1570" i="1"/>
  <c r="A1570" i="1" s="1"/>
  <c r="C1571" i="1"/>
  <c r="A1571" i="1" s="1"/>
  <c r="C1572" i="1"/>
  <c r="N1572" i="1" s="1"/>
  <c r="C1573" i="1"/>
  <c r="B1573" i="1" s="1"/>
  <c r="C1574" i="1"/>
  <c r="B1574" i="1" s="1"/>
  <c r="C1575" i="1"/>
  <c r="A1575" i="1" s="1"/>
  <c r="C1576" i="1"/>
  <c r="R1576" i="1" s="1"/>
  <c r="C1577" i="1"/>
  <c r="A1577" i="1" s="1"/>
  <c r="C1578" i="1"/>
  <c r="A1578" i="1" s="1"/>
  <c r="C1579" i="1"/>
  <c r="A1579" i="1" s="1"/>
  <c r="C1580" i="1"/>
  <c r="P1580" i="1" s="1"/>
  <c r="C1581" i="1"/>
  <c r="B1581" i="1" s="1"/>
  <c r="C1582" i="1"/>
  <c r="A1582" i="1" s="1"/>
  <c r="C1583" i="1"/>
  <c r="A1583" i="1" s="1"/>
  <c r="C1584" i="1"/>
  <c r="R1584" i="1" s="1"/>
  <c r="C1585" i="1"/>
  <c r="A1585" i="1" s="1"/>
  <c r="C1586" i="1"/>
  <c r="A1586" i="1" s="1"/>
  <c r="C1587" i="1"/>
  <c r="A1587" i="1" s="1"/>
  <c r="C1588" i="1"/>
  <c r="R1588" i="1" s="1"/>
  <c r="C1589" i="1"/>
  <c r="B1589" i="1" s="1"/>
  <c r="C1590" i="1"/>
  <c r="B1590" i="1" s="1"/>
  <c r="C1591" i="1"/>
  <c r="A1591" i="1" s="1"/>
  <c r="C1592" i="1"/>
  <c r="L1592" i="1" s="1"/>
  <c r="C1593" i="1"/>
  <c r="A1593" i="1" s="1"/>
  <c r="C1594" i="1"/>
  <c r="A1594" i="1" s="1"/>
  <c r="C1595" i="1"/>
  <c r="A1595" i="1" s="1"/>
  <c r="C1596" i="1"/>
  <c r="L1596" i="1" s="1"/>
  <c r="C1597" i="1"/>
  <c r="B1597" i="1" s="1"/>
  <c r="C1598" i="1"/>
  <c r="B1598" i="1" s="1"/>
  <c r="C1599" i="1"/>
  <c r="A1599" i="1" s="1"/>
  <c r="I2123" i="1"/>
  <c r="I2124" i="1"/>
  <c r="I2125" i="1"/>
  <c r="I2126" i="1"/>
  <c r="I2128" i="1"/>
  <c r="I2129" i="1"/>
  <c r="I2130" i="1"/>
  <c r="I2131" i="1"/>
  <c r="I2133" i="1"/>
  <c r="I2134" i="1"/>
  <c r="I2135" i="1"/>
  <c r="I2136" i="1"/>
  <c r="I2143" i="1"/>
  <c r="I2144" i="1"/>
  <c r="I2145" i="1"/>
  <c r="I2146" i="1"/>
  <c r="I2148" i="1"/>
  <c r="I2149" i="1"/>
  <c r="I2150" i="1"/>
  <c r="I2151" i="1"/>
  <c r="I2153" i="1"/>
  <c r="I2154" i="1"/>
  <c r="I2155" i="1"/>
  <c r="I2156" i="1"/>
  <c r="I2158" i="1"/>
  <c r="I2159" i="1"/>
  <c r="I2160" i="1"/>
  <c r="I2161" i="1"/>
  <c r="I2168" i="1"/>
  <c r="I2169" i="1"/>
  <c r="I2170" i="1"/>
  <c r="I2171" i="1"/>
  <c r="I2173" i="1"/>
  <c r="I2174" i="1"/>
  <c r="I2175" i="1"/>
  <c r="I2176" i="1"/>
  <c r="A2178" i="1"/>
  <c r="B2178" i="1"/>
  <c r="J2178" i="1"/>
  <c r="K2178" i="1"/>
  <c r="L2178" i="1"/>
  <c r="M2178" i="1"/>
  <c r="N2178" i="1"/>
  <c r="O2178" i="1"/>
  <c r="P2178" i="1"/>
  <c r="Q2178" i="1"/>
  <c r="R2178" i="1"/>
  <c r="I691" i="15"/>
  <c r="B630" i="15"/>
  <c r="B676" i="15" s="1"/>
  <c r="B696" i="15" s="1"/>
  <c r="B598" i="15"/>
  <c r="B675" i="15" s="1"/>
  <c r="B511" i="15"/>
  <c r="B465" i="15"/>
  <c r="B60" i="15"/>
  <c r="B666" i="15" s="1"/>
  <c r="B62" i="15"/>
  <c r="B668" i="15" s="1"/>
  <c r="B691" i="15" s="1"/>
  <c r="J1748" i="1"/>
  <c r="K1748" i="1"/>
  <c r="L1748" i="1"/>
  <c r="M1748" i="1"/>
  <c r="N1748" i="1"/>
  <c r="O1748" i="1"/>
  <c r="P1748" i="1"/>
  <c r="Q1748" i="1"/>
  <c r="R1748" i="1"/>
  <c r="A1748" i="1"/>
  <c r="B1748" i="1"/>
  <c r="A62" i="1"/>
  <c r="B62" i="1"/>
  <c r="A63" i="1"/>
  <c r="B63" i="1"/>
  <c r="A147" i="1"/>
  <c r="B147" i="1"/>
  <c r="A148" i="1"/>
  <c r="B148" i="1"/>
  <c r="A160" i="1"/>
  <c r="B160" i="1"/>
  <c r="A162" i="1"/>
  <c r="B162" i="1"/>
  <c r="A200" i="1"/>
  <c r="B200" i="1"/>
  <c r="A215" i="1"/>
  <c r="B215" i="1"/>
  <c r="A233" i="1"/>
  <c r="B233" i="1"/>
  <c r="A234" i="1"/>
  <c r="B234" i="1"/>
  <c r="A235" i="1"/>
  <c r="A241" i="1"/>
  <c r="B241" i="1"/>
  <c r="A242" i="1"/>
  <c r="B242" i="1"/>
  <c r="A245" i="1"/>
  <c r="B245" i="1"/>
  <c r="A251" i="1"/>
  <c r="B251" i="1"/>
  <c r="A299" i="1"/>
  <c r="B299" i="1"/>
  <c r="A302" i="1"/>
  <c r="B302" i="1"/>
  <c r="A303" i="1"/>
  <c r="B303" i="1"/>
  <c r="A327" i="1"/>
  <c r="B327" i="1"/>
  <c r="A352" i="1"/>
  <c r="B352" i="1"/>
  <c r="A353" i="1"/>
  <c r="B353" i="1"/>
  <c r="A377" i="1"/>
  <c r="B377" i="1"/>
  <c r="A401" i="1"/>
  <c r="B401" i="1"/>
  <c r="A476" i="1"/>
  <c r="B476" i="1"/>
  <c r="A477" i="1"/>
  <c r="B477" i="1"/>
  <c r="A552" i="1"/>
  <c r="B552" i="1"/>
  <c r="A577" i="1"/>
  <c r="B577" i="1"/>
  <c r="A627" i="1"/>
  <c r="B627" i="1"/>
  <c r="A1737" i="1"/>
  <c r="B1737" i="1"/>
  <c r="A1740" i="1"/>
  <c r="B1740" i="1"/>
  <c r="A1744" i="1"/>
  <c r="B1744" i="1"/>
  <c r="A1749" i="1"/>
  <c r="B1749" i="1"/>
  <c r="A1758" i="1"/>
  <c r="B1758" i="1"/>
  <c r="A1759" i="1"/>
  <c r="B1759" i="1"/>
  <c r="A1760" i="1"/>
  <c r="B1760" i="1"/>
  <c r="A1761" i="1"/>
  <c r="B1761" i="1"/>
  <c r="A1762" i="1"/>
  <c r="B1762" i="1"/>
  <c r="A1764" i="1"/>
  <c r="B1764" i="1"/>
  <c r="A1765" i="1"/>
  <c r="B1765" i="1"/>
  <c r="A1766" i="1"/>
  <c r="B1766" i="1"/>
  <c r="A1767" i="1"/>
  <c r="B1767" i="1"/>
  <c r="A1768" i="1"/>
  <c r="B1768" i="1"/>
  <c r="A1769" i="1"/>
  <c r="B1769" i="1"/>
  <c r="A1770" i="1"/>
  <c r="B1770" i="1"/>
  <c r="A1771" i="1"/>
  <c r="B1771" i="1"/>
  <c r="A1777" i="1"/>
  <c r="B1777" i="1"/>
  <c r="A1798" i="1"/>
  <c r="B1798" i="1"/>
  <c r="A1799" i="1"/>
  <c r="A1825" i="1"/>
  <c r="B1825" i="1"/>
  <c r="A1828" i="1"/>
  <c r="B1828" i="1"/>
  <c r="A1840" i="1"/>
  <c r="B1840" i="1"/>
  <c r="A1855" i="1"/>
  <c r="B1855" i="1"/>
  <c r="A1994" i="1"/>
  <c r="B1994" i="1"/>
  <c r="A2057" i="1"/>
  <c r="B2057" i="1"/>
  <c r="A2059" i="1"/>
  <c r="B2059" i="1"/>
  <c r="A2177" i="1"/>
  <c r="B2177" i="1"/>
  <c r="A2122" i="1"/>
  <c r="B2122" i="1"/>
  <c r="A2127" i="1"/>
  <c r="B2127" i="1"/>
  <c r="A2132" i="1"/>
  <c r="B2132" i="1"/>
  <c r="A2142" i="1"/>
  <c r="B2142" i="1"/>
  <c r="A2147" i="1"/>
  <c r="B2147" i="1"/>
  <c r="A2152" i="1"/>
  <c r="B2152" i="1"/>
  <c r="A2157" i="1"/>
  <c r="B2157" i="1"/>
  <c r="A2167" i="1"/>
  <c r="B2167" i="1"/>
  <c r="A2172" i="1"/>
  <c r="B2172"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1" i="1"/>
  <c r="K241" i="1"/>
  <c r="L241" i="1"/>
  <c r="M241" i="1"/>
  <c r="N241" i="1"/>
  <c r="O241" i="1"/>
  <c r="P241" i="1"/>
  <c r="Q241" i="1"/>
  <c r="R241" i="1"/>
  <c r="J242" i="1"/>
  <c r="K242" i="1"/>
  <c r="L242" i="1"/>
  <c r="M242" i="1"/>
  <c r="N242" i="1"/>
  <c r="O242" i="1"/>
  <c r="P242" i="1"/>
  <c r="Q242" i="1"/>
  <c r="R242" i="1"/>
  <c r="J245" i="1"/>
  <c r="K245" i="1"/>
  <c r="L245" i="1"/>
  <c r="M245" i="1"/>
  <c r="N245" i="1"/>
  <c r="O245" i="1"/>
  <c r="P245" i="1"/>
  <c r="Q245" i="1"/>
  <c r="R245" i="1"/>
  <c r="J251" i="1"/>
  <c r="K251" i="1"/>
  <c r="L251" i="1"/>
  <c r="M251" i="1"/>
  <c r="N251" i="1"/>
  <c r="O251" i="1"/>
  <c r="P251" i="1"/>
  <c r="Q251" i="1"/>
  <c r="R251" i="1"/>
  <c r="J299" i="1"/>
  <c r="K299" i="1"/>
  <c r="L299" i="1"/>
  <c r="M299" i="1"/>
  <c r="N299" i="1"/>
  <c r="O299" i="1"/>
  <c r="P299" i="1"/>
  <c r="Q299" i="1"/>
  <c r="R299" i="1"/>
  <c r="J302" i="1"/>
  <c r="K302" i="1"/>
  <c r="L302" i="1"/>
  <c r="M302" i="1"/>
  <c r="N302" i="1"/>
  <c r="O302" i="1"/>
  <c r="P302" i="1"/>
  <c r="Q302" i="1"/>
  <c r="R302" i="1"/>
  <c r="J303" i="1"/>
  <c r="K303" i="1"/>
  <c r="L303" i="1"/>
  <c r="M303" i="1"/>
  <c r="N303" i="1"/>
  <c r="O303" i="1"/>
  <c r="P303" i="1"/>
  <c r="Q303" i="1"/>
  <c r="R303" i="1"/>
  <c r="J352" i="1"/>
  <c r="K352" i="1"/>
  <c r="L352" i="1"/>
  <c r="M352" i="1"/>
  <c r="N352" i="1"/>
  <c r="O352" i="1"/>
  <c r="P352" i="1"/>
  <c r="Q352" i="1"/>
  <c r="R352" i="1"/>
  <c r="J353" i="1"/>
  <c r="K353" i="1"/>
  <c r="L353" i="1"/>
  <c r="M353" i="1"/>
  <c r="N353" i="1"/>
  <c r="O353" i="1"/>
  <c r="P353" i="1"/>
  <c r="Q353" i="1"/>
  <c r="R353" i="1"/>
  <c r="J377" i="1"/>
  <c r="K377" i="1"/>
  <c r="L377" i="1"/>
  <c r="M377" i="1"/>
  <c r="N377" i="1"/>
  <c r="O377" i="1"/>
  <c r="P377" i="1"/>
  <c r="Q377" i="1"/>
  <c r="R377" i="1"/>
  <c r="J401" i="1"/>
  <c r="K401" i="1"/>
  <c r="L401" i="1"/>
  <c r="M401" i="1"/>
  <c r="N401" i="1"/>
  <c r="O401" i="1"/>
  <c r="P401" i="1"/>
  <c r="Q401" i="1"/>
  <c r="R401" i="1"/>
  <c r="J476" i="1"/>
  <c r="K476" i="1"/>
  <c r="L476" i="1"/>
  <c r="M476" i="1"/>
  <c r="N476" i="1"/>
  <c r="O476" i="1"/>
  <c r="P476" i="1"/>
  <c r="Q476" i="1"/>
  <c r="R476" i="1"/>
  <c r="J477" i="1"/>
  <c r="K477" i="1"/>
  <c r="L477" i="1"/>
  <c r="M477" i="1"/>
  <c r="N477" i="1"/>
  <c r="O477" i="1"/>
  <c r="P477" i="1"/>
  <c r="Q477" i="1"/>
  <c r="R477" i="1"/>
  <c r="J552" i="1"/>
  <c r="K552" i="1"/>
  <c r="L552" i="1"/>
  <c r="M552" i="1"/>
  <c r="N552" i="1"/>
  <c r="O552" i="1"/>
  <c r="P552" i="1"/>
  <c r="Q552" i="1"/>
  <c r="R552" i="1"/>
  <c r="J577" i="1"/>
  <c r="K577" i="1"/>
  <c r="L577" i="1"/>
  <c r="M577" i="1"/>
  <c r="N577" i="1"/>
  <c r="O577" i="1"/>
  <c r="P577" i="1"/>
  <c r="Q577" i="1"/>
  <c r="R577" i="1"/>
  <c r="J627" i="1"/>
  <c r="K627" i="1"/>
  <c r="L627" i="1"/>
  <c r="M627" i="1"/>
  <c r="N627" i="1"/>
  <c r="O627" i="1"/>
  <c r="P627" i="1"/>
  <c r="Q627" i="1"/>
  <c r="R627" i="1"/>
  <c r="J1487" i="1"/>
  <c r="K1487" i="1"/>
  <c r="L1487" i="1"/>
  <c r="M1487" i="1"/>
  <c r="N1487" i="1"/>
  <c r="O1487" i="1"/>
  <c r="P1487" i="1"/>
  <c r="Q1487" i="1"/>
  <c r="R1487" i="1"/>
  <c r="J832" i="1"/>
  <c r="K832" i="1"/>
  <c r="L832" i="1"/>
  <c r="M832" i="1"/>
  <c r="N832" i="1"/>
  <c r="O832" i="1"/>
  <c r="P832" i="1"/>
  <c r="Q832" i="1"/>
  <c r="R832"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5" i="1"/>
  <c r="K1035" i="1"/>
  <c r="L1035" i="1"/>
  <c r="M1035" i="1"/>
  <c r="N1035" i="1"/>
  <c r="O1035" i="1"/>
  <c r="P1035" i="1"/>
  <c r="Q1035" i="1"/>
  <c r="R1035" i="1"/>
  <c r="J1737" i="1"/>
  <c r="K1737" i="1"/>
  <c r="L1737" i="1"/>
  <c r="M1737" i="1"/>
  <c r="N1737" i="1"/>
  <c r="O1737" i="1"/>
  <c r="P1737" i="1"/>
  <c r="Q1737" i="1"/>
  <c r="R1737" i="1"/>
  <c r="J1740" i="1"/>
  <c r="K1740" i="1"/>
  <c r="L1740" i="1"/>
  <c r="M1740" i="1"/>
  <c r="N1740" i="1"/>
  <c r="O1740" i="1"/>
  <c r="P1740" i="1"/>
  <c r="Q1740" i="1"/>
  <c r="R1740" i="1"/>
  <c r="J1744" i="1"/>
  <c r="K1744" i="1"/>
  <c r="L1744" i="1"/>
  <c r="M1744" i="1"/>
  <c r="N1744" i="1"/>
  <c r="O1744" i="1"/>
  <c r="P1744" i="1"/>
  <c r="Q1744" i="1"/>
  <c r="R1744" i="1"/>
  <c r="J1749" i="1"/>
  <c r="K1749" i="1"/>
  <c r="L1749" i="1"/>
  <c r="M1749" i="1"/>
  <c r="N1749" i="1"/>
  <c r="O1749" i="1"/>
  <c r="P1749" i="1"/>
  <c r="Q1749" i="1"/>
  <c r="R1749" i="1"/>
  <c r="J1758" i="1"/>
  <c r="K1758" i="1"/>
  <c r="L1758" i="1"/>
  <c r="M1758" i="1"/>
  <c r="N1758" i="1"/>
  <c r="O1758" i="1"/>
  <c r="P1758" i="1"/>
  <c r="Q1758" i="1"/>
  <c r="R1758" i="1"/>
  <c r="J1759" i="1"/>
  <c r="K1759" i="1"/>
  <c r="L1759" i="1"/>
  <c r="M1759" i="1"/>
  <c r="N1759" i="1"/>
  <c r="O1759" i="1"/>
  <c r="P1759" i="1"/>
  <c r="Q1759" i="1"/>
  <c r="R1759" i="1"/>
  <c r="J1760" i="1"/>
  <c r="K1760" i="1"/>
  <c r="L1760" i="1"/>
  <c r="M1760" i="1"/>
  <c r="N1760" i="1"/>
  <c r="O1760" i="1"/>
  <c r="P1760" i="1"/>
  <c r="Q1760" i="1"/>
  <c r="R1760" i="1"/>
  <c r="J1761" i="1"/>
  <c r="K1761" i="1"/>
  <c r="L1761" i="1"/>
  <c r="M1761" i="1"/>
  <c r="N1761" i="1"/>
  <c r="O1761" i="1"/>
  <c r="P1761" i="1"/>
  <c r="Q1761" i="1"/>
  <c r="R1761" i="1"/>
  <c r="J1762" i="1"/>
  <c r="K1762" i="1"/>
  <c r="L1762" i="1"/>
  <c r="M1762" i="1"/>
  <c r="N1762" i="1"/>
  <c r="O1762" i="1"/>
  <c r="P1762" i="1"/>
  <c r="Q1762" i="1"/>
  <c r="R1762" i="1"/>
  <c r="J1764" i="1"/>
  <c r="K1764" i="1"/>
  <c r="L1764" i="1"/>
  <c r="M1764" i="1"/>
  <c r="N1764" i="1"/>
  <c r="O1764" i="1"/>
  <c r="P1764" i="1"/>
  <c r="Q1764" i="1"/>
  <c r="R1764" i="1"/>
  <c r="J1765" i="1"/>
  <c r="K1765" i="1"/>
  <c r="L1765" i="1"/>
  <c r="M1765" i="1"/>
  <c r="N1765" i="1"/>
  <c r="O1765" i="1"/>
  <c r="P1765" i="1"/>
  <c r="Q1765" i="1"/>
  <c r="R1765" i="1"/>
  <c r="J1766" i="1"/>
  <c r="K1766" i="1"/>
  <c r="L1766" i="1"/>
  <c r="M1766" i="1"/>
  <c r="N1766" i="1"/>
  <c r="O1766" i="1"/>
  <c r="P1766" i="1"/>
  <c r="Q1766" i="1"/>
  <c r="R1766" i="1"/>
  <c r="J1767" i="1"/>
  <c r="K1767" i="1"/>
  <c r="L1767" i="1"/>
  <c r="M1767" i="1"/>
  <c r="N1767" i="1"/>
  <c r="O1767" i="1"/>
  <c r="P1767" i="1"/>
  <c r="Q1767" i="1"/>
  <c r="R1767" i="1"/>
  <c r="J1768" i="1"/>
  <c r="K1768" i="1"/>
  <c r="L1768" i="1"/>
  <c r="M1768" i="1"/>
  <c r="N1768" i="1"/>
  <c r="O1768" i="1"/>
  <c r="P1768" i="1"/>
  <c r="Q1768" i="1"/>
  <c r="R1768" i="1"/>
  <c r="J1769" i="1"/>
  <c r="K1769" i="1"/>
  <c r="L1769" i="1"/>
  <c r="M1769" i="1"/>
  <c r="N1769" i="1"/>
  <c r="O1769" i="1"/>
  <c r="P1769" i="1"/>
  <c r="Q1769" i="1"/>
  <c r="R1769" i="1"/>
  <c r="J1770" i="1"/>
  <c r="K1770" i="1"/>
  <c r="L1770" i="1"/>
  <c r="M1770" i="1"/>
  <c r="N1770" i="1"/>
  <c r="O1770" i="1"/>
  <c r="P1770" i="1"/>
  <c r="Q1770" i="1"/>
  <c r="R1770" i="1"/>
  <c r="J1771" i="1"/>
  <c r="K1771" i="1"/>
  <c r="L1771" i="1"/>
  <c r="M1771" i="1"/>
  <c r="N1771" i="1"/>
  <c r="P1771" i="1"/>
  <c r="Q1771" i="1"/>
  <c r="R1771" i="1"/>
  <c r="J1777" i="1"/>
  <c r="K1777" i="1"/>
  <c r="L1777" i="1"/>
  <c r="M1777" i="1"/>
  <c r="N1777" i="1"/>
  <c r="O1777" i="1"/>
  <c r="P1777" i="1"/>
  <c r="Q1777" i="1"/>
  <c r="R1777" i="1"/>
  <c r="J1798" i="1"/>
  <c r="K1798" i="1"/>
  <c r="L1798" i="1"/>
  <c r="M1798" i="1"/>
  <c r="N1798" i="1"/>
  <c r="O1798" i="1"/>
  <c r="P1798" i="1"/>
  <c r="Q1798" i="1"/>
  <c r="R1798" i="1"/>
  <c r="J1799" i="1"/>
  <c r="K1799" i="1"/>
  <c r="L1799" i="1"/>
  <c r="M1799" i="1"/>
  <c r="N1799" i="1"/>
  <c r="O1799" i="1"/>
  <c r="P1799" i="1"/>
  <c r="Q1799" i="1"/>
  <c r="R1799" i="1"/>
  <c r="J1825" i="1"/>
  <c r="K1825" i="1"/>
  <c r="L1825" i="1"/>
  <c r="M1825" i="1"/>
  <c r="N1825" i="1"/>
  <c r="O1825" i="1"/>
  <c r="P1825" i="1"/>
  <c r="Q1825" i="1"/>
  <c r="R1825" i="1"/>
  <c r="J1828" i="1"/>
  <c r="K1828" i="1"/>
  <c r="L1828" i="1"/>
  <c r="M1828" i="1"/>
  <c r="N1828" i="1"/>
  <c r="O1828" i="1"/>
  <c r="P1828" i="1"/>
  <c r="Q1828" i="1"/>
  <c r="R1828" i="1"/>
  <c r="J1840" i="1"/>
  <c r="K1840" i="1"/>
  <c r="L1840" i="1"/>
  <c r="M1840" i="1"/>
  <c r="N1840" i="1"/>
  <c r="O1840" i="1"/>
  <c r="P1840" i="1"/>
  <c r="Q1840" i="1"/>
  <c r="R1840" i="1"/>
  <c r="J1855" i="1"/>
  <c r="K1855" i="1"/>
  <c r="L1855" i="1"/>
  <c r="M1855" i="1"/>
  <c r="N1855" i="1"/>
  <c r="O1855" i="1"/>
  <c r="P1855" i="1"/>
  <c r="Q1855" i="1"/>
  <c r="R1855" i="1"/>
  <c r="J1994" i="1"/>
  <c r="K1994" i="1"/>
  <c r="L1994" i="1"/>
  <c r="M1994" i="1"/>
  <c r="N1994" i="1"/>
  <c r="O1994" i="1"/>
  <c r="P1994" i="1"/>
  <c r="Q1994" i="1"/>
  <c r="R1994" i="1"/>
  <c r="K2000" i="1"/>
  <c r="K2001" i="1"/>
  <c r="K2025" i="1"/>
  <c r="K2050" i="1"/>
  <c r="J2057" i="1"/>
  <c r="K2057" i="1"/>
  <c r="L2057" i="1"/>
  <c r="M2057" i="1"/>
  <c r="N2057" i="1"/>
  <c r="O2057" i="1"/>
  <c r="P2057" i="1"/>
  <c r="Q2057" i="1"/>
  <c r="R2057" i="1"/>
  <c r="J2059" i="1"/>
  <c r="K2059" i="1"/>
  <c r="L2059" i="1"/>
  <c r="M2059" i="1"/>
  <c r="N2059" i="1"/>
  <c r="O2059" i="1"/>
  <c r="P2059" i="1"/>
  <c r="Q2059" i="1"/>
  <c r="R2059" i="1"/>
  <c r="K2065" i="1"/>
  <c r="K2066" i="1"/>
  <c r="K2090" i="1"/>
  <c r="K2115" i="1"/>
  <c r="J2177" i="1"/>
  <c r="K2177" i="1"/>
  <c r="L2177" i="1"/>
  <c r="M2177" i="1"/>
  <c r="N2177" i="1"/>
  <c r="O2177" i="1"/>
  <c r="P2177" i="1"/>
  <c r="Q2177" i="1"/>
  <c r="R2177" i="1"/>
  <c r="J2122" i="1"/>
  <c r="K2122" i="1"/>
  <c r="L2122" i="1"/>
  <c r="M2122" i="1"/>
  <c r="N2122" i="1"/>
  <c r="O2122" i="1"/>
  <c r="P2122" i="1"/>
  <c r="Q2122" i="1"/>
  <c r="R2122" i="1"/>
  <c r="J2127" i="1"/>
  <c r="K2127" i="1"/>
  <c r="L2127" i="1"/>
  <c r="M2127" i="1"/>
  <c r="N2127" i="1"/>
  <c r="O2127" i="1"/>
  <c r="R2127" i="1"/>
  <c r="J2132" i="1"/>
  <c r="K2132" i="1"/>
  <c r="L2132" i="1"/>
  <c r="M2132" i="1"/>
  <c r="N2132" i="1"/>
  <c r="O2132" i="1"/>
  <c r="R2132" i="1"/>
  <c r="J2142" i="1"/>
  <c r="K2142" i="1"/>
  <c r="L2142" i="1"/>
  <c r="M2142" i="1"/>
  <c r="N2142" i="1"/>
  <c r="O2142" i="1"/>
  <c r="R2142" i="1"/>
  <c r="J2147" i="1"/>
  <c r="K2147" i="1"/>
  <c r="L2147" i="1"/>
  <c r="M2147" i="1"/>
  <c r="N2147" i="1"/>
  <c r="O2147" i="1"/>
  <c r="R2147" i="1"/>
  <c r="J2152" i="1"/>
  <c r="K2152" i="1"/>
  <c r="L2152" i="1"/>
  <c r="M2152" i="1"/>
  <c r="N2152" i="1"/>
  <c r="O2152" i="1"/>
  <c r="R2152" i="1"/>
  <c r="J2157" i="1"/>
  <c r="K2157" i="1"/>
  <c r="L2157" i="1"/>
  <c r="M2157" i="1"/>
  <c r="N2157" i="1"/>
  <c r="O2157" i="1"/>
  <c r="R2157" i="1"/>
  <c r="J2167" i="1"/>
  <c r="K2167" i="1"/>
  <c r="L2167" i="1"/>
  <c r="M2167" i="1"/>
  <c r="N2167" i="1"/>
  <c r="O2167" i="1"/>
  <c r="R2167" i="1"/>
  <c r="J2172" i="1"/>
  <c r="K2172" i="1"/>
  <c r="L2172" i="1"/>
  <c r="M2172" i="1"/>
  <c r="N2172" i="1"/>
  <c r="O2172" i="1"/>
  <c r="R2172" i="1"/>
  <c r="K115" i="19"/>
  <c r="Q2172" i="1" s="1"/>
  <c r="K114" i="19"/>
  <c r="Q2167" i="1" s="1"/>
  <c r="K112" i="19"/>
  <c r="Q2157" i="1" s="1"/>
  <c r="K111" i="19"/>
  <c r="Q2152" i="1" s="1"/>
  <c r="K110" i="19"/>
  <c r="Q2147" i="1" s="1"/>
  <c r="K109" i="19"/>
  <c r="Q2142" i="1" s="1"/>
  <c r="K107" i="19"/>
  <c r="Q2132" i="1" s="1"/>
  <c r="K106" i="19"/>
  <c r="Q2127" i="1" s="1"/>
  <c r="J115" i="19"/>
  <c r="P2172" i="1" s="1"/>
  <c r="J114" i="19"/>
  <c r="P2167" i="1" s="1"/>
  <c r="J112" i="19"/>
  <c r="P2157" i="1" s="1"/>
  <c r="J111" i="19"/>
  <c r="P2152" i="1" s="1"/>
  <c r="J110" i="19"/>
  <c r="P2147" i="1" s="1"/>
  <c r="J109" i="19"/>
  <c r="P2142" i="1" s="1"/>
  <c r="J107" i="19"/>
  <c r="P2132" i="1" s="1"/>
  <c r="J106" i="19"/>
  <c r="P2127" i="1" s="1"/>
  <c r="L104" i="19"/>
  <c r="R2115" i="1" s="1"/>
  <c r="K104" i="19"/>
  <c r="Q2115" i="1" s="1"/>
  <c r="J104" i="19"/>
  <c r="P2115" i="1" s="1"/>
  <c r="I104" i="19"/>
  <c r="H104" i="19"/>
  <c r="N2115" i="1" s="1"/>
  <c r="G104" i="19"/>
  <c r="M2115" i="1" s="1"/>
  <c r="F104" i="19"/>
  <c r="L2115" i="1" s="1"/>
  <c r="D104" i="19"/>
  <c r="J2115" i="1" s="1"/>
  <c r="L103" i="19"/>
  <c r="R2090" i="1" s="1"/>
  <c r="K103" i="19"/>
  <c r="Q2090" i="1" s="1"/>
  <c r="J103" i="19"/>
  <c r="P2090" i="1" s="1"/>
  <c r="I103" i="19"/>
  <c r="O2090" i="1" s="1"/>
  <c r="H103" i="19"/>
  <c r="N2090" i="1" s="1"/>
  <c r="G103" i="19"/>
  <c r="M2090" i="1" s="1"/>
  <c r="F103" i="19"/>
  <c r="L2090" i="1" s="1"/>
  <c r="D103" i="19"/>
  <c r="J2090" i="1" s="1"/>
  <c r="L102" i="19"/>
  <c r="R2089" i="1" s="1"/>
  <c r="K102" i="19"/>
  <c r="Q2089" i="1" s="1"/>
  <c r="J102" i="19"/>
  <c r="P2089" i="1" s="1"/>
  <c r="I102" i="19"/>
  <c r="O2089" i="1" s="1"/>
  <c r="H102" i="19"/>
  <c r="N2089" i="1" s="1"/>
  <c r="G102" i="19"/>
  <c r="M2089" i="1" s="1"/>
  <c r="F102" i="19"/>
  <c r="L2089" i="1" s="1"/>
  <c r="D102" i="19"/>
  <c r="J2089" i="1" s="1"/>
  <c r="L101" i="19"/>
  <c r="R2065" i="1" s="1"/>
  <c r="K101" i="19"/>
  <c r="Q2065" i="1" s="1"/>
  <c r="J101" i="19"/>
  <c r="P2065" i="1" s="1"/>
  <c r="I101" i="19"/>
  <c r="O2065" i="1" s="1"/>
  <c r="H101" i="19"/>
  <c r="N2065" i="1" s="1"/>
  <c r="G101" i="19"/>
  <c r="M2065" i="1" s="1"/>
  <c r="F101" i="19"/>
  <c r="L2065" i="1" s="1"/>
  <c r="D101" i="19"/>
  <c r="J2065" i="1" s="1"/>
  <c r="B101" i="19"/>
  <c r="B2065" i="1" s="1"/>
  <c r="B102" i="19"/>
  <c r="B2089" i="1" s="1"/>
  <c r="B103" i="19"/>
  <c r="B2090" i="1" s="1"/>
  <c r="B104" i="19"/>
  <c r="B2115" i="1" s="1"/>
  <c r="A102" i="19"/>
  <c r="A2089" i="1" s="1"/>
  <c r="A103" i="19"/>
  <c r="A2090" i="1" s="1"/>
  <c r="A104" i="19"/>
  <c r="A2115" i="1" s="1"/>
  <c r="A101" i="19"/>
  <c r="A2065" i="1" s="1"/>
  <c r="L97" i="19"/>
  <c r="R2050" i="1" s="1"/>
  <c r="K97" i="19"/>
  <c r="Q2050" i="1" s="1"/>
  <c r="J97" i="19"/>
  <c r="P2050" i="1" s="1"/>
  <c r="I97" i="19"/>
  <c r="O2050" i="1" s="1"/>
  <c r="H97" i="19"/>
  <c r="N2050" i="1" s="1"/>
  <c r="G97" i="19"/>
  <c r="M2050" i="1" s="1"/>
  <c r="F97" i="19"/>
  <c r="L2050" i="1" s="1"/>
  <c r="D97" i="19"/>
  <c r="J2050" i="1" s="1"/>
  <c r="L96" i="19"/>
  <c r="K96" i="19"/>
  <c r="J96" i="19"/>
  <c r="P2025" i="1" s="1"/>
  <c r="I96" i="19"/>
  <c r="O2025" i="1" s="1"/>
  <c r="H96" i="19"/>
  <c r="N2025" i="1" s="1"/>
  <c r="G96" i="19"/>
  <c r="M2025" i="1" s="1"/>
  <c r="F96" i="19"/>
  <c r="L2025" i="1" s="1"/>
  <c r="D96" i="19"/>
  <c r="J2025" i="1" s="1"/>
  <c r="L95" i="19"/>
  <c r="R2024" i="1" s="1"/>
  <c r="K95" i="19"/>
  <c r="Q2024" i="1" s="1"/>
  <c r="J95" i="19"/>
  <c r="P2024" i="1" s="1"/>
  <c r="I95" i="19"/>
  <c r="O2024" i="1" s="1"/>
  <c r="H95" i="19"/>
  <c r="N2024" i="1" s="1"/>
  <c r="G95" i="19"/>
  <c r="M2024" i="1" s="1"/>
  <c r="F95" i="19"/>
  <c r="L2024" i="1" s="1"/>
  <c r="D95" i="19"/>
  <c r="J2024" i="1" s="1"/>
  <c r="L94" i="19"/>
  <c r="R2000" i="1" s="1"/>
  <c r="K94" i="19"/>
  <c r="Q2000" i="1" s="1"/>
  <c r="J94" i="19"/>
  <c r="P2000" i="1" s="1"/>
  <c r="I94" i="19"/>
  <c r="O2000" i="1" s="1"/>
  <c r="H94" i="19"/>
  <c r="N2000" i="1" s="1"/>
  <c r="G94" i="19"/>
  <c r="M2000" i="1" s="1"/>
  <c r="F94" i="19"/>
  <c r="L2000" i="1" s="1"/>
  <c r="D94" i="19"/>
  <c r="J2000" i="1" s="1"/>
  <c r="B97" i="19"/>
  <c r="B2050" i="1" s="1"/>
  <c r="A97" i="19"/>
  <c r="A2050" i="1" s="1"/>
  <c r="B96" i="19"/>
  <c r="B2025" i="1" s="1"/>
  <c r="A96" i="19"/>
  <c r="A2025" i="1" s="1"/>
  <c r="B95" i="19"/>
  <c r="B2024" i="1" s="1"/>
  <c r="A95" i="19"/>
  <c r="A2024" i="1" s="1"/>
  <c r="B94" i="19"/>
  <c r="B2000" i="1" s="1"/>
  <c r="A94" i="19"/>
  <c r="A2000" i="1" s="1"/>
  <c r="G21" i="19"/>
  <c r="M234" i="1" s="1"/>
  <c r="G13" i="19"/>
  <c r="M162" i="1" s="1"/>
  <c r="G10" i="19"/>
  <c r="M148" i="1" s="1"/>
  <c r="C554" i="1"/>
  <c r="B554" i="1" s="1"/>
  <c r="C555" i="1"/>
  <c r="C556" i="1"/>
  <c r="P556" i="1" s="1"/>
  <c r="C557" i="1"/>
  <c r="C558" i="1"/>
  <c r="C559" i="1"/>
  <c r="O559" i="1" s="1"/>
  <c r="C560" i="1"/>
  <c r="C561" i="1"/>
  <c r="C562" i="1"/>
  <c r="A562" i="1" s="1"/>
  <c r="C563" i="1"/>
  <c r="C564" i="1"/>
  <c r="M564" i="1" s="1"/>
  <c r="C565" i="1"/>
  <c r="C566" i="1"/>
  <c r="C567" i="1"/>
  <c r="Q567" i="1" s="1"/>
  <c r="C568" i="1"/>
  <c r="K568" i="1" s="1"/>
  <c r="C569" i="1"/>
  <c r="C570" i="1"/>
  <c r="Q570" i="1" s="1"/>
  <c r="C571" i="1"/>
  <c r="C572" i="1"/>
  <c r="B572" i="1" s="1"/>
  <c r="C573" i="1"/>
  <c r="C574" i="1"/>
  <c r="M574" i="1" s="1"/>
  <c r="C575" i="1"/>
  <c r="B575" i="1" s="1"/>
  <c r="C576" i="1"/>
  <c r="C553"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2098" i="1"/>
  <c r="C2099" i="1"/>
  <c r="K2099" i="1" s="1"/>
  <c r="C2100" i="1"/>
  <c r="C2101" i="1"/>
  <c r="C2102" i="1"/>
  <c r="C2103" i="1"/>
  <c r="C2104" i="1"/>
  <c r="C2105" i="1"/>
  <c r="K2105" i="1" s="1"/>
  <c r="C2106" i="1"/>
  <c r="C2107" i="1"/>
  <c r="C2108" i="1"/>
  <c r="C2109" i="1"/>
  <c r="C2110" i="1"/>
  <c r="C2111" i="1"/>
  <c r="C2112" i="1"/>
  <c r="C2113" i="1"/>
  <c r="C2114" i="1"/>
  <c r="C2033" i="1"/>
  <c r="C2034" i="1"/>
  <c r="C2035" i="1"/>
  <c r="C2036" i="1"/>
  <c r="C2037" i="1"/>
  <c r="C2038" i="1"/>
  <c r="C2039" i="1"/>
  <c r="C2040" i="1"/>
  <c r="C2041" i="1"/>
  <c r="C2042" i="1"/>
  <c r="C2043" i="1"/>
  <c r="C2044" i="1"/>
  <c r="C2045" i="1"/>
  <c r="C2046" i="1"/>
  <c r="C2047" i="1"/>
  <c r="C2048" i="1"/>
  <c r="C2049" i="1"/>
  <c r="C1745" i="1"/>
  <c r="Q1745" i="1" s="1"/>
  <c r="C1741" i="1"/>
  <c r="C896" i="1"/>
  <c r="C897" i="1"/>
  <c r="R897" i="1" s="1"/>
  <c r="C898" i="1"/>
  <c r="C899" i="1"/>
  <c r="A899" i="1" s="1"/>
  <c r="C900" i="1"/>
  <c r="J900" i="1" s="1"/>
  <c r="C901" i="1"/>
  <c r="C902" i="1"/>
  <c r="M902" i="1" s="1"/>
  <c r="C903" i="1"/>
  <c r="P903" i="1" s="1"/>
  <c r="C904" i="1"/>
  <c r="K904" i="1" s="1"/>
  <c r="C905" i="1"/>
  <c r="C906" i="1"/>
  <c r="Q906" i="1" s="1"/>
  <c r="C907" i="1"/>
  <c r="C908" i="1"/>
  <c r="B908" i="1" s="1"/>
  <c r="C909" i="1"/>
  <c r="P909" i="1" s="1"/>
  <c r="C910" i="1"/>
  <c r="C911" i="1"/>
  <c r="C912" i="1"/>
  <c r="C913" i="1"/>
  <c r="L913" i="1" s="1"/>
  <c r="C914" i="1"/>
  <c r="K914" i="1" s="1"/>
  <c r="C915" i="1"/>
  <c r="P915" i="1" s="1"/>
  <c r="C916" i="1"/>
  <c r="C917" i="1"/>
  <c r="M917" i="1" s="1"/>
  <c r="C918" i="1"/>
  <c r="C919" i="1"/>
  <c r="M919" i="1" s="1"/>
  <c r="C920" i="1"/>
  <c r="P920" i="1" s="1"/>
  <c r="C921" i="1"/>
  <c r="J921" i="1" s="1"/>
  <c r="C922" i="1"/>
  <c r="C923" i="1"/>
  <c r="N923" i="1" s="1"/>
  <c r="C924" i="1"/>
  <c r="C925" i="1"/>
  <c r="M925" i="1" s="1"/>
  <c r="C926" i="1"/>
  <c r="M926" i="1" s="1"/>
  <c r="C927" i="1"/>
  <c r="C928" i="1"/>
  <c r="C929" i="1"/>
  <c r="C930" i="1"/>
  <c r="L930" i="1" s="1"/>
  <c r="C931" i="1"/>
  <c r="K931" i="1" s="1"/>
  <c r="C932" i="1"/>
  <c r="J932" i="1" s="1"/>
  <c r="C933" i="1"/>
  <c r="M933" i="1" s="1"/>
  <c r="C934" i="1"/>
  <c r="C935" i="1"/>
  <c r="J935" i="1" s="1"/>
  <c r="C936" i="1"/>
  <c r="A936" i="1" s="1"/>
  <c r="C937" i="1"/>
  <c r="P937" i="1" s="1"/>
  <c r="C938" i="1"/>
  <c r="Q938" i="1" s="1"/>
  <c r="C939" i="1"/>
  <c r="A939" i="1" s="1"/>
  <c r="C940" i="1"/>
  <c r="N940" i="1" s="1"/>
  <c r="C941" i="1"/>
  <c r="R941" i="1" s="1"/>
  <c r="C942" i="1"/>
  <c r="O942" i="1" s="1"/>
  <c r="C943" i="1"/>
  <c r="C944" i="1"/>
  <c r="N944" i="1" s="1"/>
  <c r="C945" i="1"/>
  <c r="R945" i="1" s="1"/>
  <c r="C946" i="1"/>
  <c r="O946" i="1" s="1"/>
  <c r="C947" i="1"/>
  <c r="R947" i="1" s="1"/>
  <c r="C948" i="1"/>
  <c r="C949" i="1"/>
  <c r="R949" i="1" s="1"/>
  <c r="C950" i="1"/>
  <c r="Q950" i="1" s="1"/>
  <c r="C951" i="1"/>
  <c r="P951" i="1" s="1"/>
  <c r="C952" i="1"/>
  <c r="O952" i="1" s="1"/>
  <c r="C953" i="1"/>
  <c r="J953" i="1" s="1"/>
  <c r="C954" i="1"/>
  <c r="C955" i="1"/>
  <c r="A955" i="1" s="1"/>
  <c r="C956" i="1"/>
  <c r="C957" i="1"/>
  <c r="L957" i="1" s="1"/>
  <c r="C958" i="1"/>
  <c r="K958" i="1" s="1"/>
  <c r="C959" i="1"/>
  <c r="B959" i="1" s="1"/>
  <c r="C960" i="1"/>
  <c r="C961" i="1"/>
  <c r="C962" i="1"/>
  <c r="C963" i="1"/>
  <c r="B963" i="1" s="1"/>
  <c r="C964" i="1"/>
  <c r="K964" i="1" s="1"/>
  <c r="C965" i="1"/>
  <c r="J965" i="1" s="1"/>
  <c r="C966" i="1"/>
  <c r="P966" i="1" s="1"/>
  <c r="C967" i="1"/>
  <c r="A967" i="1" s="1"/>
  <c r="C968" i="1"/>
  <c r="B968" i="1" s="1"/>
  <c r="C969" i="1"/>
  <c r="B969" i="1" s="1"/>
  <c r="C970" i="1"/>
  <c r="N970" i="1" s="1"/>
  <c r="C971" i="1"/>
  <c r="L971" i="1" s="1"/>
  <c r="C972" i="1"/>
  <c r="C973" i="1"/>
  <c r="C974" i="1"/>
  <c r="C975" i="1"/>
  <c r="C976" i="1"/>
  <c r="J976" i="1" s="1"/>
  <c r="C977" i="1"/>
  <c r="B977" i="1" s="1"/>
  <c r="C978" i="1"/>
  <c r="N978" i="1" s="1"/>
  <c r="C979" i="1"/>
  <c r="M979" i="1" s="1"/>
  <c r="C980" i="1"/>
  <c r="C981" i="1"/>
  <c r="A981" i="1" s="1"/>
  <c r="C982" i="1"/>
  <c r="A982" i="1" s="1"/>
  <c r="C983" i="1"/>
  <c r="P983" i="1" s="1"/>
  <c r="C984" i="1"/>
  <c r="Q984" i="1" s="1"/>
  <c r="C985" i="1"/>
  <c r="R985" i="1" s="1"/>
  <c r="C986" i="1"/>
  <c r="C987" i="1"/>
  <c r="C988" i="1"/>
  <c r="C989" i="1"/>
  <c r="P989" i="1" s="1"/>
  <c r="C990" i="1"/>
  <c r="A990" i="1" s="1"/>
  <c r="C991" i="1"/>
  <c r="P991" i="1" s="1"/>
  <c r="C992" i="1"/>
  <c r="C993" i="1"/>
  <c r="B993" i="1" s="1"/>
  <c r="C994" i="1"/>
  <c r="R994" i="1" s="1"/>
  <c r="C995" i="1"/>
  <c r="P995" i="1" s="1"/>
  <c r="C996" i="1"/>
  <c r="R996" i="1" s="1"/>
  <c r="C997" i="1"/>
  <c r="Q997" i="1" s="1"/>
  <c r="C998" i="1"/>
  <c r="A998" i="1" s="1"/>
  <c r="C999" i="1"/>
  <c r="P999" i="1" s="1"/>
  <c r="C1000" i="1"/>
  <c r="C1001" i="1"/>
  <c r="C1002" i="1"/>
  <c r="M1002" i="1" s="1"/>
  <c r="C1003" i="1"/>
  <c r="Q1003" i="1" s="1"/>
  <c r="C1004" i="1"/>
  <c r="J1004" i="1" s="1"/>
  <c r="C1005" i="1"/>
  <c r="N1005" i="1" s="1"/>
  <c r="C1006" i="1"/>
  <c r="C1007" i="1"/>
  <c r="C1008" i="1"/>
  <c r="O1008" i="1" s="1"/>
  <c r="C1009" i="1"/>
  <c r="Q1009" i="1" s="1"/>
  <c r="C1010" i="1"/>
  <c r="M1010" i="1" s="1"/>
  <c r="C1011" i="1"/>
  <c r="A1011" i="1" s="1"/>
  <c r="C1012" i="1"/>
  <c r="C1013" i="1"/>
  <c r="C1014" i="1"/>
  <c r="O1014" i="1" s="1"/>
  <c r="C1015" i="1"/>
  <c r="C1016" i="1"/>
  <c r="B1016" i="1" s="1"/>
  <c r="C1017" i="1"/>
  <c r="C1018" i="1"/>
  <c r="O1018" i="1" s="1"/>
  <c r="C1019" i="1"/>
  <c r="K1019" i="1" s="1"/>
  <c r="C1020" i="1"/>
  <c r="M1020" i="1" s="1"/>
  <c r="C1021" i="1"/>
  <c r="M1021" i="1" s="1"/>
  <c r="C1022" i="1"/>
  <c r="C1023" i="1"/>
  <c r="J1023" i="1" s="1"/>
  <c r="C1024" i="1"/>
  <c r="C1025" i="1"/>
  <c r="C1026" i="1"/>
  <c r="C1027" i="1"/>
  <c r="C1028" i="1"/>
  <c r="J1028" i="1" s="1"/>
  <c r="C1029" i="1"/>
  <c r="J1029" i="1" s="1"/>
  <c r="C1030" i="1"/>
  <c r="O1030" i="1" s="1"/>
  <c r="C1031" i="1"/>
  <c r="R1031" i="1" s="1"/>
  <c r="C1600" i="1"/>
  <c r="J1600" i="1" s="1"/>
  <c r="C1601" i="1"/>
  <c r="C1602" i="1"/>
  <c r="C1603" i="1"/>
  <c r="K1603" i="1" s="1"/>
  <c r="C1604" i="1"/>
  <c r="J1604" i="1" s="1"/>
  <c r="C1605" i="1"/>
  <c r="A1605" i="1" s="1"/>
  <c r="C1606" i="1"/>
  <c r="K1606" i="1" s="1"/>
  <c r="C1607" i="1"/>
  <c r="O1607" i="1" s="1"/>
  <c r="C1608" i="1"/>
  <c r="K1608" i="1" s="1"/>
  <c r="C1609" i="1"/>
  <c r="M1609" i="1" s="1"/>
  <c r="C1610" i="1"/>
  <c r="L1610" i="1" s="1"/>
  <c r="C1611" i="1"/>
  <c r="J1611" i="1" s="1"/>
  <c r="C1612" i="1"/>
  <c r="C1613" i="1"/>
  <c r="L1613" i="1" s="1"/>
  <c r="C1614" i="1"/>
  <c r="Q1614" i="1" s="1"/>
  <c r="C1615" i="1"/>
  <c r="A1615" i="1" s="1"/>
  <c r="C1616" i="1"/>
  <c r="P1616" i="1" s="1"/>
  <c r="C1617" i="1"/>
  <c r="N1617" i="1" s="1"/>
  <c r="C1618" i="1"/>
  <c r="B1618" i="1" s="1"/>
  <c r="C1619" i="1"/>
  <c r="J1619" i="1" s="1"/>
  <c r="C1620" i="1"/>
  <c r="Q1620" i="1" s="1"/>
  <c r="C1621" i="1"/>
  <c r="A1621" i="1" s="1"/>
  <c r="C1622" i="1"/>
  <c r="L1622" i="1" s="1"/>
  <c r="C1623" i="1"/>
  <c r="R1623" i="1" s="1"/>
  <c r="C1624" i="1"/>
  <c r="C1625" i="1"/>
  <c r="C1626" i="1"/>
  <c r="C1627" i="1"/>
  <c r="B1627" i="1" s="1"/>
  <c r="C1628" i="1"/>
  <c r="N1628" i="1" s="1"/>
  <c r="C1629" i="1"/>
  <c r="C1630" i="1"/>
  <c r="C1631" i="1"/>
  <c r="C1632" i="1"/>
  <c r="R1632" i="1" s="1"/>
  <c r="C1633" i="1"/>
  <c r="N1633" i="1" s="1"/>
  <c r="C1634" i="1"/>
  <c r="P1634" i="1" s="1"/>
  <c r="C1635" i="1"/>
  <c r="M1635" i="1" s="1"/>
  <c r="C1636" i="1"/>
  <c r="Q1636" i="1" s="1"/>
  <c r="C1637" i="1"/>
  <c r="L1637" i="1" s="1"/>
  <c r="C1638" i="1"/>
  <c r="Q1638" i="1" s="1"/>
  <c r="C1639" i="1"/>
  <c r="M1639" i="1" s="1"/>
  <c r="C1640" i="1"/>
  <c r="C1641" i="1"/>
  <c r="C1642" i="1"/>
  <c r="C1643" i="1"/>
  <c r="K1643" i="1" s="1"/>
  <c r="C1644" i="1"/>
  <c r="R1644" i="1" s="1"/>
  <c r="C1645" i="1"/>
  <c r="B1645" i="1" s="1"/>
  <c r="C1646" i="1"/>
  <c r="N1646" i="1" s="1"/>
  <c r="C1647" i="1"/>
  <c r="L1647" i="1" s="1"/>
  <c r="C1648" i="1"/>
  <c r="M1648" i="1" s="1"/>
  <c r="C1649" i="1"/>
  <c r="C1650" i="1"/>
  <c r="M1650" i="1" s="1"/>
  <c r="C1651" i="1"/>
  <c r="L1651" i="1" s="1"/>
  <c r="C1652" i="1"/>
  <c r="L1652" i="1" s="1"/>
  <c r="C1653" i="1"/>
  <c r="P1653" i="1" s="1"/>
  <c r="C1654" i="1"/>
  <c r="C1655" i="1"/>
  <c r="L1655" i="1" s="1"/>
  <c r="C1656" i="1"/>
  <c r="C1657" i="1"/>
  <c r="C1658" i="1"/>
  <c r="K1658" i="1" s="1"/>
  <c r="C1659" i="1"/>
  <c r="O1659" i="1" s="1"/>
  <c r="C1660" i="1"/>
  <c r="N1660" i="1" s="1"/>
  <c r="C1661" i="1"/>
  <c r="J1661" i="1" s="1"/>
  <c r="C1662" i="1"/>
  <c r="C1663" i="1"/>
  <c r="O1663" i="1" s="1"/>
  <c r="C1664" i="1"/>
  <c r="B1664" i="1" s="1"/>
  <c r="C1665" i="1"/>
  <c r="C1666" i="1"/>
  <c r="C1667" i="1"/>
  <c r="O1667" i="1" s="1"/>
  <c r="C1668" i="1"/>
  <c r="O1668" i="1" s="1"/>
  <c r="C1669" i="1"/>
  <c r="C1670" i="1"/>
  <c r="J1670" i="1" s="1"/>
  <c r="C1671" i="1"/>
  <c r="B1671" i="1" s="1"/>
  <c r="C1672" i="1"/>
  <c r="O1672" i="1" s="1"/>
  <c r="C1673" i="1"/>
  <c r="J1673" i="1" s="1"/>
  <c r="C1674" i="1"/>
  <c r="M1674" i="1" s="1"/>
  <c r="C1675" i="1"/>
  <c r="K1675" i="1" s="1"/>
  <c r="C1676" i="1"/>
  <c r="P1676" i="1" s="1"/>
  <c r="C1677" i="1"/>
  <c r="J1677" i="1" s="1"/>
  <c r="C1678" i="1"/>
  <c r="L1678" i="1" s="1"/>
  <c r="C1679" i="1"/>
  <c r="L1679" i="1" s="1"/>
  <c r="C1680" i="1"/>
  <c r="J1680" i="1" s="1"/>
  <c r="C1681" i="1"/>
  <c r="N1681" i="1" s="1"/>
  <c r="C1682" i="1"/>
  <c r="C1683" i="1"/>
  <c r="B1683" i="1" s="1"/>
  <c r="C1684" i="1"/>
  <c r="C1685" i="1"/>
  <c r="R1685" i="1" s="1"/>
  <c r="C1686" i="1"/>
  <c r="C1687" i="1"/>
  <c r="Q1687" i="1" s="1"/>
  <c r="C1688" i="1"/>
  <c r="O1688" i="1" s="1"/>
  <c r="C1689" i="1"/>
  <c r="Q1689" i="1" s="1"/>
  <c r="C1690" i="1"/>
  <c r="M1690" i="1" s="1"/>
  <c r="C1691" i="1"/>
  <c r="J1691" i="1" s="1"/>
  <c r="C1692" i="1"/>
  <c r="K1692" i="1" s="1"/>
  <c r="C1693" i="1"/>
  <c r="B1693" i="1" s="1"/>
  <c r="C1694" i="1"/>
  <c r="C1695" i="1"/>
  <c r="A1695" i="1" s="1"/>
  <c r="C1696" i="1"/>
  <c r="R1696" i="1" s="1"/>
  <c r="C1697" i="1"/>
  <c r="C1698" i="1"/>
  <c r="P1698" i="1" s="1"/>
  <c r="C1699" i="1"/>
  <c r="L1699" i="1" s="1"/>
  <c r="C1700" i="1"/>
  <c r="B1700" i="1" s="1"/>
  <c r="C1701" i="1"/>
  <c r="B1701" i="1" s="1"/>
  <c r="C1702" i="1"/>
  <c r="N1702" i="1" s="1"/>
  <c r="C1703" i="1"/>
  <c r="C1704" i="1"/>
  <c r="C1705" i="1"/>
  <c r="C1706" i="1"/>
  <c r="C1707" i="1"/>
  <c r="N1707" i="1" s="1"/>
  <c r="C1708" i="1"/>
  <c r="C1709" i="1"/>
  <c r="C1710" i="1"/>
  <c r="C1711" i="1"/>
  <c r="J1711" i="1" s="1"/>
  <c r="C1712" i="1"/>
  <c r="C1713" i="1"/>
  <c r="C1714" i="1"/>
  <c r="C1715" i="1"/>
  <c r="R1715" i="1" s="1"/>
  <c r="C1716" i="1"/>
  <c r="J1716" i="1" s="1"/>
  <c r="C1717" i="1"/>
  <c r="R1717" i="1" s="1"/>
  <c r="C1718" i="1"/>
  <c r="J1718" i="1" s="1"/>
  <c r="C1719" i="1"/>
  <c r="A1719" i="1" s="1"/>
  <c r="C1720" i="1"/>
  <c r="Q1720" i="1" s="1"/>
  <c r="C1721" i="1"/>
  <c r="B1721" i="1" s="1"/>
  <c r="C1722" i="1"/>
  <c r="C1723" i="1"/>
  <c r="L1723" i="1" s="1"/>
  <c r="C1724" i="1"/>
  <c r="C1725" i="1"/>
  <c r="O1725" i="1" s="1"/>
  <c r="C1726" i="1"/>
  <c r="M1726" i="1" s="1"/>
  <c r="C1727" i="1"/>
  <c r="N1727" i="1" s="1"/>
  <c r="C1728" i="1"/>
  <c r="B1728" i="1" s="1"/>
  <c r="C1729" i="1"/>
  <c r="C1730" i="1"/>
  <c r="R1730" i="1" s="1"/>
  <c r="C1731" i="1"/>
  <c r="C1732" i="1"/>
  <c r="L1732" i="1" s="1"/>
  <c r="C1733" i="1"/>
  <c r="K1733" i="1" s="1"/>
  <c r="C1734" i="1"/>
  <c r="P1734" i="1" s="1"/>
  <c r="C1735" i="1"/>
  <c r="C1736" i="1"/>
  <c r="L1594" i="1"/>
  <c r="Q1586" i="1"/>
  <c r="L1586" i="1"/>
  <c r="M1586" i="1"/>
  <c r="C593" i="1"/>
  <c r="N593" i="1" s="1"/>
  <c r="C594" i="1"/>
  <c r="C595" i="1"/>
  <c r="O595" i="1" s="1"/>
  <c r="C596" i="1"/>
  <c r="B596" i="1" s="1"/>
  <c r="C597" i="1"/>
  <c r="M597" i="1" s="1"/>
  <c r="C598" i="1"/>
  <c r="B598" i="1" s="1"/>
  <c r="C599" i="1"/>
  <c r="L599" i="1" s="1"/>
  <c r="C600" i="1"/>
  <c r="N600" i="1" s="1"/>
  <c r="C601" i="1"/>
  <c r="R601" i="1" s="1"/>
  <c r="C602" i="1"/>
  <c r="C603" i="1"/>
  <c r="C604" i="1"/>
  <c r="C605" i="1"/>
  <c r="C606" i="1"/>
  <c r="C607" i="1"/>
  <c r="L607" i="1" s="1"/>
  <c r="C608" i="1"/>
  <c r="C609" i="1"/>
  <c r="J609" i="1" s="1"/>
  <c r="C610" i="1"/>
  <c r="C611" i="1"/>
  <c r="A611" i="1" s="1"/>
  <c r="C612" i="1"/>
  <c r="K612" i="1" s="1"/>
  <c r="C613" i="1"/>
  <c r="C614" i="1"/>
  <c r="P614" i="1" s="1"/>
  <c r="C615" i="1"/>
  <c r="C616" i="1"/>
  <c r="K616" i="1" s="1"/>
  <c r="C617" i="1"/>
  <c r="L617" i="1" s="1"/>
  <c r="C618" i="1"/>
  <c r="C619" i="1"/>
  <c r="C620" i="1"/>
  <c r="M620" i="1" s="1"/>
  <c r="C621" i="1"/>
  <c r="N621" i="1" s="1"/>
  <c r="C622" i="1"/>
  <c r="P622" i="1" s="1"/>
  <c r="C623" i="1"/>
  <c r="N623" i="1" s="1"/>
  <c r="C624" i="1"/>
  <c r="C625" i="1"/>
  <c r="L625" i="1" s="1"/>
  <c r="C626" i="1"/>
  <c r="G152" i="13"/>
  <c r="G139" i="13"/>
  <c r="C579" i="1"/>
  <c r="C580" i="1"/>
  <c r="A580" i="1" s="1"/>
  <c r="C581" i="1"/>
  <c r="N581" i="1" s="1"/>
  <c r="C582" i="1"/>
  <c r="A582" i="1" s="1"/>
  <c r="C583" i="1"/>
  <c r="B583" i="1" s="1"/>
  <c r="C584" i="1"/>
  <c r="C585" i="1"/>
  <c r="L585" i="1" s="1"/>
  <c r="C586" i="1"/>
  <c r="C587" i="1"/>
  <c r="C588" i="1"/>
  <c r="L588" i="1" s="1"/>
  <c r="C589" i="1"/>
  <c r="C590" i="1"/>
  <c r="C591" i="1"/>
  <c r="K591" i="1" s="1"/>
  <c r="C592" i="1"/>
  <c r="C578" i="1"/>
  <c r="P578" i="1" s="1"/>
  <c r="C380" i="1"/>
  <c r="C381" i="1"/>
  <c r="C382" i="1"/>
  <c r="C383" i="1"/>
  <c r="C384" i="1"/>
  <c r="C385" i="1"/>
  <c r="C386" i="1"/>
  <c r="C387" i="1"/>
  <c r="C388" i="1"/>
  <c r="C389" i="1"/>
  <c r="C390" i="1"/>
  <c r="C391" i="1"/>
  <c r="C392" i="1"/>
  <c r="C393" i="1"/>
  <c r="C378" i="1"/>
  <c r="R378"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830" i="1"/>
  <c r="A1830" i="1" s="1"/>
  <c r="C1831" i="1"/>
  <c r="P1831" i="1" s="1"/>
  <c r="C1832" i="1"/>
  <c r="M1832" i="1" s="1"/>
  <c r="C1833" i="1"/>
  <c r="R1833" i="1" s="1"/>
  <c r="C1834" i="1"/>
  <c r="O1834" i="1" s="1"/>
  <c r="C1835" i="1"/>
  <c r="A1835" i="1" s="1"/>
  <c r="C1836" i="1"/>
  <c r="L1836" i="1" s="1"/>
  <c r="C1837" i="1"/>
  <c r="C1838" i="1"/>
  <c r="P1838" i="1" s="1"/>
  <c r="C1839" i="1"/>
  <c r="K1839" i="1" s="1"/>
  <c r="C1829" i="1"/>
  <c r="O1829" i="1" s="1"/>
  <c r="P1546" i="1"/>
  <c r="Q1546" i="1"/>
  <c r="J1546" i="1"/>
  <c r="R1546" i="1"/>
  <c r="M1546" i="1"/>
  <c r="P1530" i="1"/>
  <c r="K1514" i="1"/>
  <c r="M1514" i="1"/>
  <c r="R1506" i="1"/>
  <c r="L1506" i="1"/>
  <c r="O1506" i="1"/>
  <c r="K1506" i="1"/>
  <c r="L1566" i="1"/>
  <c r="N1566" i="1"/>
  <c r="R1566"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2129" i="1"/>
  <c r="B2129" i="1" s="1"/>
  <c r="C2130" i="1"/>
  <c r="C2131" i="1"/>
  <c r="M2131" i="1" s="1"/>
  <c r="C2128" i="1"/>
  <c r="B2128" i="1" s="1"/>
  <c r="C2134" i="1"/>
  <c r="N2134" i="1" s="1"/>
  <c r="C2135" i="1"/>
  <c r="L2135" i="1" s="1"/>
  <c r="C2136" i="1"/>
  <c r="C2133" i="1"/>
  <c r="C2144" i="1"/>
  <c r="M2144" i="1" s="1"/>
  <c r="C2145" i="1"/>
  <c r="M2145" i="1" s="1"/>
  <c r="C2146" i="1"/>
  <c r="L2146" i="1" s="1"/>
  <c r="C2143" i="1"/>
  <c r="A2143" i="1" s="1"/>
  <c r="C2149" i="1"/>
  <c r="C2150" i="1"/>
  <c r="N2150" i="1" s="1"/>
  <c r="C2151" i="1"/>
  <c r="J2151" i="1" s="1"/>
  <c r="C2148" i="1"/>
  <c r="B2148" i="1" s="1"/>
  <c r="C2154" i="1"/>
  <c r="O2154" i="1" s="1"/>
  <c r="C2155" i="1"/>
  <c r="C2156" i="1"/>
  <c r="B2156" i="1" s="1"/>
  <c r="C2153" i="1"/>
  <c r="O2153" i="1" s="1"/>
  <c r="C2159" i="1"/>
  <c r="R2159" i="1" s="1"/>
  <c r="C2160" i="1"/>
  <c r="O2160" i="1" s="1"/>
  <c r="C2161" i="1"/>
  <c r="B2161" i="1" s="1"/>
  <c r="C2158" i="1"/>
  <c r="C2169" i="1"/>
  <c r="J2169" i="1" s="1"/>
  <c r="C2170" i="1"/>
  <c r="C2171" i="1"/>
  <c r="O2171" i="1" s="1"/>
  <c r="C2168" i="1"/>
  <c r="B2168" i="1" s="1"/>
  <c r="C2173" i="1"/>
  <c r="C2174" i="1"/>
  <c r="A2174" i="1" s="1"/>
  <c r="C2175" i="1"/>
  <c r="K2175" i="1" s="1"/>
  <c r="C2176" i="1"/>
  <c r="C2123" i="1"/>
  <c r="J2123" i="1" s="1"/>
  <c r="C2124" i="1"/>
  <c r="K2124" i="1" s="1"/>
  <c r="C2125" i="1"/>
  <c r="C2126" i="1"/>
  <c r="P2126" i="1" s="1"/>
  <c r="B10" i="18"/>
  <c r="F47" i="8" s="1"/>
  <c r="B12" i="18"/>
  <c r="F81" i="8" s="1"/>
  <c r="B13" i="18"/>
  <c r="F80" i="8" s="1"/>
  <c r="B14" i="18"/>
  <c r="F67" i="8" s="1"/>
  <c r="B11" i="18"/>
  <c r="F53" i="8" s="1"/>
  <c r="B31" i="18"/>
  <c r="F167" i="8" s="1"/>
  <c r="B7" i="18"/>
  <c r="F34" i="8" s="1"/>
  <c r="B5" i="18"/>
  <c r="F9" i="8" s="1"/>
  <c r="B51" i="18"/>
  <c r="I46" i="19" s="1"/>
  <c r="O524" i="1" s="1"/>
  <c r="B50" i="18"/>
  <c r="I82"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0" i="1"/>
  <c r="B260" i="1" s="1"/>
  <c r="C319" i="1"/>
  <c r="O319" i="1" s="1"/>
  <c r="C318" i="1"/>
  <c r="N318" i="1" s="1"/>
  <c r="C317" i="1"/>
  <c r="R317" i="1" s="1"/>
  <c r="C316" i="1"/>
  <c r="L316" i="1" s="1"/>
  <c r="C315" i="1"/>
  <c r="O315" i="1" s="1"/>
  <c r="C314" i="1"/>
  <c r="C313" i="1"/>
  <c r="P313" i="1" s="1"/>
  <c r="C312" i="1"/>
  <c r="R312" i="1" s="1"/>
  <c r="C311" i="1"/>
  <c r="B311" i="1" s="1"/>
  <c r="C310" i="1"/>
  <c r="M310" i="1" s="1"/>
  <c r="C309" i="1"/>
  <c r="P309" i="1" s="1"/>
  <c r="C308" i="1"/>
  <c r="C307" i="1"/>
  <c r="Q307" i="1" s="1"/>
  <c r="C306" i="1"/>
  <c r="C304" i="1"/>
  <c r="J304" i="1" s="1"/>
  <c r="C2121" i="1"/>
  <c r="C2056" i="1"/>
  <c r="C478" i="1"/>
  <c r="Q478" i="1" s="1"/>
  <c r="C1747" i="1"/>
  <c r="K1747" i="1" s="1"/>
  <c r="C1746" i="1"/>
  <c r="J1746" i="1" s="1"/>
  <c r="C1742" i="1"/>
  <c r="O1742" i="1" s="1"/>
  <c r="C1743" i="1"/>
  <c r="J1743" i="1" s="1"/>
  <c r="C1854" i="1"/>
  <c r="O1854" i="1" s="1"/>
  <c r="C1853" i="1"/>
  <c r="P1853" i="1" s="1"/>
  <c r="C1852" i="1"/>
  <c r="C1851" i="1"/>
  <c r="Q1851" i="1" s="1"/>
  <c r="C1850" i="1"/>
  <c r="C1849" i="1"/>
  <c r="C1848" i="1"/>
  <c r="J1848" i="1" s="1"/>
  <c r="C1847" i="1"/>
  <c r="L1847" i="1" s="1"/>
  <c r="C1846" i="1"/>
  <c r="N1846" i="1" s="1"/>
  <c r="C1845" i="1"/>
  <c r="R1845" i="1" s="1"/>
  <c r="C1844" i="1"/>
  <c r="C1843" i="1"/>
  <c r="O1843" i="1" s="1"/>
  <c r="C1842" i="1"/>
  <c r="C1841" i="1"/>
  <c r="C369" i="1"/>
  <c r="Q369" i="1" s="1"/>
  <c r="C368" i="1"/>
  <c r="N368" i="1" s="1"/>
  <c r="C367" i="1"/>
  <c r="N367" i="1" s="1"/>
  <c r="C267" i="1"/>
  <c r="K267" i="1" s="1"/>
  <c r="C266" i="1"/>
  <c r="R266" i="1" s="1"/>
  <c r="C265" i="1"/>
  <c r="C1827" i="1"/>
  <c r="K1827" i="1" s="1"/>
  <c r="C1826" i="1"/>
  <c r="C840" i="1"/>
  <c r="C841" i="1"/>
  <c r="C842" i="1"/>
  <c r="A842" i="1" s="1"/>
  <c r="C843" i="1"/>
  <c r="L843" i="1" s="1"/>
  <c r="C844" i="1"/>
  <c r="O844" i="1" s="1"/>
  <c r="C845" i="1"/>
  <c r="C846" i="1"/>
  <c r="Q846" i="1" s="1"/>
  <c r="C847" i="1"/>
  <c r="A847" i="1" s="1"/>
  <c r="C848" i="1"/>
  <c r="R848" i="1" s="1"/>
  <c r="C849" i="1"/>
  <c r="Q849" i="1" s="1"/>
  <c r="C850" i="1"/>
  <c r="A850" i="1" s="1"/>
  <c r="C851" i="1"/>
  <c r="R851" i="1" s="1"/>
  <c r="C852" i="1"/>
  <c r="O852" i="1" s="1"/>
  <c r="C853" i="1"/>
  <c r="B853" i="1" s="1"/>
  <c r="C854" i="1"/>
  <c r="R854" i="1" s="1"/>
  <c r="C855" i="1"/>
  <c r="K855" i="1" s="1"/>
  <c r="C856" i="1"/>
  <c r="M856" i="1" s="1"/>
  <c r="C857" i="1"/>
  <c r="J857" i="1" s="1"/>
  <c r="C858" i="1"/>
  <c r="L858" i="1" s="1"/>
  <c r="C859" i="1"/>
  <c r="C860" i="1"/>
  <c r="B860" i="1" s="1"/>
  <c r="C861" i="1"/>
  <c r="J861" i="1" s="1"/>
  <c r="C862" i="1"/>
  <c r="B862" i="1" s="1"/>
  <c r="C863" i="1"/>
  <c r="C864" i="1"/>
  <c r="C865" i="1"/>
  <c r="C866" i="1"/>
  <c r="Q866" i="1" s="1"/>
  <c r="C867" i="1"/>
  <c r="C868" i="1"/>
  <c r="M868" i="1" s="1"/>
  <c r="C869" i="1"/>
  <c r="C870" i="1"/>
  <c r="B870" i="1" s="1"/>
  <c r="C871" i="1"/>
  <c r="Q871" i="1" s="1"/>
  <c r="C872" i="1"/>
  <c r="J872" i="1" s="1"/>
  <c r="C873" i="1"/>
  <c r="C874" i="1"/>
  <c r="J874" i="1" s="1"/>
  <c r="C875" i="1"/>
  <c r="O875" i="1" s="1"/>
  <c r="C876" i="1"/>
  <c r="K876" i="1" s="1"/>
  <c r="C877" i="1"/>
  <c r="C878" i="1"/>
  <c r="J878" i="1" s="1"/>
  <c r="C879" i="1"/>
  <c r="C880" i="1"/>
  <c r="K880" i="1" s="1"/>
  <c r="C881" i="1"/>
  <c r="M881" i="1" s="1"/>
  <c r="C882" i="1"/>
  <c r="K882" i="1" s="1"/>
  <c r="C883" i="1"/>
  <c r="O883" i="1" s="1"/>
  <c r="C884" i="1"/>
  <c r="R884" i="1" s="1"/>
  <c r="C885" i="1"/>
  <c r="C886" i="1"/>
  <c r="C887" i="1"/>
  <c r="Q887" i="1" s="1"/>
  <c r="C888" i="1"/>
  <c r="P888" i="1" s="1"/>
  <c r="C889" i="1"/>
  <c r="L889" i="1" s="1"/>
  <c r="C890" i="1"/>
  <c r="A890" i="1" s="1"/>
  <c r="C891" i="1"/>
  <c r="C892" i="1"/>
  <c r="A892" i="1" s="1"/>
  <c r="C893" i="1"/>
  <c r="A893" i="1" s="1"/>
  <c r="C894" i="1"/>
  <c r="A894" i="1" s="1"/>
  <c r="C895" i="1"/>
  <c r="J895" i="1" s="1"/>
  <c r="C839" i="1"/>
  <c r="C838" i="1"/>
  <c r="R838" i="1" s="1"/>
  <c r="C1757" i="1"/>
  <c r="J1757" i="1" s="1"/>
  <c r="C1756" i="1"/>
  <c r="J1756" i="1" s="1"/>
  <c r="C1755" i="1"/>
  <c r="C1754" i="1"/>
  <c r="C1753" i="1"/>
  <c r="R1753" i="1" s="1"/>
  <c r="C1752" i="1"/>
  <c r="B1752" i="1" s="1"/>
  <c r="C1751" i="1"/>
  <c r="C1750" i="1"/>
  <c r="L1750" i="1" s="1"/>
  <c r="C1793" i="1"/>
  <c r="C1794" i="1"/>
  <c r="L1794" i="1" s="1"/>
  <c r="C1795" i="1"/>
  <c r="C1796" i="1"/>
  <c r="R1796" i="1" s="1"/>
  <c r="C1797" i="1"/>
  <c r="P1797" i="1" s="1"/>
  <c r="Q1867" i="1"/>
  <c r="B1869" i="1"/>
  <c r="Q1871"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C1739" i="1"/>
  <c r="K1739" i="1" s="1"/>
  <c r="C1738"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2" i="1"/>
  <c r="N402" i="1" s="1"/>
  <c r="C362" i="1"/>
  <c r="J362" i="1" s="1"/>
  <c r="C837" i="1"/>
  <c r="C836" i="1"/>
  <c r="B836" i="1" s="1"/>
  <c r="C835" i="1"/>
  <c r="C834" i="1"/>
  <c r="P834" i="1" s="1"/>
  <c r="C833" i="1"/>
  <c r="A833" i="1" s="1"/>
  <c r="C475" i="1"/>
  <c r="C474" i="1"/>
  <c r="C2074"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2076" i="1"/>
  <c r="C264" i="1"/>
  <c r="K264" i="1" s="1"/>
  <c r="C366" i="1"/>
  <c r="Q366" i="1" s="1"/>
  <c r="C2075" i="1"/>
  <c r="C263" i="1"/>
  <c r="R263" i="1" s="1"/>
  <c r="C365" i="1"/>
  <c r="C1792" i="1"/>
  <c r="A1792" i="1" s="1"/>
  <c r="L1866" i="1"/>
  <c r="C163" i="1"/>
  <c r="C1791" i="1"/>
  <c r="K1791"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772" i="1"/>
  <c r="A1772" i="1" s="1"/>
  <c r="C1773" i="1"/>
  <c r="C1774" i="1"/>
  <c r="N1774" i="1" s="1"/>
  <c r="C1775" i="1"/>
  <c r="C1776" i="1"/>
  <c r="A1776" i="1" s="1"/>
  <c r="C254" i="1"/>
  <c r="B254" i="1" s="1"/>
  <c r="C255" i="1"/>
  <c r="C256" i="1"/>
  <c r="P256" i="1" s="1"/>
  <c r="C257" i="1"/>
  <c r="J257" i="1" s="1"/>
  <c r="C258" i="1"/>
  <c r="N258" i="1" s="1"/>
  <c r="C259" i="1"/>
  <c r="J259" i="1" s="1"/>
  <c r="C261" i="1"/>
  <c r="C262" i="1"/>
  <c r="R262" i="1" s="1"/>
  <c r="C252" i="1"/>
  <c r="J252" i="1" s="1"/>
  <c r="C363" i="1"/>
  <c r="Q363" i="1" s="1"/>
  <c r="C364"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2120" i="1"/>
  <c r="C2119" i="1"/>
  <c r="C2118" i="1"/>
  <c r="C2117" i="1"/>
  <c r="C2116" i="1"/>
  <c r="C2097" i="1"/>
  <c r="C2096" i="1"/>
  <c r="C2095" i="1"/>
  <c r="C2094" i="1"/>
  <c r="C2093" i="1"/>
  <c r="C2092" i="1"/>
  <c r="C2091" i="1"/>
  <c r="C2073" i="1"/>
  <c r="K2073" i="1" s="1"/>
  <c r="C2072" i="1"/>
  <c r="C2071" i="1"/>
  <c r="C2070" i="1"/>
  <c r="C2069" i="1"/>
  <c r="C2068" i="1"/>
  <c r="C2067" i="1"/>
  <c r="C2055" i="1"/>
  <c r="C2054" i="1"/>
  <c r="K2054" i="1" s="1"/>
  <c r="C2053" i="1"/>
  <c r="C2052" i="1"/>
  <c r="C2051" i="1"/>
  <c r="C2064" i="1"/>
  <c r="C2063" i="1"/>
  <c r="N2063" i="1" s="1"/>
  <c r="C2062" i="1"/>
  <c r="N2062" i="1" s="1"/>
  <c r="C2061" i="1"/>
  <c r="B2061" i="1" s="1"/>
  <c r="C2060" i="1"/>
  <c r="N2060" i="1" s="1"/>
  <c r="C2032" i="1"/>
  <c r="C2031" i="1"/>
  <c r="C2030" i="1"/>
  <c r="C2029" i="1"/>
  <c r="C2028" i="1"/>
  <c r="C2027" i="1"/>
  <c r="K2027" i="1" s="1"/>
  <c r="C2026" i="1"/>
  <c r="C2002" i="1"/>
  <c r="C1996" i="1"/>
  <c r="C1997" i="1"/>
  <c r="A1997" i="1" s="1"/>
  <c r="C1998" i="1"/>
  <c r="C1999" i="1"/>
  <c r="C1995" i="1"/>
  <c r="C1790" i="1"/>
  <c r="C1779" i="1"/>
  <c r="C1780" i="1"/>
  <c r="P1780" i="1" s="1"/>
  <c r="C1781" i="1"/>
  <c r="B1781" i="1" s="1"/>
  <c r="C1782" i="1"/>
  <c r="J1782" i="1" s="1"/>
  <c r="C1783" i="1"/>
  <c r="A1783" i="1" s="1"/>
  <c r="C1784" i="1"/>
  <c r="Q1784" i="1" s="1"/>
  <c r="C1785" i="1"/>
  <c r="C1786" i="1"/>
  <c r="K1786" i="1" s="1"/>
  <c r="C1787" i="1"/>
  <c r="L1787" i="1" s="1"/>
  <c r="C1788" i="1"/>
  <c r="B1788" i="1" s="1"/>
  <c r="C1789" i="1"/>
  <c r="C1778" i="1"/>
  <c r="K1778" i="1" s="1"/>
  <c r="C356" i="1"/>
  <c r="B356" i="1" s="1"/>
  <c r="C357" i="1"/>
  <c r="C358" i="1"/>
  <c r="R358" i="1" s="1"/>
  <c r="C359" i="1"/>
  <c r="C360" i="1"/>
  <c r="L360" i="1" s="1"/>
  <c r="C361" i="1"/>
  <c r="R361" i="1" s="1"/>
  <c r="C355" i="1"/>
  <c r="N355" i="1" s="1"/>
  <c r="C247" i="1"/>
  <c r="P247" i="1" s="1"/>
  <c r="C248" i="1"/>
  <c r="C249" i="1"/>
  <c r="A249" i="1" s="1"/>
  <c r="C250" i="1"/>
  <c r="C246" i="1"/>
  <c r="A246" i="1" s="1"/>
  <c r="C244" i="1"/>
  <c r="C243" i="1"/>
  <c r="P243" i="1" s="1"/>
  <c r="C217" i="1"/>
  <c r="L217" i="1" s="1"/>
  <c r="C218" i="1"/>
  <c r="C219" i="1"/>
  <c r="K219" i="1" s="1"/>
  <c r="C220" i="1"/>
  <c r="C216" i="1"/>
  <c r="C150" i="1"/>
  <c r="L150" i="1" s="1"/>
  <c r="A1863" i="1"/>
  <c r="O1862" i="1"/>
  <c r="B1861" i="1"/>
  <c r="L1860" i="1"/>
  <c r="N1857" i="1"/>
  <c r="C1856" i="1"/>
  <c r="R502"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N1514" i="1" l="1"/>
  <c r="L1514" i="1"/>
  <c r="N1538" i="1"/>
  <c r="O1538" i="1"/>
  <c r="N1594" i="1"/>
  <c r="K1498" i="1"/>
  <c r="O1490" i="1"/>
  <c r="J1498" i="1"/>
  <c r="R1590" i="1"/>
  <c r="Q1538" i="1"/>
  <c r="M1594" i="1"/>
  <c r="P1594" i="1"/>
  <c r="M1574" i="1"/>
  <c r="J1538" i="1"/>
  <c r="P1538" i="1"/>
  <c r="L1498" i="1"/>
  <c r="P1494" i="1"/>
  <c r="Q1570" i="1"/>
  <c r="R1498" i="1"/>
  <c r="R1570" i="1"/>
  <c r="M1570" i="1"/>
  <c r="L1570" i="1"/>
  <c r="M1530" i="1"/>
  <c r="O1530" i="1"/>
  <c r="O1590" i="1"/>
  <c r="L1490" i="1"/>
  <c r="K1490" i="1"/>
  <c r="N1530" i="1"/>
  <c r="J1490" i="1"/>
  <c r="Q1530" i="1"/>
  <c r="M1598" i="1"/>
  <c r="R1574" i="1"/>
  <c r="R1554" i="1"/>
  <c r="B904" i="1"/>
  <c r="Q1558" i="1"/>
  <c r="O1522" i="1"/>
  <c r="J1554" i="1"/>
  <c r="N1582" i="1"/>
  <c r="L1582" i="1"/>
  <c r="P1598" i="1"/>
  <c r="K1554" i="1"/>
  <c r="J1558" i="1"/>
  <c r="N1522" i="1"/>
  <c r="Q1554" i="1"/>
  <c r="A1689" i="1"/>
  <c r="L1522" i="1"/>
  <c r="K1522" i="1"/>
  <c r="L1558" i="1"/>
  <c r="P1522" i="1"/>
  <c r="N1562" i="1"/>
  <c r="K1578" i="1"/>
  <c r="L1562" i="1"/>
  <c r="N1578" i="1"/>
  <c r="M1582" i="1"/>
  <c r="R1562" i="1"/>
  <c r="L1578" i="1"/>
  <c r="J1562" i="1"/>
  <c r="P2136" i="1"/>
  <c r="N2071" i="1"/>
  <c r="N2075" i="1"/>
  <c r="F199" i="8"/>
  <c r="M1488"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2066" i="1"/>
  <c r="Q1576" i="1"/>
  <c r="Q1568" i="1"/>
  <c r="J1576" i="1"/>
  <c r="P1584" i="1"/>
  <c r="R1512" i="1"/>
  <c r="K1520" i="1"/>
  <c r="L1513" i="1"/>
  <c r="L1528" i="1"/>
  <c r="N1553" i="1"/>
  <c r="J1584" i="1"/>
  <c r="O1536" i="1"/>
  <c r="R1592" i="1"/>
  <c r="K1529" i="1"/>
  <c r="N1544" i="1"/>
  <c r="N1569" i="1"/>
  <c r="M1489" i="1"/>
  <c r="P1496" i="1"/>
  <c r="P1552" i="1"/>
  <c r="J1585" i="1"/>
  <c r="P1504" i="1"/>
  <c r="O1560" i="1"/>
  <c r="J1504" i="1"/>
  <c r="P1497" i="1"/>
  <c r="L1489" i="1"/>
  <c r="O1497" i="1"/>
  <c r="R1513" i="1"/>
  <c r="Q1529" i="1"/>
  <c r="L1553" i="1"/>
  <c r="M1569" i="1"/>
  <c r="K1585" i="1"/>
  <c r="R1489" i="1"/>
  <c r="L1497" i="1"/>
  <c r="J1513" i="1"/>
  <c r="M1537" i="1"/>
  <c r="K1553" i="1"/>
  <c r="J1569" i="1"/>
  <c r="Q1585" i="1"/>
  <c r="Q1497" i="1"/>
  <c r="O1521" i="1"/>
  <c r="L1537" i="1"/>
  <c r="O1561" i="1"/>
  <c r="O1577" i="1"/>
  <c r="L1593" i="1"/>
  <c r="P1505" i="1"/>
  <c r="K1521" i="1"/>
  <c r="J1537" i="1"/>
  <c r="P1561" i="1"/>
  <c r="L1577" i="1"/>
  <c r="O1593" i="1"/>
  <c r="L1505" i="1"/>
  <c r="R1521" i="1"/>
  <c r="O1545" i="1"/>
  <c r="L1561" i="1"/>
  <c r="N1577" i="1"/>
  <c r="K1593" i="1"/>
  <c r="J1505" i="1"/>
  <c r="M1529" i="1"/>
  <c r="N1545" i="1"/>
  <c r="Q1561" i="1"/>
  <c r="Q1577" i="1"/>
  <c r="Q1505" i="1"/>
  <c r="N1529" i="1"/>
  <c r="R1545" i="1"/>
  <c r="R1585" i="1"/>
  <c r="F163" i="8"/>
  <c r="F176" i="8"/>
  <c r="F164" i="8"/>
  <c r="F157" i="8"/>
  <c r="F205" i="8"/>
  <c r="F170" i="8"/>
  <c r="F143" i="8"/>
  <c r="F140" i="8"/>
  <c r="F141" i="8"/>
  <c r="F200" i="8"/>
  <c r="F212" i="8"/>
  <c r="F160" i="8"/>
  <c r="F146" i="8"/>
  <c r="F168" i="8"/>
  <c r="F147" i="8"/>
  <c r="F188" i="8"/>
  <c r="F128" i="8"/>
  <c r="F159" i="8"/>
  <c r="F179" i="8"/>
  <c r="F100" i="8"/>
  <c r="F185" i="8"/>
  <c r="F144" i="8"/>
  <c r="F178" i="8"/>
  <c r="F42" i="8"/>
  <c r="L1488" i="1"/>
  <c r="O1496" i="1"/>
  <c r="O1504" i="1"/>
  <c r="Q1512" i="1"/>
  <c r="J1512" i="1"/>
  <c r="R1520" i="1"/>
  <c r="K1528" i="1"/>
  <c r="L1536" i="1"/>
  <c r="M1544" i="1"/>
  <c r="O1552" i="1"/>
  <c r="M1560" i="1"/>
  <c r="O1576" i="1"/>
  <c r="O1568" i="1"/>
  <c r="M1584" i="1"/>
  <c r="O1592" i="1"/>
  <c r="J1592" i="1"/>
  <c r="M1496" i="1"/>
  <c r="M1504" i="1"/>
  <c r="P1512" i="1"/>
  <c r="P1520" i="1"/>
  <c r="J1520" i="1"/>
  <c r="R1528" i="1"/>
  <c r="K1536" i="1"/>
  <c r="L1544" i="1"/>
  <c r="M1552" i="1"/>
  <c r="N1560" i="1"/>
  <c r="N1576" i="1"/>
  <c r="M1568" i="1"/>
  <c r="Q1584" i="1"/>
  <c r="M1592" i="1"/>
  <c r="L1496" i="1"/>
  <c r="Q1504" i="1"/>
  <c r="O1512" i="1"/>
  <c r="N1520" i="1"/>
  <c r="Q1528" i="1"/>
  <c r="J1528" i="1"/>
  <c r="R1536" i="1"/>
  <c r="K1544" i="1"/>
  <c r="L1552" i="1"/>
  <c r="P1560" i="1"/>
  <c r="P1576" i="1"/>
  <c r="N1568" i="1"/>
  <c r="O1584" i="1"/>
  <c r="K1592" i="1"/>
  <c r="J1488" i="1"/>
  <c r="R1488" i="1"/>
  <c r="K1496" i="1"/>
  <c r="N1504" i="1"/>
  <c r="M1512" i="1"/>
  <c r="O1520" i="1"/>
  <c r="P1528" i="1"/>
  <c r="N1536" i="1"/>
  <c r="J1536" i="1"/>
  <c r="R1544" i="1"/>
  <c r="K1552" i="1"/>
  <c r="L1560" i="1"/>
  <c r="M1576" i="1"/>
  <c r="P1568" i="1"/>
  <c r="N1584" i="1"/>
  <c r="Q1592" i="1"/>
  <c r="O1488" i="1"/>
  <c r="J1496" i="1"/>
  <c r="L1504" i="1"/>
  <c r="N1512" i="1"/>
  <c r="M1520" i="1"/>
  <c r="O1528" i="1"/>
  <c r="M1536" i="1"/>
  <c r="Q1544" i="1"/>
  <c r="J1544" i="1"/>
  <c r="R1552" i="1"/>
  <c r="K1560" i="1"/>
  <c r="K1576" i="1"/>
  <c r="L1568" i="1"/>
  <c r="K1584" i="1"/>
  <c r="P1592" i="1"/>
  <c r="Q1488" i="1"/>
  <c r="R1496" i="1"/>
  <c r="K1504" i="1"/>
  <c r="L1512" i="1"/>
  <c r="Q1520" i="1"/>
  <c r="N1528" i="1"/>
  <c r="Q1536" i="1"/>
  <c r="O1544" i="1"/>
  <c r="N1552" i="1"/>
  <c r="J1552" i="1"/>
  <c r="R1560" i="1"/>
  <c r="L1576" i="1"/>
  <c r="R1568" i="1"/>
  <c r="L1584" i="1"/>
  <c r="N1592" i="1"/>
  <c r="K1488" i="1"/>
  <c r="N1488" i="1"/>
  <c r="N1496" i="1"/>
  <c r="Q1560" i="1"/>
  <c r="K1568" i="1"/>
  <c r="Q864" i="1"/>
  <c r="K864" i="1"/>
  <c r="L864" i="1"/>
  <c r="M864" i="1"/>
  <c r="N864" i="1"/>
  <c r="O864" i="1"/>
  <c r="P864" i="1"/>
  <c r="J864" i="1"/>
  <c r="O1578" i="1"/>
  <c r="K1586" i="1"/>
  <c r="O1594" i="1"/>
  <c r="Q1498" i="1"/>
  <c r="J1506" i="1"/>
  <c r="R1514" i="1"/>
  <c r="M1522" i="1"/>
  <c r="L1530" i="1"/>
  <c r="M1538" i="1"/>
  <c r="K1546" i="1"/>
  <c r="N1554" i="1"/>
  <c r="P1554" i="1"/>
  <c r="Q1562" i="1"/>
  <c r="J1570" i="1"/>
  <c r="R1578" i="1"/>
  <c r="N1586" i="1"/>
  <c r="K1594" i="1"/>
  <c r="O1498" i="1"/>
  <c r="P1498" i="1"/>
  <c r="Q1506" i="1"/>
  <c r="J1514" i="1"/>
  <c r="R1522" i="1"/>
  <c r="K1530" i="1"/>
  <c r="L1538" i="1"/>
  <c r="O1546" i="1"/>
  <c r="O1554" i="1"/>
  <c r="M1562" i="1"/>
  <c r="P1562" i="1"/>
  <c r="N1570" i="1"/>
  <c r="P1570" i="1"/>
  <c r="J1578" i="1"/>
  <c r="R1586" i="1"/>
  <c r="Q1594" i="1"/>
  <c r="P1490" i="1"/>
  <c r="N1498" i="1"/>
  <c r="N1506" i="1"/>
  <c r="P1506" i="1"/>
  <c r="Q1514" i="1"/>
  <c r="J1522" i="1"/>
  <c r="R1530" i="1"/>
  <c r="K1538" i="1"/>
  <c r="L1546" i="1"/>
  <c r="M1554" i="1"/>
  <c r="K1562" i="1"/>
  <c r="K1570" i="1"/>
  <c r="Q1578" i="1"/>
  <c r="P1578" i="1"/>
  <c r="J1586" i="1"/>
  <c r="R1594" i="1"/>
  <c r="R1490" i="1"/>
  <c r="N1490" i="1"/>
  <c r="Q1490" i="1"/>
  <c r="M1490" i="1"/>
  <c r="M1498" i="1"/>
  <c r="M1506" i="1"/>
  <c r="O1514" i="1"/>
  <c r="P1514" i="1"/>
  <c r="Q1522" i="1"/>
  <c r="J1530" i="1"/>
  <c r="R1538" i="1"/>
  <c r="N1546" i="1"/>
  <c r="L1554" i="1"/>
  <c r="O1562" i="1"/>
  <c r="O1570" i="1"/>
  <c r="M1578" i="1"/>
  <c r="O1586" i="1"/>
  <c r="P1586" i="1"/>
  <c r="J1594" i="1"/>
  <c r="B2118" i="1"/>
  <c r="P2001" i="1"/>
  <c r="P2019" i="1"/>
  <c r="P2003" i="1"/>
  <c r="P2016" i="1"/>
  <c r="P2021" i="1"/>
  <c r="P2005" i="1"/>
  <c r="P2018" i="1"/>
  <c r="P2008" i="1"/>
  <c r="P2023" i="1"/>
  <c r="P2022" i="1"/>
  <c r="P2014" i="1"/>
  <c r="P2011" i="1"/>
  <c r="P2010" i="1"/>
  <c r="P2006" i="1"/>
  <c r="P2013" i="1"/>
  <c r="P2012" i="1"/>
  <c r="P2017" i="1"/>
  <c r="P2004" i="1"/>
  <c r="P2009" i="1"/>
  <c r="P2015" i="1"/>
  <c r="P2007" i="1"/>
  <c r="P2020" i="1"/>
  <c r="O2078" i="1"/>
  <c r="O2086" i="1"/>
  <c r="O2081" i="1"/>
  <c r="O2079" i="1"/>
  <c r="O2087" i="1"/>
  <c r="O2080" i="1"/>
  <c r="O2082" i="1"/>
  <c r="O2083" i="1"/>
  <c r="O2084" i="1"/>
  <c r="O2077" i="1"/>
  <c r="O2085" i="1"/>
  <c r="O2088" i="1"/>
  <c r="Q2001" i="1"/>
  <c r="Q2018" i="1"/>
  <c r="Q2011" i="1"/>
  <c r="Q2006" i="1"/>
  <c r="Q2005" i="1"/>
  <c r="Q2023" i="1"/>
  <c r="Q2010" i="1"/>
  <c r="Q2014" i="1"/>
  <c r="Q2015" i="1"/>
  <c r="Q2017" i="1"/>
  <c r="Q2007" i="1"/>
  <c r="Q2022" i="1"/>
  <c r="Q2021" i="1"/>
  <c r="Q2013" i="1"/>
  <c r="Q2020" i="1"/>
  <c r="Q2009" i="1"/>
  <c r="Q2012" i="1"/>
  <c r="Q2004" i="1"/>
  <c r="Q2016" i="1"/>
  <c r="Q2019" i="1"/>
  <c r="Q2003" i="1"/>
  <c r="Q2008" i="1"/>
  <c r="B2066" i="1"/>
  <c r="B2080" i="1"/>
  <c r="B2079" i="1"/>
  <c r="B2082" i="1"/>
  <c r="B2088" i="1"/>
  <c r="B2081" i="1"/>
  <c r="B2087" i="1"/>
  <c r="B2086" i="1"/>
  <c r="B2083" i="1"/>
  <c r="B2078" i="1"/>
  <c r="B2085" i="1"/>
  <c r="B2084" i="1"/>
  <c r="B2077" i="1"/>
  <c r="P2066" i="1"/>
  <c r="P2077" i="1"/>
  <c r="P2085" i="1"/>
  <c r="P2087" i="1"/>
  <c r="P2078" i="1"/>
  <c r="P2086" i="1"/>
  <c r="P2080" i="1"/>
  <c r="P2081" i="1"/>
  <c r="P2082" i="1"/>
  <c r="P2083" i="1"/>
  <c r="P2079" i="1"/>
  <c r="P2088" i="1"/>
  <c r="P2084" i="1"/>
  <c r="R2001" i="1"/>
  <c r="R2011" i="1"/>
  <c r="R2022" i="1"/>
  <c r="R2005" i="1"/>
  <c r="R2014" i="1"/>
  <c r="R2018" i="1"/>
  <c r="R2009" i="1"/>
  <c r="R2016" i="1"/>
  <c r="R2006" i="1"/>
  <c r="R2021" i="1"/>
  <c r="R2020" i="1"/>
  <c r="R2012" i="1"/>
  <c r="R2004" i="1"/>
  <c r="R2008" i="1"/>
  <c r="R2019" i="1"/>
  <c r="R2017" i="1"/>
  <c r="R2003" i="1"/>
  <c r="R2010" i="1"/>
  <c r="R2023" i="1"/>
  <c r="R2007" i="1"/>
  <c r="R2015" i="1"/>
  <c r="R2013" i="1"/>
  <c r="Q2066" i="1"/>
  <c r="Q2084" i="1"/>
  <c r="Q2078" i="1"/>
  <c r="Q2077" i="1"/>
  <c r="Q2085" i="1"/>
  <c r="Q2087" i="1"/>
  <c r="Q2080" i="1"/>
  <c r="Q2088" i="1"/>
  <c r="Q2081" i="1"/>
  <c r="Q2082" i="1"/>
  <c r="Q2086" i="1"/>
  <c r="Q2083" i="1"/>
  <c r="Q2079" i="1"/>
  <c r="J2001" i="1"/>
  <c r="J2005" i="1"/>
  <c r="J2010" i="1"/>
  <c r="J2018" i="1"/>
  <c r="J2017" i="1"/>
  <c r="J2007" i="1"/>
  <c r="J2022" i="1"/>
  <c r="J2011" i="1"/>
  <c r="J2014" i="1"/>
  <c r="J2015" i="1"/>
  <c r="J2013" i="1"/>
  <c r="J2009" i="1"/>
  <c r="J2019" i="1"/>
  <c r="J2016" i="1"/>
  <c r="J2006" i="1"/>
  <c r="J2020" i="1"/>
  <c r="J2012" i="1"/>
  <c r="J2004" i="1"/>
  <c r="J2003" i="1"/>
  <c r="J2008" i="1"/>
  <c r="J2023" i="1"/>
  <c r="J2021" i="1"/>
  <c r="J2066" i="1"/>
  <c r="J2083" i="1"/>
  <c r="J2085" i="1"/>
  <c r="J2084" i="1"/>
  <c r="J2077" i="1"/>
  <c r="J2078" i="1"/>
  <c r="J2079" i="1"/>
  <c r="J2087" i="1"/>
  <c r="J2080" i="1"/>
  <c r="J2088" i="1"/>
  <c r="J2081" i="1"/>
  <c r="J2086" i="1"/>
  <c r="J2082" i="1"/>
  <c r="R2066" i="1"/>
  <c r="R2083" i="1"/>
  <c r="R2084" i="1"/>
  <c r="R2079" i="1"/>
  <c r="R2087" i="1"/>
  <c r="R2080" i="1"/>
  <c r="R2088" i="1"/>
  <c r="R2081" i="1"/>
  <c r="R2078" i="1"/>
  <c r="R2082" i="1"/>
  <c r="R2077" i="1"/>
  <c r="R2085" i="1"/>
  <c r="R2086" i="1"/>
  <c r="O2001" i="1"/>
  <c r="O2020" i="1"/>
  <c r="O2019" i="1"/>
  <c r="O2009" i="1"/>
  <c r="O2023" i="1"/>
  <c r="O2015" i="1"/>
  <c r="O2021" i="1"/>
  <c r="O2013" i="1"/>
  <c r="O2011" i="1"/>
  <c r="O2007" i="1"/>
  <c r="O2014" i="1"/>
  <c r="O2012" i="1"/>
  <c r="O2003" i="1"/>
  <c r="O2008" i="1"/>
  <c r="O2017" i="1"/>
  <c r="O2016" i="1"/>
  <c r="O2018" i="1"/>
  <c r="O2006" i="1"/>
  <c r="O2005" i="1"/>
  <c r="O2004" i="1"/>
  <c r="O2010" i="1"/>
  <c r="O2022" i="1"/>
  <c r="O511" i="1"/>
  <c r="O515" i="1"/>
  <c r="O519" i="1"/>
  <c r="O520" i="1"/>
  <c r="O512" i="1"/>
  <c r="O503" i="1"/>
  <c r="O518" i="1"/>
  <c r="O507" i="1"/>
  <c r="O523" i="1"/>
  <c r="O513" i="1"/>
  <c r="O510" i="1"/>
  <c r="O504" i="1"/>
  <c r="O521" i="1"/>
  <c r="O505" i="1"/>
  <c r="O517" i="1"/>
  <c r="O509" i="1"/>
  <c r="O516" i="1"/>
  <c r="O514" i="1"/>
  <c r="O508" i="1"/>
  <c r="O522" i="1"/>
  <c r="O506" i="1"/>
  <c r="L2001" i="1"/>
  <c r="L2007" i="1"/>
  <c r="L2016" i="1"/>
  <c r="L2021" i="1"/>
  <c r="L2015" i="1"/>
  <c r="L2013" i="1"/>
  <c r="L2006" i="1"/>
  <c r="L2017" i="1"/>
  <c r="L2011" i="1"/>
  <c r="L2019" i="1"/>
  <c r="L2003" i="1"/>
  <c r="L2005" i="1"/>
  <c r="L2023" i="1"/>
  <c r="L2009" i="1"/>
  <c r="L2020" i="1"/>
  <c r="L2022" i="1"/>
  <c r="L2012" i="1"/>
  <c r="L2008" i="1"/>
  <c r="L2014" i="1"/>
  <c r="L2004" i="1"/>
  <c r="L2018" i="1"/>
  <c r="L2010" i="1"/>
  <c r="L2066" i="1"/>
  <c r="L2081" i="1"/>
  <c r="L2082" i="1"/>
  <c r="L2084" i="1"/>
  <c r="L2077" i="1"/>
  <c r="L2085" i="1"/>
  <c r="L2078" i="1"/>
  <c r="L2086" i="1"/>
  <c r="L2079" i="1"/>
  <c r="L2087" i="1"/>
  <c r="L2083" i="1"/>
  <c r="L2080" i="1"/>
  <c r="L2088" i="1"/>
  <c r="B2032" i="1"/>
  <c r="B2040" i="1"/>
  <c r="A2001" i="1"/>
  <c r="A2005" i="1"/>
  <c r="A2016" i="1"/>
  <c r="A2011" i="1"/>
  <c r="A2014" i="1"/>
  <c r="A2003" i="1"/>
  <c r="A2015" i="1"/>
  <c r="A2022" i="1"/>
  <c r="A2013" i="1"/>
  <c r="A2007" i="1"/>
  <c r="A2019" i="1"/>
  <c r="A2006" i="1"/>
  <c r="A2009" i="1"/>
  <c r="A2004" i="1"/>
  <c r="A2023" i="1"/>
  <c r="A2020" i="1"/>
  <c r="A2008" i="1"/>
  <c r="A2021" i="1"/>
  <c r="A2018" i="1"/>
  <c r="A2012" i="1"/>
  <c r="A2010" i="1"/>
  <c r="A2017" i="1"/>
  <c r="M2001" i="1"/>
  <c r="M2018" i="1"/>
  <c r="M2005" i="1"/>
  <c r="M2009" i="1"/>
  <c r="M2008" i="1"/>
  <c r="M2020" i="1"/>
  <c r="M2003" i="1"/>
  <c r="M2010" i="1"/>
  <c r="M2012" i="1"/>
  <c r="M2017" i="1"/>
  <c r="M2007" i="1"/>
  <c r="M2004" i="1"/>
  <c r="M2022" i="1"/>
  <c r="M2006" i="1"/>
  <c r="M2016" i="1"/>
  <c r="M2019" i="1"/>
  <c r="M2015" i="1"/>
  <c r="M2023" i="1"/>
  <c r="M2014" i="1"/>
  <c r="M2021" i="1"/>
  <c r="M2011" i="1"/>
  <c r="M2013" i="1"/>
  <c r="M2066" i="1"/>
  <c r="M2080" i="1"/>
  <c r="M2088" i="1"/>
  <c r="M2081" i="1"/>
  <c r="M2084" i="1"/>
  <c r="M2077" i="1"/>
  <c r="M2085" i="1"/>
  <c r="M2078" i="1"/>
  <c r="M2086" i="1"/>
  <c r="M2079" i="1"/>
  <c r="M2087" i="1"/>
  <c r="M2082" i="1"/>
  <c r="M2083" i="1"/>
  <c r="O2002" i="1"/>
  <c r="O2116" i="1"/>
  <c r="B2001" i="1"/>
  <c r="B2006" i="1"/>
  <c r="B2008" i="1"/>
  <c r="B2010" i="1"/>
  <c r="B2023" i="1"/>
  <c r="B2012" i="1"/>
  <c r="B2018" i="1"/>
  <c r="B2015" i="1"/>
  <c r="B2007" i="1"/>
  <c r="B2003" i="1"/>
  <c r="B2016" i="1"/>
  <c r="B2004" i="1"/>
  <c r="B2020" i="1"/>
  <c r="B2011" i="1"/>
  <c r="B2005" i="1"/>
  <c r="B2013" i="1"/>
  <c r="B2022" i="1"/>
  <c r="B2009" i="1"/>
  <c r="B2019" i="1"/>
  <c r="B2017" i="1"/>
  <c r="B2021" i="1"/>
  <c r="B2014" i="1"/>
  <c r="N2005" i="1"/>
  <c r="N2007" i="1"/>
  <c r="N2012" i="1"/>
  <c r="N2008" i="1"/>
  <c r="N2013" i="1"/>
  <c r="N2004" i="1"/>
  <c r="N2009" i="1"/>
  <c r="N2015" i="1"/>
  <c r="N2019" i="1"/>
  <c r="N2011" i="1"/>
  <c r="N2006" i="1"/>
  <c r="N2014" i="1"/>
  <c r="N2003" i="1"/>
  <c r="N2017" i="1"/>
  <c r="N2022" i="1"/>
  <c r="N2021" i="1"/>
  <c r="N2020" i="1"/>
  <c r="N2016" i="1"/>
  <c r="N2018" i="1"/>
  <c r="N2023" i="1"/>
  <c r="N2010" i="1"/>
  <c r="A2066" i="1"/>
  <c r="A2079" i="1"/>
  <c r="A2083" i="1"/>
  <c r="A2082" i="1"/>
  <c r="A2087" i="1"/>
  <c r="A2077" i="1"/>
  <c r="A2085" i="1"/>
  <c r="A2084" i="1"/>
  <c r="A2080" i="1"/>
  <c r="A2078" i="1"/>
  <c r="A2086" i="1"/>
  <c r="A2081" i="1"/>
  <c r="A2088" i="1"/>
  <c r="N2066" i="1"/>
  <c r="N2079" i="1"/>
  <c r="N2087" i="1"/>
  <c r="N2081" i="1"/>
  <c r="N2080" i="1"/>
  <c r="N2088" i="1"/>
  <c r="N2083" i="1"/>
  <c r="N2084" i="1"/>
  <c r="N2077" i="1"/>
  <c r="N2085" i="1"/>
  <c r="N2082" i="1"/>
  <c r="N2078" i="1"/>
  <c r="N2086" i="1"/>
  <c r="K1547" i="1"/>
  <c r="O1515" i="1"/>
  <c r="M1595" i="1"/>
  <c r="J848" i="1"/>
  <c r="P1845" i="1"/>
  <c r="L2131" i="1"/>
  <c r="K2146" i="1"/>
  <c r="O318" i="1"/>
  <c r="J1846" i="1"/>
  <c r="M870" i="1"/>
  <c r="M317" i="1"/>
  <c r="L882" i="1"/>
  <c r="O856" i="1"/>
  <c r="N844" i="1"/>
  <c r="K1515" i="1"/>
  <c r="M1539" i="1"/>
  <c r="O1507" i="1"/>
  <c r="Q388" i="1"/>
  <c r="J388" i="1"/>
  <c r="R388" i="1"/>
  <c r="K388" i="1"/>
  <c r="L388" i="1"/>
  <c r="M388" i="1"/>
  <c r="N388" i="1"/>
  <c r="O388" i="1"/>
  <c r="P388" i="1"/>
  <c r="Q380" i="1"/>
  <c r="J380" i="1"/>
  <c r="R380" i="1"/>
  <c r="K380" i="1"/>
  <c r="L380" i="1"/>
  <c r="M380" i="1"/>
  <c r="N380" i="1"/>
  <c r="O380" i="1"/>
  <c r="P380" i="1"/>
  <c r="Q1515" i="1"/>
  <c r="N1547" i="1"/>
  <c r="P1563" i="1"/>
  <c r="J387" i="1"/>
  <c r="R387" i="1"/>
  <c r="K387" i="1"/>
  <c r="L387" i="1"/>
  <c r="M387" i="1"/>
  <c r="N387" i="1"/>
  <c r="O387" i="1"/>
  <c r="P387" i="1"/>
  <c r="Q387" i="1"/>
  <c r="L1587" i="1"/>
  <c r="L2150" i="1"/>
  <c r="P1491" i="1"/>
  <c r="R1523" i="1"/>
  <c r="J1555" i="1"/>
  <c r="L393" i="1"/>
  <c r="M393" i="1"/>
  <c r="N393" i="1"/>
  <c r="O393" i="1"/>
  <c r="P393" i="1"/>
  <c r="Q393" i="1"/>
  <c r="J393" i="1"/>
  <c r="R393" i="1"/>
  <c r="K393" i="1"/>
  <c r="L385" i="1"/>
  <c r="M385" i="1"/>
  <c r="N385" i="1"/>
  <c r="O385" i="1"/>
  <c r="P385" i="1"/>
  <c r="Q385" i="1"/>
  <c r="J385" i="1"/>
  <c r="R385" i="1"/>
  <c r="K385" i="1"/>
  <c r="Q257" i="1"/>
  <c r="P2150" i="1"/>
  <c r="L1491" i="1"/>
  <c r="P1523" i="1"/>
  <c r="N1555" i="1"/>
  <c r="M1499" i="1"/>
  <c r="M392" i="1"/>
  <c r="N392" i="1"/>
  <c r="O392" i="1"/>
  <c r="P392" i="1"/>
  <c r="Q392" i="1"/>
  <c r="J392" i="1"/>
  <c r="R392" i="1"/>
  <c r="K392" i="1"/>
  <c r="L392" i="1"/>
  <c r="M384" i="1"/>
  <c r="N384" i="1"/>
  <c r="O384" i="1"/>
  <c r="P384" i="1"/>
  <c r="Q384" i="1"/>
  <c r="J384" i="1"/>
  <c r="R384" i="1"/>
  <c r="K384" i="1"/>
  <c r="L384" i="1"/>
  <c r="K386" i="1"/>
  <c r="L386" i="1"/>
  <c r="M386" i="1"/>
  <c r="N386" i="1"/>
  <c r="O386" i="1"/>
  <c r="P386" i="1"/>
  <c r="Q386" i="1"/>
  <c r="J386" i="1"/>
  <c r="R386" i="1"/>
  <c r="M2174" i="1"/>
  <c r="K1531" i="1"/>
  <c r="K1499" i="1"/>
  <c r="N391" i="1"/>
  <c r="O391" i="1"/>
  <c r="P391" i="1"/>
  <c r="Q391" i="1"/>
  <c r="J391" i="1"/>
  <c r="R391" i="1"/>
  <c r="K391" i="1"/>
  <c r="L391" i="1"/>
  <c r="M391" i="1"/>
  <c r="N383" i="1"/>
  <c r="O383" i="1"/>
  <c r="P383" i="1"/>
  <c r="Q383" i="1"/>
  <c r="J383" i="1"/>
  <c r="R383" i="1"/>
  <c r="K383" i="1"/>
  <c r="L383" i="1"/>
  <c r="M383" i="1"/>
  <c r="K2174" i="1"/>
  <c r="Q1531" i="1"/>
  <c r="R1507" i="1"/>
  <c r="O390" i="1"/>
  <c r="P390" i="1"/>
  <c r="Q390" i="1"/>
  <c r="J390" i="1"/>
  <c r="R390" i="1"/>
  <c r="K390" i="1"/>
  <c r="L390" i="1"/>
  <c r="M390" i="1"/>
  <c r="N390" i="1"/>
  <c r="O382" i="1"/>
  <c r="P382" i="1"/>
  <c r="Q382" i="1"/>
  <c r="J382" i="1"/>
  <c r="R382" i="1"/>
  <c r="K382" i="1"/>
  <c r="L382" i="1"/>
  <c r="M382" i="1"/>
  <c r="N382" i="1"/>
  <c r="R1539" i="1"/>
  <c r="M1507" i="1"/>
  <c r="P389" i="1"/>
  <c r="Q389" i="1"/>
  <c r="J389" i="1"/>
  <c r="R389" i="1"/>
  <c r="K389" i="1"/>
  <c r="L389" i="1"/>
  <c r="M389" i="1"/>
  <c r="N389" i="1"/>
  <c r="O389" i="1"/>
  <c r="A381" i="1"/>
  <c r="P381" i="1"/>
  <c r="Q381" i="1"/>
  <c r="J381" i="1"/>
  <c r="R381" i="1"/>
  <c r="K381" i="1"/>
  <c r="L381" i="1"/>
  <c r="M381" i="1"/>
  <c r="N381" i="1"/>
  <c r="O381" i="1"/>
  <c r="O1491" i="1"/>
  <c r="P1515" i="1"/>
  <c r="Q1523" i="1"/>
  <c r="J1531" i="1"/>
  <c r="N1539" i="1"/>
  <c r="L1547" i="1"/>
  <c r="R1555" i="1"/>
  <c r="L1499" i="1"/>
  <c r="N1507" i="1"/>
  <c r="R1563" i="1"/>
  <c r="N1595" i="1"/>
  <c r="J1515" i="1"/>
  <c r="N1523" i="1"/>
  <c r="O1523" i="1"/>
  <c r="P1531" i="1"/>
  <c r="Q1539" i="1"/>
  <c r="J1547" i="1"/>
  <c r="M1555" i="1"/>
  <c r="R1499" i="1"/>
  <c r="L1507" i="1"/>
  <c r="O1563" i="1"/>
  <c r="N1571" i="1"/>
  <c r="J1491" i="1"/>
  <c r="R1515" i="1"/>
  <c r="L1523" i="1"/>
  <c r="R1531" i="1"/>
  <c r="O1531" i="1"/>
  <c r="P1539" i="1"/>
  <c r="Q1547" i="1"/>
  <c r="K1555" i="1"/>
  <c r="J1499" i="1"/>
  <c r="J1507" i="1"/>
  <c r="M1571" i="1"/>
  <c r="N1491" i="1"/>
  <c r="N1515" i="1"/>
  <c r="M1523" i="1"/>
  <c r="N1531" i="1"/>
  <c r="L1539" i="1"/>
  <c r="O1539" i="1"/>
  <c r="P1547" i="1"/>
  <c r="Q1555" i="1"/>
  <c r="Q1499" i="1"/>
  <c r="K1507" i="1"/>
  <c r="K1579" i="1"/>
  <c r="R1491" i="1"/>
  <c r="M1491" i="1"/>
  <c r="M1515" i="1"/>
  <c r="K1523" i="1"/>
  <c r="M1531" i="1"/>
  <c r="J1539" i="1"/>
  <c r="R1547" i="1"/>
  <c r="O1547" i="1"/>
  <c r="P1555" i="1"/>
  <c r="P1499" i="1"/>
  <c r="Q1507" i="1"/>
  <c r="R1579" i="1"/>
  <c r="K1491" i="1"/>
  <c r="Q1491" i="1"/>
  <c r="L1515" i="1"/>
  <c r="J1523" i="1"/>
  <c r="L1531" i="1"/>
  <c r="K1539" i="1"/>
  <c r="M1547" i="1"/>
  <c r="L1555" i="1"/>
  <c r="O1555" i="1"/>
  <c r="N1499" i="1"/>
  <c r="O1499" i="1"/>
  <c r="P1507" i="1"/>
  <c r="N1587" i="1"/>
  <c r="Q17" i="1"/>
  <c r="P67" i="1"/>
  <c r="P257" i="1"/>
  <c r="R210" i="1"/>
  <c r="N152" i="1"/>
  <c r="O67" i="1"/>
  <c r="J1772" i="1"/>
  <c r="K257" i="1"/>
  <c r="R228" i="1"/>
  <c r="Q2097" i="1"/>
  <c r="Q2067" i="1"/>
  <c r="Q2092" i="1"/>
  <c r="P2171" i="1"/>
  <c r="P2170" i="1"/>
  <c r="L2039" i="1"/>
  <c r="L2043" i="1"/>
  <c r="M318" i="1"/>
  <c r="M1846" i="1"/>
  <c r="B257" i="1"/>
  <c r="N2153" i="1"/>
  <c r="A318" i="1"/>
  <c r="J849" i="1"/>
  <c r="M2153" i="1"/>
  <c r="L2126" i="1"/>
  <c r="P1846" i="1"/>
  <c r="K201" i="1"/>
  <c r="A310" i="1"/>
  <c r="P849" i="1"/>
  <c r="R201" i="1"/>
  <c r="N2168" i="1"/>
  <c r="O849" i="1"/>
  <c r="J2126" i="1"/>
  <c r="M2168" i="1"/>
  <c r="N2143" i="1"/>
  <c r="Q1772" i="1"/>
  <c r="J228" i="1"/>
  <c r="A2168" i="1"/>
  <c r="Q895" i="1"/>
  <c r="Q149" i="1"/>
  <c r="J149" i="1"/>
  <c r="N2123" i="1"/>
  <c r="R852" i="1"/>
  <c r="N1501" i="1"/>
  <c r="L152" i="1"/>
  <c r="M1493" i="1"/>
  <c r="K1493" i="1"/>
  <c r="L1541" i="1"/>
  <c r="Q213" i="1"/>
  <c r="J1581" i="1"/>
  <c r="P152" i="1"/>
  <c r="K17" i="1"/>
  <c r="M1501" i="1"/>
  <c r="K1541" i="1"/>
  <c r="P1589" i="1"/>
  <c r="M2156" i="1"/>
  <c r="J868" i="1"/>
  <c r="N149" i="1"/>
  <c r="N67" i="1"/>
  <c r="P1772" i="1"/>
  <c r="O257" i="1"/>
  <c r="A257" i="1"/>
  <c r="J201" i="1"/>
  <c r="Q228" i="1"/>
  <c r="K1489" i="1"/>
  <c r="R1493" i="1"/>
  <c r="O2150" i="1"/>
  <c r="A2161" i="1"/>
  <c r="P478" i="1"/>
  <c r="Q858" i="1"/>
  <c r="K28" i="1"/>
  <c r="N1497" i="1"/>
  <c r="O1505" i="1"/>
  <c r="O1513" i="1"/>
  <c r="Q1513" i="1"/>
  <c r="J1521" i="1"/>
  <c r="R1529" i="1"/>
  <c r="K1537" i="1"/>
  <c r="L1545" i="1"/>
  <c r="M1553" i="1"/>
  <c r="N1561" i="1"/>
  <c r="O1509" i="1"/>
  <c r="O1569" i="1"/>
  <c r="P1577" i="1"/>
  <c r="N1585" i="1"/>
  <c r="P1593" i="1"/>
  <c r="Q1593" i="1"/>
  <c r="Q1589" i="1"/>
  <c r="A2156" i="1"/>
  <c r="M880" i="1"/>
  <c r="A149" i="1"/>
  <c r="M67" i="1"/>
  <c r="N1772" i="1"/>
  <c r="N257" i="1"/>
  <c r="Q201" i="1"/>
  <c r="B201" i="1"/>
  <c r="P228" i="1"/>
  <c r="J1489" i="1"/>
  <c r="Q1493" i="1"/>
  <c r="O857" i="1"/>
  <c r="R2160" i="1"/>
  <c r="R315" i="1"/>
  <c r="L1851" i="1"/>
  <c r="M1497" i="1"/>
  <c r="N1505" i="1"/>
  <c r="N1513" i="1"/>
  <c r="P1521" i="1"/>
  <c r="Q1521" i="1"/>
  <c r="J1529" i="1"/>
  <c r="R1537" i="1"/>
  <c r="K1545" i="1"/>
  <c r="O1553" i="1"/>
  <c r="M1561" i="1"/>
  <c r="N1509" i="1"/>
  <c r="P1557" i="1"/>
  <c r="L1569" i="1"/>
  <c r="R1577" i="1"/>
  <c r="L1585" i="1"/>
  <c r="N1593" i="1"/>
  <c r="L1597" i="1"/>
  <c r="R858" i="1"/>
  <c r="J315" i="1"/>
  <c r="J478" i="1"/>
  <c r="M257" i="1"/>
  <c r="P201" i="1"/>
  <c r="O228" i="1"/>
  <c r="J1517" i="1"/>
  <c r="J1597" i="1"/>
  <c r="R67" i="1"/>
  <c r="L257" i="1"/>
  <c r="O201" i="1"/>
  <c r="N228" i="1"/>
  <c r="P1489" i="1"/>
  <c r="O1493" i="1"/>
  <c r="R2135" i="1"/>
  <c r="N2160" i="1"/>
  <c r="L307" i="1"/>
  <c r="M1843" i="1"/>
  <c r="A1827" i="1"/>
  <c r="R878" i="1"/>
  <c r="P1525" i="1"/>
  <c r="K1497" i="1"/>
  <c r="M1505" i="1"/>
  <c r="P1513" i="1"/>
  <c r="N1521" i="1"/>
  <c r="L1529" i="1"/>
  <c r="P1537" i="1"/>
  <c r="Q1537" i="1"/>
  <c r="J1545" i="1"/>
  <c r="R1553" i="1"/>
  <c r="K1561" i="1"/>
  <c r="O1517" i="1"/>
  <c r="R1565" i="1"/>
  <c r="R1569" i="1"/>
  <c r="M1577" i="1"/>
  <c r="P1585" i="1"/>
  <c r="J1593" i="1"/>
  <c r="Q1573" i="1"/>
  <c r="P1613" i="1"/>
  <c r="L67" i="1"/>
  <c r="M1772" i="1"/>
  <c r="A201" i="1"/>
  <c r="O2135" i="1"/>
  <c r="K1851" i="1"/>
  <c r="M878" i="1"/>
  <c r="L1772" i="1"/>
  <c r="B228" i="1"/>
  <c r="J67" i="1"/>
  <c r="N1493" i="1"/>
  <c r="L1525" i="1"/>
  <c r="R1497" i="1"/>
  <c r="K1505" i="1"/>
  <c r="M1513" i="1"/>
  <c r="M1521" i="1"/>
  <c r="P1529" i="1"/>
  <c r="N1537" i="1"/>
  <c r="M1545" i="1"/>
  <c r="Q1545" i="1"/>
  <c r="J1553" i="1"/>
  <c r="R1561" i="1"/>
  <c r="R1533" i="1"/>
  <c r="Q1565" i="1"/>
  <c r="K1569" i="1"/>
  <c r="J1577" i="1"/>
  <c r="O1585" i="1"/>
  <c r="M1593" i="1"/>
  <c r="N1573" i="1"/>
  <c r="J1653" i="1"/>
  <c r="J1493" i="1"/>
  <c r="K67" i="1"/>
  <c r="P1493" i="1"/>
  <c r="J2160" i="1"/>
  <c r="K1557" i="1"/>
  <c r="P311" i="1"/>
  <c r="B67" i="1"/>
  <c r="A67" i="1"/>
  <c r="K1772" i="1"/>
  <c r="B1772" i="1"/>
  <c r="R257" i="1"/>
  <c r="N201" i="1"/>
  <c r="L228" i="1"/>
  <c r="Q1489" i="1"/>
  <c r="O1489" i="1"/>
  <c r="P2135" i="1"/>
  <c r="B2160" i="1"/>
  <c r="K307" i="1"/>
  <c r="L1843" i="1"/>
  <c r="P846" i="1"/>
  <c r="A884" i="1"/>
  <c r="K2131" i="1"/>
  <c r="M1847" i="1"/>
  <c r="A152" i="1"/>
  <c r="R1772" i="1"/>
  <c r="L201" i="1"/>
  <c r="K228" i="1"/>
  <c r="N1489" i="1"/>
  <c r="L1493" i="1"/>
  <c r="B2135" i="1"/>
  <c r="R2174" i="1"/>
  <c r="Q852" i="1"/>
  <c r="M890" i="1"/>
  <c r="O1525" i="1"/>
  <c r="J1497" i="1"/>
  <c r="R1505" i="1"/>
  <c r="K1513" i="1"/>
  <c r="L1521" i="1"/>
  <c r="O1529" i="1"/>
  <c r="O1537" i="1"/>
  <c r="P1545" i="1"/>
  <c r="P1553" i="1"/>
  <c r="Q1553" i="1"/>
  <c r="J1561" i="1"/>
  <c r="K1501" i="1"/>
  <c r="Q1533" i="1"/>
  <c r="P1569" i="1"/>
  <c r="Q1569" i="1"/>
  <c r="K1577" i="1"/>
  <c r="M1585" i="1"/>
  <c r="R1593" i="1"/>
  <c r="N1581" i="1"/>
  <c r="K152" i="1"/>
  <c r="P149" i="1"/>
  <c r="P355" i="1"/>
  <c r="K213" i="1"/>
  <c r="L17" i="1"/>
  <c r="A317" i="1"/>
  <c r="A1845" i="1"/>
  <c r="M844" i="1"/>
  <c r="P856" i="1"/>
  <c r="L870" i="1"/>
  <c r="Q882" i="1"/>
  <c r="R152" i="1"/>
  <c r="B152" i="1"/>
  <c r="O149" i="1"/>
  <c r="P1863" i="1"/>
  <c r="R213" i="1"/>
  <c r="N17" i="1"/>
  <c r="L309" i="1"/>
  <c r="K1853" i="1"/>
  <c r="P266" i="1"/>
  <c r="P844" i="1"/>
  <c r="B856" i="1"/>
  <c r="A870" i="1"/>
  <c r="N888" i="1"/>
  <c r="B1863" i="1"/>
  <c r="J213" i="1"/>
  <c r="M17" i="1"/>
  <c r="K309" i="1"/>
  <c r="O1853" i="1"/>
  <c r="L266" i="1"/>
  <c r="K850" i="1"/>
  <c r="A856" i="1"/>
  <c r="R876" i="1"/>
  <c r="M888" i="1"/>
  <c r="L888" i="1"/>
  <c r="J152" i="1"/>
  <c r="K149" i="1"/>
  <c r="B149" i="1"/>
  <c r="O213" i="1"/>
  <c r="B17" i="1"/>
  <c r="K317" i="1"/>
  <c r="N309" i="1"/>
  <c r="M1853" i="1"/>
  <c r="A266" i="1"/>
  <c r="R850" i="1"/>
  <c r="Q876" i="1"/>
  <c r="N1715" i="1"/>
  <c r="B1621" i="1"/>
  <c r="L317" i="1"/>
  <c r="O309" i="1"/>
  <c r="N1853" i="1"/>
  <c r="J266" i="1"/>
  <c r="J850" i="1"/>
  <c r="O876" i="1"/>
  <c r="Q152" i="1"/>
  <c r="L149" i="1"/>
  <c r="J317" i="1"/>
  <c r="M309" i="1"/>
  <c r="J1845" i="1"/>
  <c r="B266" i="1"/>
  <c r="Q856" i="1"/>
  <c r="B876" i="1"/>
  <c r="N860" i="1"/>
  <c r="N213" i="1"/>
  <c r="A213" i="1"/>
  <c r="Q317" i="1"/>
  <c r="Q1845" i="1"/>
  <c r="K844" i="1"/>
  <c r="R856" i="1"/>
  <c r="N870" i="1"/>
  <c r="A876" i="1"/>
  <c r="R864" i="1"/>
  <c r="M205" i="1"/>
  <c r="O1637" i="1"/>
  <c r="L1516" i="1"/>
  <c r="J1508" i="1"/>
  <c r="P1492" i="1"/>
  <c r="J56" i="1"/>
  <c r="N2145" i="1"/>
  <c r="K977" i="1"/>
  <c r="K1500" i="1"/>
  <c r="J1532" i="1"/>
  <c r="L1548" i="1"/>
  <c r="J1524" i="1"/>
  <c r="J1540"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153" i="1"/>
  <c r="L2168" i="1"/>
  <c r="K16" i="1"/>
  <c r="Q315" i="1"/>
  <c r="R307" i="1"/>
  <c r="O478" i="1"/>
  <c r="R1851" i="1"/>
  <c r="R1843" i="1"/>
  <c r="M1827" i="1"/>
  <c r="M846" i="1"/>
  <c r="P852" i="1"/>
  <c r="P858" i="1"/>
  <c r="Q878" i="1"/>
  <c r="N890" i="1"/>
  <c r="Q2126" i="1"/>
  <c r="R1558" i="1"/>
  <c r="O1566" i="1"/>
  <c r="R1503" i="1"/>
  <c r="Q1582" i="1"/>
  <c r="R1693" i="1"/>
  <c r="N1598" i="1"/>
  <c r="P1574" i="1"/>
  <c r="M1590" i="1"/>
  <c r="K2153" i="1"/>
  <c r="K2168" i="1"/>
  <c r="A1774" i="1"/>
  <c r="P315" i="1"/>
  <c r="P307" i="1"/>
  <c r="N478" i="1"/>
  <c r="J1851" i="1"/>
  <c r="J1843" i="1"/>
  <c r="R1827" i="1"/>
  <c r="L846" i="1"/>
  <c r="M852" i="1"/>
  <c r="K858" i="1"/>
  <c r="O878" i="1"/>
  <c r="L890" i="1"/>
  <c r="B2126" i="1"/>
  <c r="P1558" i="1"/>
  <c r="K1566" i="1"/>
  <c r="O1582" i="1"/>
  <c r="A1699" i="1"/>
  <c r="R1598" i="1"/>
  <c r="L1598" i="1"/>
  <c r="N1574" i="1"/>
  <c r="J1590" i="1"/>
  <c r="R2153" i="1"/>
  <c r="B2153" i="1"/>
  <c r="R2168" i="1"/>
  <c r="M1997" i="1"/>
  <c r="B315" i="1"/>
  <c r="O307" i="1"/>
  <c r="M478" i="1"/>
  <c r="P1851" i="1"/>
  <c r="Q1843" i="1"/>
  <c r="J1827" i="1"/>
  <c r="J846" i="1"/>
  <c r="J852" i="1"/>
  <c r="N858" i="1"/>
  <c r="A878" i="1"/>
  <c r="Q890" i="1"/>
  <c r="O1558" i="1"/>
  <c r="J1566" i="1"/>
  <c r="P1582" i="1"/>
  <c r="O1598" i="1"/>
  <c r="Q1574" i="1"/>
  <c r="L1574" i="1"/>
  <c r="N1590" i="1"/>
  <c r="J968" i="1"/>
  <c r="J2153" i="1"/>
  <c r="A2153" i="1"/>
  <c r="J2168" i="1"/>
  <c r="M315" i="1"/>
  <c r="A315" i="1"/>
  <c r="B307" i="1"/>
  <c r="L478" i="1"/>
  <c r="O1851" i="1"/>
  <c r="P1843" i="1"/>
  <c r="Q1827" i="1"/>
  <c r="K846" i="1"/>
  <c r="N852" i="1"/>
  <c r="A858" i="1"/>
  <c r="P884" i="1"/>
  <c r="K1558" i="1"/>
  <c r="Q1566" i="1"/>
  <c r="K1582" i="1"/>
  <c r="K1598" i="1"/>
  <c r="O1574" i="1"/>
  <c r="Q1590" i="1"/>
  <c r="L1590" i="1"/>
  <c r="O968" i="1"/>
  <c r="P2118" i="1"/>
  <c r="L315" i="1"/>
  <c r="N1851" i="1"/>
  <c r="N846" i="1"/>
  <c r="Q1550" i="1"/>
  <c r="N1558" i="1"/>
  <c r="P1566" i="1"/>
  <c r="Q1698" i="1"/>
  <c r="J1582" i="1"/>
  <c r="J1598" i="1"/>
  <c r="K1574" i="1"/>
  <c r="P1590" i="1"/>
  <c r="B994" i="1"/>
  <c r="Q2153" i="1"/>
  <c r="P2168" i="1"/>
  <c r="Q2168" i="1"/>
  <c r="N307" i="1"/>
  <c r="A307" i="1"/>
  <c r="A478" i="1"/>
  <c r="N1843" i="1"/>
  <c r="O1827" i="1"/>
  <c r="B852" i="1"/>
  <c r="K884" i="1"/>
  <c r="A1788" i="1"/>
  <c r="O2168" i="1"/>
  <c r="B1750" i="1"/>
  <c r="K315" i="1"/>
  <c r="M307" i="1"/>
  <c r="B478" i="1"/>
  <c r="A1851" i="1"/>
  <c r="B1843" i="1"/>
  <c r="N1827" i="1"/>
  <c r="A846" i="1"/>
  <c r="A852" i="1"/>
  <c r="J884" i="1"/>
  <c r="O2126" i="1"/>
  <c r="R2143" i="1"/>
  <c r="N1550" i="1"/>
  <c r="M1558" i="1"/>
  <c r="M1566" i="1"/>
  <c r="A1730" i="1"/>
  <c r="R1582" i="1"/>
  <c r="Q1598" i="1"/>
  <c r="J1574" i="1"/>
  <c r="K1590" i="1"/>
  <c r="N1599" i="1"/>
  <c r="R1750" i="1"/>
  <c r="N1869" i="1"/>
  <c r="N205" i="1"/>
  <c r="R32" i="1"/>
  <c r="O2151" i="1"/>
  <c r="J1492" i="1"/>
  <c r="L1492" i="1"/>
  <c r="Q1508" i="1"/>
  <c r="O1500" i="1"/>
  <c r="P1532" i="1"/>
  <c r="M1524" i="1"/>
  <c r="L1540" i="1"/>
  <c r="O1516" i="1"/>
  <c r="J1750" i="1"/>
  <c r="M1869" i="1"/>
  <c r="B205" i="1"/>
  <c r="N24" i="1"/>
  <c r="L2054" i="1"/>
  <c r="N2161" i="1"/>
  <c r="R1492" i="1"/>
  <c r="M1508" i="1"/>
  <c r="M1500" i="1"/>
  <c r="N1500" i="1"/>
  <c r="O1532" i="1"/>
  <c r="L1524" i="1"/>
  <c r="M1540" i="1"/>
  <c r="M1516" i="1"/>
  <c r="N1516" i="1"/>
  <c r="N1750" i="1"/>
  <c r="A1869" i="1"/>
  <c r="A205" i="1"/>
  <c r="M16" i="1"/>
  <c r="A2054" i="1"/>
  <c r="M2161" i="1"/>
  <c r="Q1492" i="1"/>
  <c r="R1508" i="1"/>
  <c r="L1500" i="1"/>
  <c r="K1532" i="1"/>
  <c r="N1532" i="1"/>
  <c r="K1524" i="1"/>
  <c r="K1540" i="1"/>
  <c r="K1516" i="1"/>
  <c r="M1606" i="1"/>
  <c r="A1862" i="1"/>
  <c r="R1869" i="1"/>
  <c r="L205" i="1"/>
  <c r="R56" i="1"/>
  <c r="L1782" i="1"/>
  <c r="N2136" i="1"/>
  <c r="L2175" i="1"/>
  <c r="O1492" i="1"/>
  <c r="P1508" i="1"/>
  <c r="R1500" i="1"/>
  <c r="R1532" i="1"/>
  <c r="J1548" i="1"/>
  <c r="P1524" i="1"/>
  <c r="R1540" i="1"/>
  <c r="J1516" i="1"/>
  <c r="Q1750" i="1"/>
  <c r="J1869" i="1"/>
  <c r="K205" i="1"/>
  <c r="K48" i="1"/>
  <c r="L2151" i="1"/>
  <c r="B2175" i="1"/>
  <c r="N1492" i="1"/>
  <c r="O1508" i="1"/>
  <c r="J1500" i="1"/>
  <c r="Q1532" i="1"/>
  <c r="O1524" i="1"/>
  <c r="P1540" i="1"/>
  <c r="R1516" i="1"/>
  <c r="R1572" i="1"/>
  <c r="M1750" i="1"/>
  <c r="Q1869" i="1"/>
  <c r="J205" i="1"/>
  <c r="L48" i="1"/>
  <c r="K2151" i="1"/>
  <c r="K1492" i="1"/>
  <c r="L1508" i="1"/>
  <c r="N1508" i="1"/>
  <c r="Q1500" i="1"/>
  <c r="M1532" i="1"/>
  <c r="Q1524" i="1"/>
  <c r="N1524" i="1"/>
  <c r="O1540" i="1"/>
  <c r="Q1516" i="1"/>
  <c r="K1750" i="1"/>
  <c r="P1869" i="1"/>
  <c r="P205" i="1"/>
  <c r="B40" i="1"/>
  <c r="Q1540" i="1"/>
  <c r="O2092" i="1"/>
  <c r="M222" i="1"/>
  <c r="K1503" i="1"/>
  <c r="P2067" i="1"/>
  <c r="M1511" i="1"/>
  <c r="L1519" i="1"/>
  <c r="Q2062" i="1"/>
  <c r="J232" i="1"/>
  <c r="P1543" i="1"/>
  <c r="M1527" i="1"/>
  <c r="O1020" i="1"/>
  <c r="P1867" i="1"/>
  <c r="R2027" i="1"/>
  <c r="J264" i="1"/>
  <c r="J1535" i="1"/>
  <c r="Q1567" i="1"/>
  <c r="N58" i="1"/>
  <c r="L2002" i="1"/>
  <c r="L263" i="1"/>
  <c r="N1551" i="1"/>
  <c r="P1732" i="1"/>
  <c r="O1575" i="1"/>
  <c r="O34" i="1"/>
  <c r="O1780" i="1"/>
  <c r="Q1559" i="1"/>
  <c r="A1661" i="1"/>
  <c r="J1583" i="1"/>
  <c r="Q930" i="1"/>
  <c r="P936" i="1"/>
  <c r="N18" i="1"/>
  <c r="J1788" i="1"/>
  <c r="N1495" i="1"/>
  <c r="L1604" i="1"/>
  <c r="J1591" i="1"/>
  <c r="P202" i="1"/>
  <c r="K58" i="1"/>
  <c r="K34" i="1"/>
  <c r="B18" i="1"/>
  <c r="L2118" i="1"/>
  <c r="M2092" i="1"/>
  <c r="O2067" i="1"/>
  <c r="O2062" i="1"/>
  <c r="Q2027" i="1"/>
  <c r="K2002" i="1"/>
  <c r="N1780" i="1"/>
  <c r="Q1788" i="1"/>
  <c r="P264" i="1"/>
  <c r="B263" i="1"/>
  <c r="O259" i="1"/>
  <c r="L230" i="1"/>
  <c r="M361" i="1"/>
  <c r="L1511" i="1"/>
  <c r="M1543" i="1"/>
  <c r="M1495" i="1"/>
  <c r="Q1503" i="1"/>
  <c r="N1519" i="1"/>
  <c r="K1519" i="1"/>
  <c r="L1527" i="1"/>
  <c r="M1535" i="1"/>
  <c r="J1551" i="1"/>
  <c r="P1559" i="1"/>
  <c r="O1567" i="1"/>
  <c r="J1575" i="1"/>
  <c r="Q1583" i="1"/>
  <c r="R1591" i="1"/>
  <c r="J1599" i="1"/>
  <c r="K2118" i="1"/>
  <c r="L2092" i="1"/>
  <c r="N2067" i="1"/>
  <c r="M2062" i="1"/>
  <c r="N2027" i="1"/>
  <c r="J2002" i="1"/>
  <c r="M1780" i="1"/>
  <c r="P1788" i="1"/>
  <c r="Q264" i="1"/>
  <c r="L259" i="1"/>
  <c r="K230" i="1"/>
  <c r="Q1511" i="1"/>
  <c r="K1511" i="1"/>
  <c r="L1543" i="1"/>
  <c r="L1495" i="1"/>
  <c r="P1503" i="1"/>
  <c r="J1519" i="1"/>
  <c r="Q1527" i="1"/>
  <c r="K1527" i="1"/>
  <c r="L1535" i="1"/>
  <c r="M1551" i="1"/>
  <c r="N1559" i="1"/>
  <c r="M1567" i="1"/>
  <c r="Q1575" i="1"/>
  <c r="N1583" i="1"/>
  <c r="P1591" i="1"/>
  <c r="L1599" i="1"/>
  <c r="R2118" i="1"/>
  <c r="A2092" i="1"/>
  <c r="K2062" i="1"/>
  <c r="L2062" i="1"/>
  <c r="M2027" i="1"/>
  <c r="K1780" i="1"/>
  <c r="L1780" i="1"/>
  <c r="O1788" i="1"/>
  <c r="B264" i="1"/>
  <c r="P259" i="1"/>
  <c r="R230" i="1"/>
  <c r="P1511" i="1"/>
  <c r="O1543" i="1"/>
  <c r="K1543" i="1"/>
  <c r="K1495" i="1"/>
  <c r="N1503" i="1"/>
  <c r="R1519" i="1"/>
  <c r="O1527" i="1"/>
  <c r="R1535" i="1"/>
  <c r="K1535" i="1"/>
  <c r="L1551" i="1"/>
  <c r="M1559" i="1"/>
  <c r="P1567" i="1"/>
  <c r="K1567" i="1"/>
  <c r="M1575" i="1"/>
  <c r="L1583" i="1"/>
  <c r="O1591" i="1"/>
  <c r="R1599" i="1"/>
  <c r="B58" i="1"/>
  <c r="R34" i="1"/>
  <c r="M1752" i="1"/>
  <c r="B34" i="1"/>
  <c r="O1752" i="1"/>
  <c r="B202" i="1"/>
  <c r="A50" i="1"/>
  <c r="R26" i="1"/>
  <c r="K2067" i="1"/>
  <c r="J2062" i="1"/>
  <c r="B2062" i="1"/>
  <c r="B2027" i="1"/>
  <c r="R1780" i="1"/>
  <c r="B1780" i="1"/>
  <c r="N1788" i="1"/>
  <c r="A264" i="1"/>
  <c r="Q1774" i="1"/>
  <c r="N259" i="1"/>
  <c r="P230" i="1"/>
  <c r="N1511" i="1"/>
  <c r="J1543" i="1"/>
  <c r="P1495" i="1"/>
  <c r="J1503" i="1"/>
  <c r="Q1519" i="1"/>
  <c r="P1527" i="1"/>
  <c r="Q1535" i="1"/>
  <c r="R1551" i="1"/>
  <c r="K1551" i="1"/>
  <c r="L1559" i="1"/>
  <c r="J1627" i="1"/>
  <c r="N1567" i="1"/>
  <c r="L1575" i="1"/>
  <c r="K1575" i="1"/>
  <c r="M1583" i="1"/>
  <c r="L1591" i="1"/>
  <c r="Q1599" i="1"/>
  <c r="O2118" i="1"/>
  <c r="R202" i="1"/>
  <c r="J202" i="1"/>
  <c r="Q50" i="1"/>
  <c r="A1752" i="1"/>
  <c r="L212" i="1"/>
  <c r="O42" i="1"/>
  <c r="K26" i="1"/>
  <c r="K2092" i="1"/>
  <c r="J2067" i="1"/>
  <c r="R2062" i="1"/>
  <c r="A2062" i="1"/>
  <c r="A2027" i="1"/>
  <c r="J1780" i="1"/>
  <c r="A1780" i="1"/>
  <c r="M1788" i="1"/>
  <c r="M263" i="1"/>
  <c r="P1774" i="1"/>
  <c r="B259" i="1"/>
  <c r="A230" i="1"/>
  <c r="J1511" i="1"/>
  <c r="N1543" i="1"/>
  <c r="R1495" i="1"/>
  <c r="O1503" i="1"/>
  <c r="P1519" i="1"/>
  <c r="N1527" i="1"/>
  <c r="P1535" i="1"/>
  <c r="P1551" i="1"/>
  <c r="O1559" i="1"/>
  <c r="K1559" i="1"/>
  <c r="Q1667" i="1"/>
  <c r="Q1603" i="1"/>
  <c r="J1567" i="1"/>
  <c r="R1575" i="1"/>
  <c r="R1583" i="1"/>
  <c r="K1583" i="1"/>
  <c r="M1591" i="1"/>
  <c r="O1599" i="1"/>
  <c r="O212" i="1"/>
  <c r="N42" i="1"/>
  <c r="K18" i="1"/>
  <c r="R2092" i="1"/>
  <c r="L2027" i="1"/>
  <c r="N264" i="1"/>
  <c r="P263" i="1"/>
  <c r="M1774" i="1"/>
  <c r="Q222" i="1"/>
  <c r="R1511" i="1"/>
  <c r="R1543" i="1"/>
  <c r="J1495" i="1"/>
  <c r="M1503" i="1"/>
  <c r="O1519" i="1"/>
  <c r="J1527" i="1"/>
  <c r="O1535" i="1"/>
  <c r="Q1551" i="1"/>
  <c r="J1559" i="1"/>
  <c r="J1683" i="1"/>
  <c r="N1635" i="1"/>
  <c r="L1567" i="1"/>
  <c r="P1575" i="1"/>
  <c r="P1583" i="1"/>
  <c r="Q1591" i="1"/>
  <c r="K1591" i="1"/>
  <c r="M1599" i="1"/>
  <c r="M1867" i="1"/>
  <c r="R2067" i="1"/>
  <c r="P2062" i="1"/>
  <c r="P2002" i="1"/>
  <c r="Q1780" i="1"/>
  <c r="K1788" i="1"/>
  <c r="L1788" i="1"/>
  <c r="K1867" i="1"/>
  <c r="O58" i="1"/>
  <c r="L42" i="1"/>
  <c r="J18" i="1"/>
  <c r="Q834" i="1"/>
  <c r="R1788" i="1"/>
  <c r="L264" i="1"/>
  <c r="N263" i="1"/>
  <c r="B1774" i="1"/>
  <c r="P222" i="1"/>
  <c r="O1511" i="1"/>
  <c r="Q1543" i="1"/>
  <c r="O1495" i="1"/>
  <c r="L1503" i="1"/>
  <c r="M1519" i="1"/>
  <c r="R1527" i="1"/>
  <c r="N1535" i="1"/>
  <c r="O1551" i="1"/>
  <c r="R1559" i="1"/>
  <c r="B1707" i="1"/>
  <c r="M1659" i="1"/>
  <c r="R1567" i="1"/>
  <c r="N1575" i="1"/>
  <c r="O1583" i="1"/>
  <c r="N1591" i="1"/>
  <c r="P1599" i="1"/>
  <c r="K1599" i="1"/>
  <c r="P73" i="1"/>
  <c r="J65" i="1"/>
  <c r="L73" i="1"/>
  <c r="P65" i="1"/>
  <c r="Q65" i="1"/>
  <c r="K73" i="1"/>
  <c r="L65" i="1"/>
  <c r="R73" i="1"/>
  <c r="M65" i="1"/>
  <c r="J73" i="1"/>
  <c r="B65" i="1"/>
  <c r="B73" i="1"/>
  <c r="N73" i="1"/>
  <c r="N66" i="1"/>
  <c r="R65" i="1"/>
  <c r="P2056" i="1"/>
  <c r="B2092" i="1"/>
  <c r="Q2002" i="1"/>
  <c r="R2055" i="1"/>
  <c r="O2115" i="1"/>
  <c r="O2119" i="1"/>
  <c r="N2035" i="1"/>
  <c r="B2101" i="1"/>
  <c r="P2153" i="1"/>
  <c r="A2002" i="1"/>
  <c r="N2049" i="1"/>
  <c r="J2041" i="1"/>
  <c r="R311" i="1"/>
  <c r="A2056" i="1"/>
  <c r="A1743" i="1"/>
  <c r="O842" i="1"/>
  <c r="P862" i="1"/>
  <c r="R880" i="1"/>
  <c r="Q311" i="1"/>
  <c r="P1847" i="1"/>
  <c r="B842" i="1"/>
  <c r="K862" i="1"/>
  <c r="P880" i="1"/>
  <c r="B317" i="1"/>
  <c r="B309" i="1"/>
  <c r="B1845" i="1"/>
  <c r="O266" i="1"/>
  <c r="L850" i="1"/>
  <c r="P870" i="1"/>
  <c r="A224" i="1"/>
  <c r="M1627" i="1"/>
  <c r="A1667" i="1"/>
  <c r="M1603" i="1"/>
  <c r="J1643" i="1"/>
  <c r="L868" i="1"/>
  <c r="P1723" i="1"/>
  <c r="N1611" i="1"/>
  <c r="N1659" i="1"/>
  <c r="B1555" i="1"/>
  <c r="J319" i="1"/>
  <c r="B1847" i="1"/>
  <c r="J367" i="1"/>
  <c r="N1651" i="1"/>
  <c r="O1691" i="1"/>
  <c r="N1723" i="1"/>
  <c r="K1611" i="1"/>
  <c r="L1659" i="1"/>
  <c r="P319" i="1"/>
  <c r="K311" i="1"/>
  <c r="O367" i="1"/>
  <c r="K868" i="1"/>
  <c r="N319" i="1"/>
  <c r="A311" i="1"/>
  <c r="N1743" i="1"/>
  <c r="B367" i="1"/>
  <c r="A868" i="1"/>
  <c r="M882" i="1"/>
  <c r="J1651" i="1"/>
  <c r="N1691" i="1"/>
  <c r="L1619" i="1"/>
  <c r="N311" i="1"/>
  <c r="B848" i="1"/>
  <c r="M2148" i="1"/>
  <c r="K1651" i="1"/>
  <c r="M1691" i="1"/>
  <c r="O1619" i="1"/>
  <c r="P1699" i="1"/>
  <c r="M319" i="1"/>
  <c r="N2056" i="1"/>
  <c r="R1743" i="1"/>
  <c r="M842" i="1"/>
  <c r="R874" i="1"/>
  <c r="K319" i="1"/>
  <c r="K2056" i="1"/>
  <c r="B1743" i="1"/>
  <c r="L842" i="1"/>
  <c r="J862" i="1"/>
  <c r="M874" i="1"/>
  <c r="N894" i="1"/>
  <c r="M1667" i="1"/>
  <c r="M1707" i="1"/>
  <c r="B1619" i="1"/>
  <c r="O1699" i="1"/>
  <c r="P30" i="1"/>
  <c r="L934" i="1"/>
  <c r="Q934" i="1"/>
  <c r="N901" i="1"/>
  <c r="J901" i="1"/>
  <c r="J927" i="1"/>
  <c r="B927" i="1"/>
  <c r="J310" i="1"/>
  <c r="O1846" i="1"/>
  <c r="R895" i="1"/>
  <c r="R2123" i="1"/>
  <c r="B914" i="1"/>
  <c r="K1712" i="1"/>
  <c r="O1712" i="1"/>
  <c r="J248" i="1"/>
  <c r="R248" i="1"/>
  <c r="N1998" i="1"/>
  <c r="R1998" i="1"/>
  <c r="N1794" i="1"/>
  <c r="K888" i="1"/>
  <c r="O888" i="1"/>
  <c r="A888" i="1"/>
  <c r="R888" i="1"/>
  <c r="B888" i="1"/>
  <c r="J888" i="1"/>
  <c r="Q888" i="1"/>
  <c r="N882" i="1"/>
  <c r="P882" i="1"/>
  <c r="R882" i="1"/>
  <c r="B882" i="1"/>
  <c r="O882" i="1"/>
  <c r="M876" i="1"/>
  <c r="L876" i="1"/>
  <c r="N876" i="1"/>
  <c r="P876" i="1"/>
  <c r="J876" i="1"/>
  <c r="Q870" i="1"/>
  <c r="O870" i="1"/>
  <c r="J870" i="1"/>
  <c r="R870" i="1"/>
  <c r="K870" i="1"/>
  <c r="J856" i="1"/>
  <c r="K856" i="1"/>
  <c r="L856" i="1"/>
  <c r="N856" i="1"/>
  <c r="B850" i="1"/>
  <c r="O850" i="1"/>
  <c r="P850" i="1"/>
  <c r="N850" i="1"/>
  <c r="M850" i="1"/>
  <c r="Q850" i="1"/>
  <c r="Q844" i="1"/>
  <c r="R844" i="1"/>
  <c r="A844" i="1"/>
  <c r="J844" i="1"/>
  <c r="B844" i="1"/>
  <c r="L844" i="1"/>
  <c r="Q266" i="1"/>
  <c r="K266" i="1"/>
  <c r="M266" i="1"/>
  <c r="N266" i="1"/>
  <c r="L1845" i="1"/>
  <c r="K1845" i="1"/>
  <c r="M1845" i="1"/>
  <c r="N1845" i="1"/>
  <c r="O1845" i="1"/>
  <c r="Q1853" i="1"/>
  <c r="A1853" i="1"/>
  <c r="J1853" i="1"/>
  <c r="B1853" i="1"/>
  <c r="R1853" i="1"/>
  <c r="L1853" i="1"/>
  <c r="Q309" i="1"/>
  <c r="J309" i="1"/>
  <c r="A309" i="1"/>
  <c r="R309" i="1"/>
  <c r="N317" i="1"/>
  <c r="O317" i="1"/>
  <c r="P317" i="1"/>
  <c r="M2124" i="1"/>
  <c r="N2124" i="1"/>
  <c r="O2124" i="1"/>
  <c r="R2124" i="1"/>
  <c r="O2130" i="1"/>
  <c r="B2130" i="1"/>
  <c r="N2074" i="1"/>
  <c r="Q2074" i="1"/>
  <c r="J2074" i="1"/>
  <c r="P14" i="1"/>
  <c r="M14" i="1"/>
  <c r="M38" i="1"/>
  <c r="O38" i="1"/>
  <c r="J54" i="1"/>
  <c r="P54" i="1"/>
  <c r="L1738" i="1"/>
  <c r="A1738" i="1"/>
  <c r="B1738" i="1"/>
  <c r="K1871" i="1"/>
  <c r="R1871" i="1"/>
  <c r="B895" i="1"/>
  <c r="L895" i="1"/>
  <c r="M895" i="1"/>
  <c r="O895" i="1"/>
  <c r="R849" i="1"/>
  <c r="K849" i="1"/>
  <c r="M849" i="1"/>
  <c r="L1846" i="1"/>
  <c r="K1846" i="1"/>
  <c r="O310" i="1"/>
  <c r="N310" i="1"/>
  <c r="P310" i="1"/>
  <c r="Q310" i="1"/>
  <c r="L318" i="1"/>
  <c r="P318" i="1"/>
  <c r="J318" i="1"/>
  <c r="O2123" i="1"/>
  <c r="B2123" i="1"/>
  <c r="A2123" i="1"/>
  <c r="M2123" i="1"/>
  <c r="M1550" i="1"/>
  <c r="J1557" i="1"/>
  <c r="P1565" i="1"/>
  <c r="O1573" i="1"/>
  <c r="Q1581" i="1"/>
  <c r="L1589" i="1"/>
  <c r="P1597" i="1"/>
  <c r="K1550" i="1"/>
  <c r="L1550" i="1"/>
  <c r="R1557" i="1"/>
  <c r="L1565" i="1"/>
  <c r="P1573" i="1"/>
  <c r="M1573" i="1"/>
  <c r="O1581" i="1"/>
  <c r="K1589" i="1"/>
  <c r="N1597" i="1"/>
  <c r="P848" i="1"/>
  <c r="N862" i="1"/>
  <c r="L880" i="1"/>
  <c r="L894" i="1"/>
  <c r="M228" i="1"/>
  <c r="P24" i="1"/>
  <c r="K1774" i="1"/>
  <c r="L222" i="1"/>
  <c r="M230" i="1"/>
  <c r="P1827" i="1"/>
  <c r="R846" i="1"/>
  <c r="L852" i="1"/>
  <c r="O858" i="1"/>
  <c r="B864" i="1"/>
  <c r="N878" i="1"/>
  <c r="Q884" i="1"/>
  <c r="Q157" i="1"/>
  <c r="R1550" i="1"/>
  <c r="O1557" i="1"/>
  <c r="J1565" i="1"/>
  <c r="L1650" i="1"/>
  <c r="L1573" i="1"/>
  <c r="R1581" i="1"/>
  <c r="M1581" i="1"/>
  <c r="O1589" i="1"/>
  <c r="K1597" i="1"/>
  <c r="L1776" i="1"/>
  <c r="O157" i="1"/>
  <c r="P1550" i="1"/>
  <c r="N1557" i="1"/>
  <c r="O1565" i="1"/>
  <c r="J1573" i="1"/>
  <c r="P1581" i="1"/>
  <c r="N1589" i="1"/>
  <c r="M1589" i="1"/>
  <c r="O1597" i="1"/>
  <c r="B970" i="1"/>
  <c r="O1550" i="1"/>
  <c r="Q1557" i="1"/>
  <c r="M1557" i="1"/>
  <c r="N1565" i="1"/>
  <c r="P1674" i="1"/>
  <c r="K1573" i="1"/>
  <c r="L1581" i="1"/>
  <c r="J1589" i="1"/>
  <c r="R1597" i="1"/>
  <c r="M1597" i="1"/>
  <c r="Q1008" i="1"/>
  <c r="J1550" i="1"/>
  <c r="L1557" i="1"/>
  <c r="K1565" i="1"/>
  <c r="M1565" i="1"/>
  <c r="R1573" i="1"/>
  <c r="K1581" i="1"/>
  <c r="R1589" i="1"/>
  <c r="Q1597" i="1"/>
  <c r="B1596" i="1"/>
  <c r="M1596" i="1"/>
  <c r="R1596" i="1"/>
  <c r="Q1596" i="1"/>
  <c r="K1596" i="1"/>
  <c r="N1596" i="1"/>
  <c r="O1596" i="1"/>
  <c r="P1596" i="1"/>
  <c r="J1596" i="1"/>
  <c r="B1588" i="1"/>
  <c r="J1588" i="1"/>
  <c r="K1588" i="1"/>
  <c r="O1588" i="1"/>
  <c r="L1588" i="1"/>
  <c r="M1588" i="1"/>
  <c r="N1588" i="1"/>
  <c r="Q1588" i="1"/>
  <c r="P1588" i="1"/>
  <c r="B1580" i="1"/>
  <c r="O1580" i="1"/>
  <c r="R1580" i="1"/>
  <c r="L1580" i="1"/>
  <c r="K1580" i="1"/>
  <c r="M1580" i="1"/>
  <c r="Q1580" i="1"/>
  <c r="N1580" i="1"/>
  <c r="J1580" i="1"/>
  <c r="B1572" i="1"/>
  <c r="P1572" i="1"/>
  <c r="L1572" i="1"/>
  <c r="O1572" i="1"/>
  <c r="Q1572" i="1"/>
  <c r="J1572" i="1"/>
  <c r="K1572" i="1"/>
  <c r="M1572" i="1"/>
  <c r="B1564" i="1"/>
  <c r="M1564" i="1"/>
  <c r="N1564" i="1"/>
  <c r="R1564" i="1"/>
  <c r="O1564" i="1"/>
  <c r="P1564" i="1"/>
  <c r="J1564" i="1"/>
  <c r="K1564" i="1"/>
  <c r="L1564" i="1"/>
  <c r="B1556" i="1"/>
  <c r="J1556" i="1"/>
  <c r="L1556" i="1"/>
  <c r="N1556" i="1"/>
  <c r="Q1556" i="1"/>
  <c r="O1556" i="1"/>
  <c r="P1556" i="1"/>
  <c r="M1556" i="1"/>
  <c r="R1556" i="1"/>
  <c r="B1549" i="1"/>
  <c r="L1549" i="1"/>
  <c r="Q1549" i="1"/>
  <c r="R1549" i="1"/>
  <c r="J1549" i="1"/>
  <c r="K1549" i="1"/>
  <c r="M1549" i="1"/>
  <c r="P1549" i="1"/>
  <c r="N1549" i="1"/>
  <c r="P248" i="1"/>
  <c r="O475" i="1"/>
  <c r="K475" i="1"/>
  <c r="B318" i="1"/>
  <c r="B310" i="1"/>
  <c r="B1846" i="1"/>
  <c r="B849" i="1"/>
  <c r="A895" i="1"/>
  <c r="R1862" i="1"/>
  <c r="Q1998" i="1"/>
  <c r="Q2123" i="1"/>
  <c r="M56" i="1"/>
  <c r="M24" i="1"/>
  <c r="R16" i="1"/>
  <c r="L475" i="1"/>
  <c r="M2116" i="1"/>
  <c r="L2060" i="1"/>
  <c r="R1997" i="1"/>
  <c r="M1778" i="1"/>
  <c r="K1861" i="1"/>
  <c r="Q1756" i="1"/>
  <c r="B1871" i="1"/>
  <c r="N54" i="1"/>
  <c r="M30" i="1"/>
  <c r="Q71" i="1"/>
  <c r="Q1776" i="1"/>
  <c r="N232" i="1"/>
  <c r="K1494" i="1"/>
  <c r="A157" i="1"/>
  <c r="J32" i="1"/>
  <c r="A32" i="1"/>
  <c r="M48" i="1"/>
  <c r="N48" i="1"/>
  <c r="R318" i="1"/>
  <c r="R310" i="1"/>
  <c r="R1846" i="1"/>
  <c r="L849" i="1"/>
  <c r="A849" i="1"/>
  <c r="J1862" i="1"/>
  <c r="M2097" i="1"/>
  <c r="P1998" i="1"/>
  <c r="P2123" i="1"/>
  <c r="L56" i="1"/>
  <c r="O40" i="1"/>
  <c r="K32" i="1"/>
  <c r="L24" i="1"/>
  <c r="J16" i="1"/>
  <c r="R475" i="1"/>
  <c r="B2116" i="1"/>
  <c r="P2060" i="1"/>
  <c r="P1997" i="1"/>
  <c r="L1778" i="1"/>
  <c r="P1756" i="1"/>
  <c r="R207" i="1"/>
  <c r="A54" i="1"/>
  <c r="K30" i="1"/>
  <c r="N71" i="1"/>
  <c r="M1792" i="1"/>
  <c r="L232" i="1"/>
  <c r="R1494" i="1"/>
  <c r="M1027" i="1"/>
  <c r="A1027" i="1"/>
  <c r="P1027" i="1"/>
  <c r="N1021" i="1"/>
  <c r="Q1021" i="1"/>
  <c r="A1021" i="1"/>
  <c r="K1021" i="1"/>
  <c r="L1021" i="1"/>
  <c r="J1015" i="1"/>
  <c r="P1015" i="1"/>
  <c r="P1001" i="1"/>
  <c r="B1001" i="1"/>
  <c r="J1001" i="1"/>
  <c r="R1001" i="1"/>
  <c r="L1001" i="1"/>
  <c r="M1001" i="1"/>
  <c r="A995" i="1"/>
  <c r="J995" i="1"/>
  <c r="R995" i="1"/>
  <c r="K995" i="1"/>
  <c r="L995" i="1"/>
  <c r="O995" i="1"/>
  <c r="A989" i="1"/>
  <c r="B989" i="1"/>
  <c r="J989" i="1"/>
  <c r="R989" i="1"/>
  <c r="K989" i="1"/>
  <c r="O989" i="1"/>
  <c r="Q989" i="1"/>
  <c r="A983" i="1"/>
  <c r="B983" i="1"/>
  <c r="J983" i="1"/>
  <c r="L983" i="1"/>
  <c r="N983" i="1"/>
  <c r="O983" i="1"/>
  <c r="Q983" i="1"/>
  <c r="J969" i="1"/>
  <c r="R969" i="1"/>
  <c r="M969" i="1"/>
  <c r="N969" i="1"/>
  <c r="O969" i="1"/>
  <c r="P969" i="1"/>
  <c r="R963" i="1"/>
  <c r="L963" i="1"/>
  <c r="M963" i="1"/>
  <c r="O963" i="1"/>
  <c r="Q963" i="1"/>
  <c r="A963" i="1"/>
  <c r="O957" i="1"/>
  <c r="K957" i="1"/>
  <c r="P957" i="1"/>
  <c r="R957" i="1"/>
  <c r="Q957" i="1"/>
  <c r="A957" i="1"/>
  <c r="B957" i="1"/>
  <c r="Q951" i="1"/>
  <c r="R951" i="1"/>
  <c r="J951" i="1"/>
  <c r="M951" i="1"/>
  <c r="K951" i="1"/>
  <c r="A951" i="1"/>
  <c r="B951" i="1"/>
  <c r="R937" i="1"/>
  <c r="J937" i="1"/>
  <c r="M937" i="1"/>
  <c r="B937" i="1"/>
  <c r="N937" i="1"/>
  <c r="O937" i="1"/>
  <c r="M931" i="1"/>
  <c r="Q931" i="1"/>
  <c r="R931" i="1"/>
  <c r="A931" i="1"/>
  <c r="L931" i="1"/>
  <c r="O931" i="1"/>
  <c r="P931" i="1"/>
  <c r="R925" i="1"/>
  <c r="J925" i="1"/>
  <c r="L925" i="1"/>
  <c r="N925" i="1"/>
  <c r="O925" i="1"/>
  <c r="K925" i="1"/>
  <c r="R919" i="1"/>
  <c r="B919" i="1"/>
  <c r="L919" i="1"/>
  <c r="O919" i="1"/>
  <c r="K919" i="1"/>
  <c r="J919" i="1"/>
  <c r="B905" i="1"/>
  <c r="L905" i="1"/>
  <c r="N905" i="1"/>
  <c r="O905" i="1"/>
  <c r="P905" i="1"/>
  <c r="Q905" i="1"/>
  <c r="R905" i="1"/>
  <c r="B899" i="1"/>
  <c r="L899" i="1"/>
  <c r="N899" i="1"/>
  <c r="P899" i="1"/>
  <c r="Q899" i="1"/>
  <c r="J899" i="1"/>
  <c r="R899" i="1"/>
  <c r="A1542" i="1"/>
  <c r="L1542" i="1"/>
  <c r="J1542" i="1"/>
  <c r="M1542" i="1"/>
  <c r="N1542" i="1"/>
  <c r="K1542" i="1"/>
  <c r="O1542" i="1"/>
  <c r="P1542" i="1"/>
  <c r="Q1542" i="1"/>
  <c r="A1502" i="1"/>
  <c r="P1502" i="1"/>
  <c r="J1502" i="1"/>
  <c r="K1502" i="1"/>
  <c r="O1502" i="1"/>
  <c r="Q1502" i="1"/>
  <c r="L1502" i="1"/>
  <c r="R1502" i="1"/>
  <c r="M1502" i="1"/>
  <c r="Q1862" i="1"/>
  <c r="L2097" i="1"/>
  <c r="M1998" i="1"/>
  <c r="P40" i="1"/>
  <c r="P32" i="1"/>
  <c r="J24" i="1"/>
  <c r="B16" i="1"/>
  <c r="Q475" i="1"/>
  <c r="O2073" i="1"/>
  <c r="K2060" i="1"/>
  <c r="O1997" i="1"/>
  <c r="B1756" i="1"/>
  <c r="N207" i="1"/>
  <c r="M46" i="1"/>
  <c r="P22" i="1"/>
  <c r="R362" i="1"/>
  <c r="K1792" i="1"/>
  <c r="P262" i="1"/>
  <c r="B232" i="1"/>
  <c r="J1494" i="1"/>
  <c r="O246" i="1"/>
  <c r="K890" i="1"/>
  <c r="R890" i="1"/>
  <c r="O1001" i="1"/>
  <c r="A1534" i="1"/>
  <c r="P1534" i="1"/>
  <c r="L1534" i="1"/>
  <c r="R1534" i="1"/>
  <c r="M1534" i="1"/>
  <c r="N1534" i="1"/>
  <c r="J1534" i="1"/>
  <c r="K1534" i="1"/>
  <c r="O1534" i="1"/>
  <c r="A1510" i="1"/>
  <c r="K1510" i="1"/>
  <c r="O1510" i="1"/>
  <c r="Q1510" i="1"/>
  <c r="R1510" i="1"/>
  <c r="L1510" i="1"/>
  <c r="J1510" i="1"/>
  <c r="M1510" i="1"/>
  <c r="N1510" i="1"/>
  <c r="J1778" i="1"/>
  <c r="N1778" i="1"/>
  <c r="R1782" i="1"/>
  <c r="N1782" i="1"/>
  <c r="N2033" i="1"/>
  <c r="K2033" i="1"/>
  <c r="Q2107" i="1"/>
  <c r="K2107" i="1"/>
  <c r="N1862" i="1"/>
  <c r="K2097" i="1"/>
  <c r="A1998" i="1"/>
  <c r="Q48" i="1"/>
  <c r="M32" i="1"/>
  <c r="P475" i="1"/>
  <c r="N2073" i="1"/>
  <c r="Q2060" i="1"/>
  <c r="N1997" i="1"/>
  <c r="Q1778" i="1"/>
  <c r="M1794" i="1"/>
  <c r="A207" i="1"/>
  <c r="Q262" i="1"/>
  <c r="Q1534" i="1"/>
  <c r="J1736" i="1"/>
  <c r="M1736" i="1"/>
  <c r="J1704" i="1"/>
  <c r="A1704" i="1"/>
  <c r="J1656" i="1"/>
  <c r="P1656" i="1"/>
  <c r="Q1656" i="1"/>
  <c r="K1624" i="1"/>
  <c r="Q1624" i="1"/>
  <c r="L1616" i="1"/>
  <c r="R1616" i="1"/>
  <c r="A1526" i="1"/>
  <c r="K1526" i="1"/>
  <c r="J1526" i="1"/>
  <c r="L1526" i="1"/>
  <c r="O1526" i="1"/>
  <c r="M1526" i="1"/>
  <c r="N1526" i="1"/>
  <c r="P1526" i="1"/>
  <c r="Q1526" i="1"/>
  <c r="A1518" i="1"/>
  <c r="O1518" i="1"/>
  <c r="P1518" i="1"/>
  <c r="Q1518" i="1"/>
  <c r="L1518" i="1"/>
  <c r="R1518" i="1"/>
  <c r="M1518" i="1"/>
  <c r="N1518" i="1"/>
  <c r="J1518" i="1"/>
  <c r="A1494" i="1"/>
  <c r="M1494" i="1"/>
  <c r="J1998" i="1"/>
  <c r="O1494" i="1"/>
  <c r="O71" i="1"/>
  <c r="J71" i="1"/>
  <c r="K24" i="1"/>
  <c r="A24" i="1"/>
  <c r="R40" i="1"/>
  <c r="L40" i="1"/>
  <c r="Q56" i="1"/>
  <c r="K56" i="1"/>
  <c r="N1502" i="1"/>
  <c r="K1862" i="1"/>
  <c r="R2097" i="1"/>
  <c r="P48" i="1"/>
  <c r="K40" i="1"/>
  <c r="L32" i="1"/>
  <c r="O16" i="1"/>
  <c r="B475" i="1"/>
  <c r="R2054" i="1"/>
  <c r="B2060" i="1"/>
  <c r="Q1782" i="1"/>
  <c r="B1778" i="1"/>
  <c r="R2032" i="1"/>
  <c r="J38" i="1"/>
  <c r="O14" i="1"/>
  <c r="L2074" i="1"/>
  <c r="K262" i="1"/>
  <c r="L1494" i="1"/>
  <c r="A882" i="1"/>
  <c r="J882" i="1"/>
  <c r="R1542" i="1"/>
  <c r="B1862" i="1"/>
  <c r="B2097" i="1"/>
  <c r="L1998" i="1"/>
  <c r="P56" i="1"/>
  <c r="J48" i="1"/>
  <c r="N40" i="1"/>
  <c r="Q24" i="1"/>
  <c r="P16" i="1"/>
  <c r="A475" i="1"/>
  <c r="O2054" i="1"/>
  <c r="M1782" i="1"/>
  <c r="A1778" i="1"/>
  <c r="M224" i="1"/>
  <c r="Q1494" i="1"/>
  <c r="O362" i="1"/>
  <c r="M362" i="1"/>
  <c r="R22" i="1"/>
  <c r="K22" i="1"/>
  <c r="L46" i="1"/>
  <c r="B46" i="1"/>
  <c r="Q1738" i="1"/>
  <c r="P1738" i="1"/>
  <c r="O1794" i="1"/>
  <c r="A1794" i="1"/>
  <c r="Q946" i="1"/>
  <c r="A1016" i="1"/>
  <c r="N315" i="1"/>
  <c r="J307" i="1"/>
  <c r="M1851" i="1"/>
  <c r="B1851" i="1"/>
  <c r="O846" i="1"/>
  <c r="B846" i="1"/>
  <c r="K852" i="1"/>
  <c r="P878" i="1"/>
  <c r="L884" i="1"/>
  <c r="N2130" i="1"/>
  <c r="A1545" i="1"/>
  <c r="M9" i="1"/>
  <c r="N9" i="1"/>
  <c r="A9" i="1"/>
  <c r="O9" i="1"/>
  <c r="B9" i="1"/>
  <c r="P9" i="1"/>
  <c r="L9" i="1"/>
  <c r="Q9" i="1"/>
  <c r="J9" i="1"/>
  <c r="R9" i="1"/>
  <c r="K9" i="1"/>
  <c r="N839" i="1"/>
  <c r="R839" i="1"/>
  <c r="L1841" i="1"/>
  <c r="B1841" i="1"/>
  <c r="J1849" i="1"/>
  <c r="K1849" i="1"/>
  <c r="M217" i="1"/>
  <c r="J17" i="1"/>
  <c r="P1750" i="1"/>
  <c r="O1869" i="1"/>
  <c r="R205" i="1"/>
  <c r="N56" i="1"/>
  <c r="R48" i="1"/>
  <c r="B48" i="1"/>
  <c r="M40" i="1"/>
  <c r="N32" i="1"/>
  <c r="O24" i="1"/>
  <c r="Q16" i="1"/>
  <c r="A16" i="1"/>
  <c r="J475" i="1"/>
  <c r="Q259" i="1"/>
  <c r="J222" i="1"/>
  <c r="J230" i="1"/>
  <c r="P356" i="1"/>
  <c r="J2150" i="1"/>
  <c r="A2160" i="1"/>
  <c r="R2161" i="1"/>
  <c r="O1756" i="1"/>
  <c r="K1794" i="1"/>
  <c r="N1871" i="1"/>
  <c r="J207" i="1"/>
  <c r="M1738" i="1"/>
  <c r="Q54" i="1"/>
  <c r="K46" i="1"/>
  <c r="A46" i="1"/>
  <c r="B38" i="1"/>
  <c r="A30" i="1"/>
  <c r="B22" i="1"/>
  <c r="L14" i="1"/>
  <c r="Q362" i="1"/>
  <c r="N1756" i="1"/>
  <c r="J1794" i="1"/>
  <c r="M1871" i="1"/>
  <c r="Q207" i="1"/>
  <c r="K1738" i="1"/>
  <c r="L54" i="1"/>
  <c r="J46" i="1"/>
  <c r="Q38" i="1"/>
  <c r="Q30" i="1"/>
  <c r="Q22" i="1"/>
  <c r="A22" i="1"/>
  <c r="B14" i="1"/>
  <c r="P362" i="1"/>
  <c r="Q313" i="1"/>
  <c r="K3" i="1"/>
  <c r="L3" i="1"/>
  <c r="M3" i="1"/>
  <c r="R3" i="1"/>
  <c r="N3" i="1"/>
  <c r="O3" i="1"/>
  <c r="B3" i="1"/>
  <c r="J3" i="1"/>
  <c r="P3" i="1"/>
  <c r="A3" i="1"/>
  <c r="Q3" i="1"/>
  <c r="K11" i="1"/>
  <c r="L11" i="1"/>
  <c r="J11" i="1"/>
  <c r="M11" i="1"/>
  <c r="R11" i="1"/>
  <c r="N11" i="1"/>
  <c r="O11" i="1"/>
  <c r="P11" i="1"/>
  <c r="Q11" i="1"/>
  <c r="K1797" i="1"/>
  <c r="R1797" i="1"/>
  <c r="J890" i="1"/>
  <c r="B890" i="1"/>
  <c r="P890" i="1"/>
  <c r="B884" i="1"/>
  <c r="M884" i="1"/>
  <c r="N884" i="1"/>
  <c r="K878" i="1"/>
  <c r="L878" i="1"/>
  <c r="A864" i="1"/>
  <c r="M858" i="1"/>
  <c r="B858" i="1"/>
  <c r="J858" i="1"/>
  <c r="B1827" i="1"/>
  <c r="L1827" i="1"/>
  <c r="A1843" i="1"/>
  <c r="K1843" i="1"/>
  <c r="K478" i="1"/>
  <c r="R478" i="1"/>
  <c r="K2126" i="1"/>
  <c r="M2126" i="1"/>
  <c r="J2143" i="1"/>
  <c r="O2143" i="1"/>
  <c r="K1756" i="1"/>
  <c r="P1794" i="1"/>
  <c r="L1871" i="1"/>
  <c r="P207" i="1"/>
  <c r="R1738" i="1"/>
  <c r="K54" i="1"/>
  <c r="R46" i="1"/>
  <c r="L38" i="1"/>
  <c r="O30" i="1"/>
  <c r="N22" i="1"/>
  <c r="K14" i="1"/>
  <c r="A362" i="1"/>
  <c r="A4" i="1"/>
  <c r="J4" i="1"/>
  <c r="R4" i="1"/>
  <c r="B4" i="1"/>
  <c r="K4" i="1"/>
  <c r="L4" i="1"/>
  <c r="M4" i="1"/>
  <c r="N4" i="1"/>
  <c r="Q4" i="1"/>
  <c r="O4" i="1"/>
  <c r="P4" i="1"/>
  <c r="B12" i="1"/>
  <c r="J12" i="1"/>
  <c r="R12" i="1"/>
  <c r="K12" i="1"/>
  <c r="L12" i="1"/>
  <c r="M12" i="1"/>
  <c r="N12" i="1"/>
  <c r="Q12" i="1"/>
  <c r="O12" i="1"/>
  <c r="P12" i="1"/>
  <c r="K895" i="1"/>
  <c r="M213" i="1"/>
  <c r="P17" i="1"/>
  <c r="A17" i="1"/>
  <c r="O1750" i="1"/>
  <c r="A1750" i="1"/>
  <c r="O205" i="1"/>
  <c r="O48" i="1"/>
  <c r="Q40" i="1"/>
  <c r="A40" i="1"/>
  <c r="R24" i="1"/>
  <c r="L16" i="1"/>
  <c r="O219" i="1"/>
  <c r="N2135" i="1"/>
  <c r="B2150" i="1"/>
  <c r="L2174" i="1"/>
  <c r="J2136" i="1"/>
  <c r="K2161" i="1"/>
  <c r="B878" i="1"/>
  <c r="O884" i="1"/>
  <c r="O890" i="1"/>
  <c r="O2074" i="1"/>
  <c r="R2126" i="1"/>
  <c r="R157" i="1"/>
  <c r="P155" i="1"/>
  <c r="B155" i="1"/>
  <c r="K362" i="1"/>
  <c r="B362" i="1"/>
  <c r="N362" i="1"/>
  <c r="P6" i="1"/>
  <c r="Q6" i="1"/>
  <c r="J6" i="1"/>
  <c r="R6" i="1"/>
  <c r="K6" i="1"/>
  <c r="A6" i="1"/>
  <c r="L6" i="1"/>
  <c r="O6" i="1"/>
  <c r="B6" i="1"/>
  <c r="M6" i="1"/>
  <c r="N6" i="1"/>
  <c r="A14" i="1"/>
  <c r="Q14" i="1"/>
  <c r="J14" i="1"/>
  <c r="M22" i="1"/>
  <c r="J22" i="1"/>
  <c r="L30" i="1"/>
  <c r="R30" i="1"/>
  <c r="B30" i="1"/>
  <c r="K38" i="1"/>
  <c r="A38" i="1"/>
  <c r="R38" i="1"/>
  <c r="P46" i="1"/>
  <c r="Q46" i="1"/>
  <c r="B54" i="1"/>
  <c r="R54" i="1"/>
  <c r="M54" i="1"/>
  <c r="J1738" i="1"/>
  <c r="O1738" i="1"/>
  <c r="M207" i="1"/>
  <c r="B207" i="1"/>
  <c r="K207" i="1"/>
  <c r="A1871" i="1"/>
  <c r="O1871" i="1"/>
  <c r="P1871" i="1"/>
  <c r="Q1794" i="1"/>
  <c r="R1794" i="1"/>
  <c r="L1756" i="1"/>
  <c r="R1756" i="1"/>
  <c r="M1756" i="1"/>
  <c r="A1756" i="1"/>
  <c r="B1794" i="1"/>
  <c r="J1871" i="1"/>
  <c r="L207" i="1"/>
  <c r="N1738" i="1"/>
  <c r="O54" i="1"/>
  <c r="O46" i="1"/>
  <c r="P38" i="1"/>
  <c r="N30" i="1"/>
  <c r="O22" i="1"/>
  <c r="N14" i="1"/>
  <c r="L362" i="1"/>
  <c r="K2074" i="1"/>
  <c r="K1856" i="1"/>
  <c r="P1856" i="1"/>
  <c r="O7" i="1"/>
  <c r="B7" i="1"/>
  <c r="P7" i="1"/>
  <c r="Q7" i="1"/>
  <c r="J7" i="1"/>
  <c r="R7" i="1"/>
  <c r="K7" i="1"/>
  <c r="N7" i="1"/>
  <c r="L7" i="1"/>
  <c r="A7" i="1"/>
  <c r="M7" i="1"/>
  <c r="A8" i="1"/>
  <c r="N8" i="1"/>
  <c r="B8" i="1"/>
  <c r="O8" i="1"/>
  <c r="P8" i="1"/>
  <c r="Q8" i="1"/>
  <c r="J8" i="1"/>
  <c r="R8" i="1"/>
  <c r="M8" i="1"/>
  <c r="K8" i="1"/>
  <c r="L8" i="1"/>
  <c r="P867" i="1"/>
  <c r="O867" i="1"/>
  <c r="K1709" i="1"/>
  <c r="M1709" i="1"/>
  <c r="A1669" i="1"/>
  <c r="P1669" i="1"/>
  <c r="A1629" i="1"/>
  <c r="B1629" i="1"/>
  <c r="R1651" i="1"/>
  <c r="L1707" i="1"/>
  <c r="O1723" i="1"/>
  <c r="J1699" i="1"/>
  <c r="R1621" i="1"/>
  <c r="K1661" i="1"/>
  <c r="L1701" i="1"/>
  <c r="Q2143" i="1"/>
  <c r="L1709" i="1"/>
  <c r="O1731" i="1"/>
  <c r="K1731" i="1"/>
  <c r="K1715" i="1"/>
  <c r="P1715" i="1"/>
  <c r="P1691" i="1"/>
  <c r="L1691" i="1"/>
  <c r="O1683" i="1"/>
  <c r="N1683" i="1"/>
  <c r="J1675" i="1"/>
  <c r="O1675" i="1"/>
  <c r="L1667" i="1"/>
  <c r="R1667" i="1"/>
  <c r="O1643" i="1"/>
  <c r="R1643" i="1"/>
  <c r="N1627" i="1"/>
  <c r="A1627" i="1"/>
  <c r="P1619" i="1"/>
  <c r="Q1619" i="1"/>
  <c r="N1603" i="1"/>
  <c r="O1603" i="1"/>
  <c r="K972" i="1"/>
  <c r="Q972" i="1"/>
  <c r="P1629" i="1"/>
  <c r="O1669" i="1"/>
  <c r="N1717" i="1"/>
  <c r="R1706" i="1"/>
  <c r="B1706" i="1"/>
  <c r="A1618" i="1"/>
  <c r="L1618" i="1"/>
  <c r="B907" i="1"/>
  <c r="Q907" i="1"/>
  <c r="O1677" i="1"/>
  <c r="Q1717" i="1"/>
  <c r="A1030" i="1"/>
  <c r="R1627" i="1"/>
  <c r="Q1651" i="1"/>
  <c r="R1683" i="1"/>
  <c r="B1691" i="1"/>
  <c r="M1715" i="1"/>
  <c r="P1611" i="1"/>
  <c r="J1635" i="1"/>
  <c r="K1659" i="1"/>
  <c r="R1731" i="1"/>
  <c r="B1637" i="1"/>
  <c r="B1677" i="1"/>
  <c r="M1725" i="1"/>
  <c r="J1672" i="1"/>
  <c r="A1672" i="1"/>
  <c r="R1600" i="1"/>
  <c r="M1600" i="1"/>
  <c r="K906" i="1"/>
  <c r="N966" i="1"/>
  <c r="J1021" i="1"/>
  <c r="O1021" i="1"/>
  <c r="K1001" i="1"/>
  <c r="A1001" i="1"/>
  <c r="Q1001" i="1"/>
  <c r="B995" i="1"/>
  <c r="N995" i="1"/>
  <c r="M989" i="1"/>
  <c r="L989" i="1"/>
  <c r="R983" i="1"/>
  <c r="K983" i="1"/>
  <c r="L969" i="1"/>
  <c r="A969" i="1"/>
  <c r="Q969" i="1"/>
  <c r="J963" i="1"/>
  <c r="N963" i="1"/>
  <c r="M957" i="1"/>
  <c r="J957" i="1"/>
  <c r="O951" i="1"/>
  <c r="N951" i="1"/>
  <c r="K937" i="1"/>
  <c r="A937" i="1"/>
  <c r="Q937" i="1"/>
  <c r="N931" i="1"/>
  <c r="J931" i="1"/>
  <c r="A925" i="1"/>
  <c r="P925" i="1"/>
  <c r="P919" i="1"/>
  <c r="N919" i="1"/>
  <c r="K905" i="1"/>
  <c r="A905" i="1"/>
  <c r="M905" i="1"/>
  <c r="O899" i="1"/>
  <c r="K899" i="1"/>
  <c r="B2033" i="1"/>
  <c r="L1627" i="1"/>
  <c r="B1651" i="1"/>
  <c r="K1683" i="1"/>
  <c r="P1707" i="1"/>
  <c r="B1715" i="1"/>
  <c r="Q1611" i="1"/>
  <c r="A1635" i="1"/>
  <c r="A1659" i="1"/>
  <c r="J1731" i="1"/>
  <c r="J1605" i="1"/>
  <c r="P1645" i="1"/>
  <c r="J1685" i="1"/>
  <c r="J1725" i="1"/>
  <c r="A938" i="1"/>
  <c r="A908" i="1"/>
  <c r="A968" i="1"/>
  <c r="R968" i="1"/>
  <c r="L224" i="1"/>
  <c r="P224" i="1"/>
  <c r="R1776" i="1"/>
  <c r="N1776" i="1"/>
  <c r="J1792" i="1"/>
  <c r="Q1792" i="1"/>
  <c r="Q5" i="1"/>
  <c r="J5" i="1"/>
  <c r="R5" i="1"/>
  <c r="P5" i="1"/>
  <c r="A5" i="1"/>
  <c r="K5" i="1"/>
  <c r="B5" i="1"/>
  <c r="L5" i="1"/>
  <c r="M5" i="1"/>
  <c r="N5" i="1"/>
  <c r="O5" i="1"/>
  <c r="Q13" i="1"/>
  <c r="J13" i="1"/>
  <c r="R13" i="1"/>
  <c r="K13" i="1"/>
  <c r="P13" i="1"/>
  <c r="L13" i="1"/>
  <c r="M13" i="1"/>
  <c r="N13" i="1"/>
  <c r="O13" i="1"/>
  <c r="N1690" i="1"/>
  <c r="K1627" i="1"/>
  <c r="N1667" i="1"/>
  <c r="L1683" i="1"/>
  <c r="O1707" i="1"/>
  <c r="J1723" i="1"/>
  <c r="P1603" i="1"/>
  <c r="B1611" i="1"/>
  <c r="B1635" i="1"/>
  <c r="P1675" i="1"/>
  <c r="Q1616" i="1"/>
  <c r="B1736" i="1"/>
  <c r="K1613" i="1"/>
  <c r="L1653" i="1"/>
  <c r="K1693" i="1"/>
  <c r="R1733" i="1"/>
  <c r="M899" i="1"/>
  <c r="J905" i="1"/>
  <c r="Q919" i="1"/>
  <c r="A919" i="1"/>
  <c r="B925" i="1"/>
  <c r="B931" i="1"/>
  <c r="L937" i="1"/>
  <c r="L951" i="1"/>
  <c r="N957" i="1"/>
  <c r="K963" i="1"/>
  <c r="K969" i="1"/>
  <c r="M983" i="1"/>
  <c r="N989" i="1"/>
  <c r="M995" i="1"/>
  <c r="N1001" i="1"/>
  <c r="L994" i="1"/>
  <c r="B1021" i="1"/>
  <c r="R972" i="1"/>
  <c r="L10" i="1"/>
  <c r="M10" i="1"/>
  <c r="N10" i="1"/>
  <c r="O10" i="1"/>
  <c r="A10" i="1"/>
  <c r="P10" i="1"/>
  <c r="K10" i="1"/>
  <c r="B10" i="1"/>
  <c r="Q10" i="1"/>
  <c r="J10" i="1"/>
  <c r="R10" i="1"/>
  <c r="L2067" i="1"/>
  <c r="P2027" i="1"/>
  <c r="A2097" i="1"/>
  <c r="J2116" i="1"/>
  <c r="Q2054" i="1"/>
  <c r="N2041" i="1"/>
  <c r="N2116" i="1"/>
  <c r="N2118" i="1"/>
  <c r="N2092" i="1"/>
  <c r="A2067" i="1"/>
  <c r="N2002" i="1"/>
  <c r="M2118" i="1"/>
  <c r="M150" i="1"/>
  <c r="N2094" i="1"/>
  <c r="O2099" i="1"/>
  <c r="L2046" i="1"/>
  <c r="L2038" i="1"/>
  <c r="M2002" i="1"/>
  <c r="R2073" i="1"/>
  <c r="R2074" i="1"/>
  <c r="R2056" i="1"/>
  <c r="N2099" i="1"/>
  <c r="B2037" i="1"/>
  <c r="A2073" i="1"/>
  <c r="Q2160" i="1"/>
  <c r="A2096" i="1"/>
  <c r="Q2151" i="1"/>
  <c r="Q2118" i="1"/>
  <c r="J2118" i="1"/>
  <c r="P2074" i="1"/>
  <c r="A2074" i="1"/>
  <c r="P2054" i="1"/>
  <c r="Q2159" i="1"/>
  <c r="N2001" i="1"/>
  <c r="J2056" i="1"/>
  <c r="J2027" i="1"/>
  <c r="Q2048" i="1"/>
  <c r="A2114" i="1"/>
  <c r="N2106" i="1"/>
  <c r="N2098" i="1"/>
  <c r="J2092" i="1"/>
  <c r="M2067" i="1"/>
  <c r="R2002" i="1"/>
  <c r="P2097" i="1"/>
  <c r="A2121" i="1"/>
  <c r="M2073" i="1"/>
  <c r="B2074" i="1"/>
  <c r="B2053" i="1"/>
  <c r="P2092" i="1"/>
  <c r="Q2174" i="1"/>
  <c r="A2116" i="1"/>
  <c r="J2107" i="1"/>
  <c r="B2067" i="1"/>
  <c r="B2002" i="1"/>
  <c r="Q2135" i="1"/>
  <c r="M2074" i="1"/>
  <c r="Q2103" i="1"/>
  <c r="L2036" i="1"/>
  <c r="R2102" i="1"/>
  <c r="A2118" i="1"/>
  <c r="O2027" i="1"/>
  <c r="O2029" i="1"/>
  <c r="B2069" i="1"/>
  <c r="R2099" i="1"/>
  <c r="Q2101"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842" i="1"/>
  <c r="O848" i="1"/>
  <c r="Q862" i="1"/>
  <c r="N868" i="1"/>
  <c r="A874" i="1"/>
  <c r="B894" i="1"/>
  <c r="L1752" i="1"/>
  <c r="L202" i="1"/>
  <c r="L58" i="1"/>
  <c r="R50" i="1"/>
  <c r="N34" i="1"/>
  <c r="L18" i="1"/>
  <c r="M1862" i="1"/>
  <c r="N2097" i="1"/>
  <c r="O2097" i="1"/>
  <c r="K1998" i="1"/>
  <c r="B1998" i="1"/>
  <c r="Q2116" i="1"/>
  <c r="Q2073" i="1"/>
  <c r="J2073" i="1"/>
  <c r="N2054" i="1"/>
  <c r="J2060" i="1"/>
  <c r="A2060" i="1"/>
  <c r="J1997" i="1"/>
  <c r="P1782" i="1"/>
  <c r="B1782" i="1"/>
  <c r="P1778" i="1"/>
  <c r="N248" i="1"/>
  <c r="J1861" i="1"/>
  <c r="O2032" i="1"/>
  <c r="J2135" i="1"/>
  <c r="K2150" i="1"/>
  <c r="A2150" i="1"/>
  <c r="M2160" i="1"/>
  <c r="O2174" i="1"/>
  <c r="O2136" i="1"/>
  <c r="Q2161" i="1"/>
  <c r="R2175" i="1"/>
  <c r="M71" i="1"/>
  <c r="O1792" i="1"/>
  <c r="P1792" i="1"/>
  <c r="P1776" i="1"/>
  <c r="O262" i="1"/>
  <c r="O224" i="1"/>
  <c r="Q232" i="1"/>
  <c r="J157" i="1"/>
  <c r="R254" i="1"/>
  <c r="A260" i="1"/>
  <c r="N304" i="1"/>
  <c r="M369" i="1"/>
  <c r="L1862" i="1"/>
  <c r="P2116" i="1"/>
  <c r="P2073" i="1"/>
  <c r="B2073" i="1"/>
  <c r="M2054" i="1"/>
  <c r="R2060" i="1"/>
  <c r="Q1997" i="1"/>
  <c r="O1782" i="1"/>
  <c r="A1782" i="1"/>
  <c r="O1778" i="1"/>
  <c r="M248" i="1"/>
  <c r="O1861" i="1"/>
  <c r="M2032" i="1"/>
  <c r="K2135" i="1"/>
  <c r="R2150" i="1"/>
  <c r="K2160" i="1"/>
  <c r="L2160" i="1"/>
  <c r="N2174" i="1"/>
  <c r="K71" i="1"/>
  <c r="L71" i="1"/>
  <c r="N1792" i="1"/>
  <c r="B1792" i="1"/>
  <c r="B1776" i="1"/>
  <c r="M262" i="1"/>
  <c r="N224" i="1"/>
  <c r="P232" i="1"/>
  <c r="P157" i="1"/>
  <c r="K2121" i="1"/>
  <c r="A304" i="1"/>
  <c r="P1796" i="1"/>
  <c r="O612" i="1"/>
  <c r="B620" i="1"/>
  <c r="Q1722" i="1"/>
  <c r="J1722" i="1"/>
  <c r="N1714" i="1"/>
  <c r="O1714" i="1"/>
  <c r="A1682" i="1"/>
  <c r="O1682" i="1"/>
  <c r="J1666" i="1"/>
  <c r="R1666" i="1"/>
  <c r="N1666" i="1"/>
  <c r="B1642" i="1"/>
  <c r="J1642" i="1"/>
  <c r="O1642" i="1"/>
  <c r="R1626" i="1"/>
  <c r="L1626" i="1"/>
  <c r="O1602" i="1"/>
  <c r="P1602" i="1"/>
  <c r="J1602" i="1"/>
  <c r="R71" i="1"/>
  <c r="A71" i="1"/>
  <c r="L1792" i="1"/>
  <c r="M1776" i="1"/>
  <c r="L262" i="1"/>
  <c r="A262" i="1"/>
  <c r="K224" i="1"/>
  <c r="M232" i="1"/>
  <c r="N157" i="1"/>
  <c r="N1849" i="1"/>
  <c r="P28" i="1"/>
  <c r="N2076" i="1"/>
  <c r="L2076" i="1"/>
  <c r="R51" i="1"/>
  <c r="P51" i="1"/>
  <c r="Q621" i="1"/>
  <c r="A621" i="1"/>
  <c r="B613" i="1"/>
  <c r="P613" i="1"/>
  <c r="O605" i="1"/>
  <c r="B605" i="1"/>
  <c r="L605" i="1"/>
  <c r="O597" i="1"/>
  <c r="R597" i="1"/>
  <c r="J167" i="1"/>
  <c r="R167" i="1"/>
  <c r="M167" i="1"/>
  <c r="N167" i="1"/>
  <c r="B604" i="1"/>
  <c r="N604" i="1"/>
  <c r="R604" i="1"/>
  <c r="K596" i="1"/>
  <c r="R596" i="1"/>
  <c r="M596" i="1"/>
  <c r="J571" i="1"/>
  <c r="P571" i="1"/>
  <c r="P563" i="1"/>
  <c r="L563" i="1"/>
  <c r="K555" i="1"/>
  <c r="O555" i="1"/>
  <c r="O1743" i="1"/>
  <c r="K1847" i="1"/>
  <c r="M367" i="1"/>
  <c r="K848" i="1"/>
  <c r="A862" i="1"/>
  <c r="P874" i="1"/>
  <c r="B880" i="1"/>
  <c r="J894" i="1"/>
  <c r="J1752" i="1"/>
  <c r="N1867" i="1"/>
  <c r="R212" i="1"/>
  <c r="P50" i="1"/>
  <c r="J42" i="1"/>
  <c r="O26" i="1"/>
  <c r="N834" i="1"/>
  <c r="P1862" i="1"/>
  <c r="P1757" i="1"/>
  <c r="J2097" i="1"/>
  <c r="O1998" i="1"/>
  <c r="J154" i="1"/>
  <c r="K2116" i="1"/>
  <c r="L2116" i="1"/>
  <c r="L2073" i="1"/>
  <c r="J2054" i="1"/>
  <c r="B2054" i="1"/>
  <c r="O2060" i="1"/>
  <c r="L1997" i="1"/>
  <c r="B1997" i="1"/>
  <c r="K1782" i="1"/>
  <c r="R1778" i="1"/>
  <c r="L356" i="1"/>
  <c r="P219" i="1"/>
  <c r="M2135" i="1"/>
  <c r="A2135" i="1"/>
  <c r="Q2150" i="1"/>
  <c r="P2160" i="1"/>
  <c r="J2174" i="1"/>
  <c r="B2174" i="1"/>
  <c r="K2136" i="1"/>
  <c r="M2151" i="1"/>
  <c r="O2175" i="1"/>
  <c r="P71" i="1"/>
  <c r="R1792" i="1"/>
  <c r="K1776" i="1"/>
  <c r="J224" i="1"/>
  <c r="B224" i="1"/>
  <c r="K232" i="1"/>
  <c r="K221" i="1"/>
  <c r="M157" i="1"/>
  <c r="B157" i="1"/>
  <c r="L833" i="1"/>
  <c r="N1841" i="1"/>
  <c r="B866" i="1"/>
  <c r="K621" i="1"/>
  <c r="B262" i="1"/>
  <c r="N262" i="1"/>
  <c r="A840" i="1"/>
  <c r="J840" i="1"/>
  <c r="Q2056" i="1"/>
  <c r="K1743" i="1"/>
  <c r="R1847" i="1"/>
  <c r="L367" i="1"/>
  <c r="L848" i="1"/>
  <c r="Q868" i="1"/>
  <c r="O874" i="1"/>
  <c r="A880" i="1"/>
  <c r="P894" i="1"/>
  <c r="R1752" i="1"/>
  <c r="B1867" i="1"/>
  <c r="J212" i="1"/>
  <c r="B42" i="1"/>
  <c r="R2116" i="1"/>
  <c r="M2060" i="1"/>
  <c r="K1997" i="1"/>
  <c r="R356" i="1"/>
  <c r="B219" i="1"/>
  <c r="M2150" i="1"/>
  <c r="P2174" i="1"/>
  <c r="R2136" i="1"/>
  <c r="B2151" i="1"/>
  <c r="N2175" i="1"/>
  <c r="J1776" i="1"/>
  <c r="J262" i="1"/>
  <c r="Q224" i="1"/>
  <c r="R232" i="1"/>
  <c r="A232" i="1"/>
  <c r="K157" i="1"/>
  <c r="J1841" i="1"/>
  <c r="B872" i="1"/>
  <c r="A2126" i="1"/>
  <c r="N2126" i="1"/>
  <c r="P2143" i="1"/>
  <c r="M2143" i="1"/>
  <c r="B1023" i="1"/>
  <c r="N1613" i="1"/>
  <c r="N1629" i="1"/>
  <c r="A1637" i="1"/>
  <c r="O1653" i="1"/>
  <c r="R1669" i="1"/>
  <c r="A1677" i="1"/>
  <c r="J1693" i="1"/>
  <c r="J1709" i="1"/>
  <c r="K1725" i="1"/>
  <c r="R958" i="1"/>
  <c r="M994" i="1"/>
  <c r="A907" i="1"/>
  <c r="N1029" i="1"/>
  <c r="M1702" i="1"/>
  <c r="P1605" i="1"/>
  <c r="B1613" i="1"/>
  <c r="L1629" i="1"/>
  <c r="K1645" i="1"/>
  <c r="B1653" i="1"/>
  <c r="Q1669" i="1"/>
  <c r="N1685" i="1"/>
  <c r="M1701" i="1"/>
  <c r="Q1709" i="1"/>
  <c r="R1725" i="1"/>
  <c r="O927" i="1"/>
  <c r="J1814" i="1"/>
  <c r="P1627" i="1"/>
  <c r="O1651" i="1"/>
  <c r="K1667" i="1"/>
  <c r="Q1683" i="1"/>
  <c r="R1707" i="1"/>
  <c r="O1715" i="1"/>
  <c r="K1723" i="1"/>
  <c r="J1603" i="1"/>
  <c r="M1611" i="1"/>
  <c r="R1635" i="1"/>
  <c r="A1643" i="1"/>
  <c r="L1675" i="1"/>
  <c r="Q1731" i="1"/>
  <c r="P1672" i="1"/>
  <c r="R1605" i="1"/>
  <c r="O1621" i="1"/>
  <c r="Q1645" i="1"/>
  <c r="P1661" i="1"/>
  <c r="K1677" i="1"/>
  <c r="O1685" i="1"/>
  <c r="R1701" i="1"/>
  <c r="M1717" i="1"/>
  <c r="N1733" i="1"/>
  <c r="Q925" i="1"/>
  <c r="P963" i="1"/>
  <c r="Q995" i="1"/>
  <c r="O930" i="1"/>
  <c r="P1020" i="1"/>
  <c r="R1021" i="1"/>
  <c r="B933" i="1"/>
  <c r="N908" i="1"/>
  <c r="R946" i="1"/>
  <c r="L2033" i="1"/>
  <c r="Q1605" i="1"/>
  <c r="L1621" i="1"/>
  <c r="P1637" i="1"/>
  <c r="O1645" i="1"/>
  <c r="Q1661" i="1"/>
  <c r="L1677" i="1"/>
  <c r="B1685" i="1"/>
  <c r="J1701" i="1"/>
  <c r="K1717" i="1"/>
  <c r="M1733" i="1"/>
  <c r="N965" i="1"/>
  <c r="K1621" i="1"/>
  <c r="N1637" i="1"/>
  <c r="B1661" i="1"/>
  <c r="L1693" i="1"/>
  <c r="L1733" i="1"/>
  <c r="M965" i="1"/>
  <c r="O1870" i="1"/>
  <c r="A1870" i="1"/>
  <c r="M1870" i="1"/>
  <c r="M1844" i="1"/>
  <c r="J1844" i="1"/>
  <c r="R2131" i="1"/>
  <c r="A2131" i="1"/>
  <c r="M2146" i="1"/>
  <c r="L2156" i="1"/>
  <c r="M2171" i="1"/>
  <c r="N2171" i="1"/>
  <c r="M66" i="1"/>
  <c r="O1757" i="1"/>
  <c r="N23" i="1"/>
  <c r="Q501" i="1"/>
  <c r="K501" i="1"/>
  <c r="Q1858" i="1"/>
  <c r="A1858" i="1"/>
  <c r="R359" i="1"/>
  <c r="B359" i="1"/>
  <c r="M359" i="1"/>
  <c r="P359" i="1"/>
  <c r="N475" i="1"/>
  <c r="M475" i="1"/>
  <c r="B32" i="1"/>
  <c r="Q32" i="1"/>
  <c r="A56" i="1"/>
  <c r="O56" i="1"/>
  <c r="L1869" i="1"/>
  <c r="K1869" i="1"/>
  <c r="P2124" i="1"/>
  <c r="A2124" i="1"/>
  <c r="Q2124" i="1"/>
  <c r="B2124" i="1"/>
  <c r="J2124" i="1"/>
  <c r="L2124" i="1"/>
  <c r="A2170" i="1"/>
  <c r="M2170" i="1"/>
  <c r="M2155" i="1"/>
  <c r="J2155" i="1"/>
  <c r="K2155" i="1"/>
  <c r="L66" i="1"/>
  <c r="M1757" i="1"/>
  <c r="M1730" i="1"/>
  <c r="N1730" i="1"/>
  <c r="O1730" i="1"/>
  <c r="P1730" i="1"/>
  <c r="Q1730" i="1"/>
  <c r="J1730" i="1"/>
  <c r="L1730" i="1"/>
  <c r="A1722" i="1"/>
  <c r="L1722" i="1"/>
  <c r="K1722" i="1"/>
  <c r="M1722" i="1"/>
  <c r="N1722" i="1"/>
  <c r="O1722" i="1"/>
  <c r="P1722" i="1"/>
  <c r="B1722" i="1"/>
  <c r="R1722" i="1"/>
  <c r="Q1714" i="1"/>
  <c r="A1714" i="1"/>
  <c r="J1714" i="1"/>
  <c r="B1714" i="1"/>
  <c r="R1714" i="1"/>
  <c r="L1714" i="1"/>
  <c r="K1714" i="1"/>
  <c r="M1714" i="1"/>
  <c r="P1714" i="1"/>
  <c r="N1706" i="1"/>
  <c r="O1706" i="1"/>
  <c r="P1706" i="1"/>
  <c r="Q1706" i="1"/>
  <c r="A1706" i="1"/>
  <c r="J1706" i="1"/>
  <c r="M1706" i="1"/>
  <c r="B1698" i="1"/>
  <c r="R1698" i="1"/>
  <c r="L1698" i="1"/>
  <c r="K1698" i="1"/>
  <c r="M1698" i="1"/>
  <c r="N1698" i="1"/>
  <c r="O1698" i="1"/>
  <c r="A1698" i="1"/>
  <c r="J1698" i="1"/>
  <c r="P1690" i="1"/>
  <c r="Q1690" i="1"/>
  <c r="A1690" i="1"/>
  <c r="J1690" i="1"/>
  <c r="B1690" i="1"/>
  <c r="R1690" i="1"/>
  <c r="L1690" i="1"/>
  <c r="K1690" i="1"/>
  <c r="O1690" i="1"/>
  <c r="R1682" i="1"/>
  <c r="M1682" i="1"/>
  <c r="K1682" i="1"/>
  <c r="L1682" i="1"/>
  <c r="N1682" i="1"/>
  <c r="J1682" i="1"/>
  <c r="Q1682" i="1"/>
  <c r="A1674" i="1"/>
  <c r="N1674" i="1"/>
  <c r="B1674" i="1"/>
  <c r="O1674" i="1"/>
  <c r="J1674" i="1"/>
  <c r="Q1674" i="1"/>
  <c r="R1674" i="1"/>
  <c r="L1674" i="1"/>
  <c r="K1674" i="1"/>
  <c r="M1666" i="1"/>
  <c r="P1666" i="1"/>
  <c r="O1666" i="1"/>
  <c r="A1666" i="1"/>
  <c r="Q1666" i="1"/>
  <c r="B1666" i="1"/>
  <c r="K1666" i="1"/>
  <c r="L1666" i="1"/>
  <c r="J1658" i="1"/>
  <c r="Q1658" i="1"/>
  <c r="R1658" i="1"/>
  <c r="L1658" i="1"/>
  <c r="M1658" i="1"/>
  <c r="P1658" i="1"/>
  <c r="B1658" i="1"/>
  <c r="O1658" i="1"/>
  <c r="O1650" i="1"/>
  <c r="A1650" i="1"/>
  <c r="Q1650" i="1"/>
  <c r="B1650" i="1"/>
  <c r="K1650" i="1"/>
  <c r="J1650" i="1"/>
  <c r="N1650" i="1"/>
  <c r="R1650" i="1"/>
  <c r="P1650" i="1"/>
  <c r="L1642" i="1"/>
  <c r="M1642" i="1"/>
  <c r="P1642" i="1"/>
  <c r="K1642" i="1"/>
  <c r="A1642" i="1"/>
  <c r="N1642" i="1"/>
  <c r="R1642" i="1"/>
  <c r="B1634" i="1"/>
  <c r="K1634" i="1"/>
  <c r="J1634" i="1"/>
  <c r="N1634" i="1"/>
  <c r="R1634" i="1"/>
  <c r="L1634" i="1"/>
  <c r="M1634" i="1"/>
  <c r="A1634" i="1"/>
  <c r="Q1634" i="1"/>
  <c r="P1626" i="1"/>
  <c r="K1626" i="1"/>
  <c r="A1626" i="1"/>
  <c r="N1626" i="1"/>
  <c r="B1626" i="1"/>
  <c r="O1626" i="1"/>
  <c r="J1626" i="1"/>
  <c r="Q1626" i="1"/>
  <c r="M1626" i="1"/>
  <c r="M1618" i="1"/>
  <c r="O1618" i="1"/>
  <c r="Q1618" i="1"/>
  <c r="K1618" i="1"/>
  <c r="J1618" i="1"/>
  <c r="P1618" i="1"/>
  <c r="R1618" i="1"/>
  <c r="A1610" i="1"/>
  <c r="K1610" i="1"/>
  <c r="B1610" i="1"/>
  <c r="M1610" i="1"/>
  <c r="P1610" i="1"/>
  <c r="Q1610" i="1"/>
  <c r="J1610" i="1"/>
  <c r="R1610" i="1"/>
  <c r="O1610" i="1"/>
  <c r="L1602" i="1"/>
  <c r="M1602" i="1"/>
  <c r="Q1602" i="1"/>
  <c r="A1602" i="1"/>
  <c r="K1602" i="1"/>
  <c r="B1602" i="1"/>
  <c r="N1602" i="1"/>
  <c r="R1602" i="1"/>
  <c r="L845" i="1"/>
  <c r="N845" i="1"/>
  <c r="J265" i="1"/>
  <c r="B265" i="1"/>
  <c r="K265" i="1"/>
  <c r="M1852" i="1"/>
  <c r="A1852" i="1"/>
  <c r="J1852" i="1"/>
  <c r="B316" i="1"/>
  <c r="J316" i="1"/>
  <c r="P2125" i="1"/>
  <c r="L2125" i="1"/>
  <c r="Q2131" i="1"/>
  <c r="Q2146" i="1"/>
  <c r="J2146" i="1"/>
  <c r="R2156" i="1"/>
  <c r="K2171" i="1"/>
  <c r="A2171" i="1"/>
  <c r="B66" i="1"/>
  <c r="L1757" i="1"/>
  <c r="A2093" i="1"/>
  <c r="Q2093" i="1"/>
  <c r="R871" i="1"/>
  <c r="N871" i="1"/>
  <c r="P2131" i="1"/>
  <c r="P2146" i="1"/>
  <c r="B2146" i="1"/>
  <c r="J2156" i="1"/>
  <c r="R2171" i="1"/>
  <c r="R66" i="1"/>
  <c r="K1757" i="1"/>
  <c r="O845" i="1"/>
  <c r="M358" i="1"/>
  <c r="J150" i="1"/>
  <c r="N1610" i="1"/>
  <c r="O1634" i="1"/>
  <c r="N1658" i="1"/>
  <c r="P1682" i="1"/>
  <c r="K1706" i="1"/>
  <c r="K1730" i="1"/>
  <c r="J1793" i="1"/>
  <c r="A1793" i="1"/>
  <c r="J2131" i="1"/>
  <c r="B2131" i="1"/>
  <c r="R2146" i="1"/>
  <c r="K2156" i="1"/>
  <c r="L2171" i="1"/>
  <c r="B2171" i="1"/>
  <c r="O2131" i="1"/>
  <c r="O2146" i="1"/>
  <c r="A2146" i="1"/>
  <c r="Q2156" i="1"/>
  <c r="J2171" i="1"/>
  <c r="K66" i="1"/>
  <c r="R1757" i="1"/>
  <c r="Q851" i="1"/>
  <c r="Q1793" i="1"/>
  <c r="L1858" i="1"/>
  <c r="A308" i="1"/>
  <c r="J308" i="1"/>
  <c r="M308" i="1"/>
  <c r="M2109" i="1"/>
  <c r="Q2109" i="1"/>
  <c r="N2109" i="1"/>
  <c r="N2131" i="1"/>
  <c r="N2146" i="1"/>
  <c r="O2156" i="1"/>
  <c r="P2156" i="1"/>
  <c r="Q2171" i="1"/>
  <c r="Q66" i="1"/>
  <c r="B1757" i="1"/>
  <c r="O851" i="1"/>
  <c r="O55" i="1"/>
  <c r="L2130" i="1"/>
  <c r="N1618" i="1"/>
  <c r="Q1642" i="1"/>
  <c r="A1658" i="1"/>
  <c r="B1682" i="1"/>
  <c r="L1706" i="1"/>
  <c r="B1730" i="1"/>
  <c r="N1779" i="1"/>
  <c r="M1779" i="1"/>
  <c r="N2156" i="1"/>
  <c r="P66" i="1"/>
  <c r="A1757" i="1"/>
  <c r="M154" i="1"/>
  <c r="A1844" i="1"/>
  <c r="Q857" i="1"/>
  <c r="B55" i="1"/>
  <c r="Q1525" i="1"/>
  <c r="Q1563" i="1"/>
  <c r="M1548" i="1"/>
  <c r="O1501" i="1"/>
  <c r="Q1509" i="1"/>
  <c r="K1517" i="1"/>
  <c r="J1533" i="1"/>
  <c r="P1541" i="1"/>
  <c r="J1571" i="1"/>
  <c r="J1579" i="1"/>
  <c r="R1587" i="1"/>
  <c r="R1595" i="1"/>
  <c r="O1595" i="1"/>
  <c r="M901" i="1"/>
  <c r="A1003" i="1"/>
  <c r="Q867" i="1"/>
  <c r="Q70" i="1"/>
  <c r="P225" i="1"/>
  <c r="M1742" i="1"/>
  <c r="K1525" i="1"/>
  <c r="M1563" i="1"/>
  <c r="P1548" i="1"/>
  <c r="J1501" i="1"/>
  <c r="R1509" i="1"/>
  <c r="M1509" i="1"/>
  <c r="N1517" i="1"/>
  <c r="O1533" i="1"/>
  <c r="J1541" i="1"/>
  <c r="B167" i="1"/>
  <c r="K1571" i="1"/>
  <c r="P1579" i="1"/>
  <c r="M1587" i="1"/>
  <c r="J1595" i="1"/>
  <c r="M907" i="1"/>
  <c r="R933" i="1"/>
  <c r="Q965" i="1"/>
  <c r="K1563" i="1"/>
  <c r="O1548" i="1"/>
  <c r="R1501" i="1"/>
  <c r="P1509" i="1"/>
  <c r="R1517" i="1"/>
  <c r="M1517" i="1"/>
  <c r="N1533" i="1"/>
  <c r="O1541" i="1"/>
  <c r="Q1571" i="1"/>
  <c r="M1579" i="1"/>
  <c r="J1587" i="1"/>
  <c r="P1595" i="1"/>
  <c r="O356" i="1"/>
  <c r="N219" i="1"/>
  <c r="N1861" i="1"/>
  <c r="J2032" i="1"/>
  <c r="R2076" i="1"/>
  <c r="N1525" i="1"/>
  <c r="L1563" i="1"/>
  <c r="R1548" i="1"/>
  <c r="N1548" i="1"/>
  <c r="P1501" i="1"/>
  <c r="L1509" i="1"/>
  <c r="P1517" i="1"/>
  <c r="P1533" i="1"/>
  <c r="M1533" i="1"/>
  <c r="N1541" i="1"/>
  <c r="N588" i="1"/>
  <c r="R1571" i="1"/>
  <c r="O1571" i="1"/>
  <c r="Q1579" i="1"/>
  <c r="P1587" i="1"/>
  <c r="L1595" i="1"/>
  <c r="R913" i="1"/>
  <c r="Q939" i="1"/>
  <c r="A977" i="1"/>
  <c r="Q2049" i="1"/>
  <c r="K562" i="1"/>
  <c r="A356" i="1"/>
  <c r="L219" i="1"/>
  <c r="L1861" i="1"/>
  <c r="P2032" i="1"/>
  <c r="K1866" i="1"/>
  <c r="R893" i="1"/>
  <c r="A44" i="1"/>
  <c r="J1525" i="1"/>
  <c r="M1525" i="1"/>
  <c r="J1563" i="1"/>
  <c r="K1548" i="1"/>
  <c r="L1501" i="1"/>
  <c r="K1509" i="1"/>
  <c r="Q1517" i="1"/>
  <c r="K1533" i="1"/>
  <c r="Q1541" i="1"/>
  <c r="M1541" i="1"/>
  <c r="K167" i="1"/>
  <c r="P1571" i="1"/>
  <c r="N1579" i="1"/>
  <c r="O1579" i="1"/>
  <c r="Q1587" i="1"/>
  <c r="K1595" i="1"/>
  <c r="A913" i="1"/>
  <c r="B945" i="1"/>
  <c r="J982" i="1"/>
  <c r="A2049" i="1"/>
  <c r="Q248" i="1"/>
  <c r="R219" i="1"/>
  <c r="A1861" i="1"/>
  <c r="A2032" i="1"/>
  <c r="O893" i="1"/>
  <c r="R1525" i="1"/>
  <c r="N1563" i="1"/>
  <c r="Q1501" i="1"/>
  <c r="J1509" i="1"/>
  <c r="L1517" i="1"/>
  <c r="L1533" i="1"/>
  <c r="R1541" i="1"/>
  <c r="Q167" i="1"/>
  <c r="L1571" i="1"/>
  <c r="L1579" i="1"/>
  <c r="K1587" i="1"/>
  <c r="O1587" i="1"/>
  <c r="Q1595" i="1"/>
  <c r="P901" i="1"/>
  <c r="P1003" i="1"/>
  <c r="O66" i="1"/>
  <c r="N1757" i="1"/>
  <c r="P154" i="1"/>
  <c r="Q154" i="1"/>
  <c r="P316" i="1"/>
  <c r="P308" i="1"/>
  <c r="P1852" i="1"/>
  <c r="Q1844" i="1"/>
  <c r="O265" i="1"/>
  <c r="J845" i="1"/>
  <c r="M851" i="1"/>
  <c r="P857" i="1"/>
  <c r="M871" i="1"/>
  <c r="M1793" i="1"/>
  <c r="J1870" i="1"/>
  <c r="J55" i="1"/>
  <c r="P2093" i="1"/>
  <c r="R221" i="1"/>
  <c r="P23" i="1"/>
  <c r="N606" i="1"/>
  <c r="K606" i="1"/>
  <c r="N154" i="1"/>
  <c r="B154" i="1"/>
  <c r="O316" i="1"/>
  <c r="O308" i="1"/>
  <c r="O1852" i="1"/>
  <c r="P1844" i="1"/>
  <c r="N265" i="1"/>
  <c r="R845" i="1"/>
  <c r="K851" i="1"/>
  <c r="N857" i="1"/>
  <c r="L871" i="1"/>
  <c r="L1793" i="1"/>
  <c r="Q1870" i="1"/>
  <c r="R55" i="1"/>
  <c r="B23" i="1"/>
  <c r="L154" i="1"/>
  <c r="A154" i="1"/>
  <c r="A316" i="1"/>
  <c r="N308" i="1"/>
  <c r="N1852" i="1"/>
  <c r="N1844" i="1"/>
  <c r="R265" i="1"/>
  <c r="P845" i="1"/>
  <c r="J851" i="1"/>
  <c r="K857" i="1"/>
  <c r="K871" i="1"/>
  <c r="R1793" i="1"/>
  <c r="P1870" i="1"/>
  <c r="P55" i="1"/>
  <c r="L1779" i="1"/>
  <c r="M1837" i="1"/>
  <c r="R1837" i="1"/>
  <c r="L1837" i="1"/>
  <c r="O154" i="1"/>
  <c r="K244" i="1"/>
  <c r="R244" i="1"/>
  <c r="P1787" i="1"/>
  <c r="J1787" i="1"/>
  <c r="K1787" i="1"/>
  <c r="J1779" i="1"/>
  <c r="A1779" i="1"/>
  <c r="R1779" i="1"/>
  <c r="B1779" i="1"/>
  <c r="K1779" i="1"/>
  <c r="O1779" i="1"/>
  <c r="P1779" i="1"/>
  <c r="Q1779" i="1"/>
  <c r="A2028" i="1"/>
  <c r="P2028" i="1"/>
  <c r="R2028" i="1"/>
  <c r="K2028" i="1"/>
  <c r="B2068" i="1"/>
  <c r="O2068" i="1"/>
  <c r="P2068" i="1"/>
  <c r="M2093" i="1"/>
  <c r="N2093" i="1"/>
  <c r="O2093" i="1"/>
  <c r="B2093" i="1"/>
  <c r="J2093" i="1"/>
  <c r="K2093" i="1"/>
  <c r="R2093" i="1"/>
  <c r="L2093" i="1"/>
  <c r="O229" i="1"/>
  <c r="P229" i="1"/>
  <c r="P221" i="1"/>
  <c r="Q221" i="1"/>
  <c r="J221" i="1"/>
  <c r="B221" i="1"/>
  <c r="L221" i="1"/>
  <c r="N221" i="1"/>
  <c r="M221" i="1"/>
  <c r="O221" i="1"/>
  <c r="K74" i="1"/>
  <c r="Q74" i="1"/>
  <c r="J74" i="1"/>
  <c r="R74" i="1"/>
  <c r="N74" i="1"/>
  <c r="J474" i="1"/>
  <c r="K474" i="1"/>
  <c r="R402" i="1"/>
  <c r="B402" i="1"/>
  <c r="M402" i="1"/>
  <c r="O402" i="1"/>
  <c r="L402" i="1"/>
  <c r="M23" i="1"/>
  <c r="O23" i="1"/>
  <c r="R23" i="1"/>
  <c r="K23" i="1"/>
  <c r="Q23" i="1"/>
  <c r="J23" i="1"/>
  <c r="L23" i="1"/>
  <c r="M39" i="1"/>
  <c r="J39" i="1"/>
  <c r="N39" i="1"/>
  <c r="O39" i="1"/>
  <c r="P39" i="1"/>
  <c r="A39" i="1"/>
  <c r="Q39" i="1"/>
  <c r="B39" i="1"/>
  <c r="R39" i="1"/>
  <c r="L55" i="1"/>
  <c r="A55" i="1"/>
  <c r="Q55" i="1"/>
  <c r="L1739" i="1"/>
  <c r="Q1739" i="1"/>
  <c r="J1739" i="1"/>
  <c r="R1739" i="1"/>
  <c r="B1739" i="1"/>
  <c r="M1739" i="1"/>
  <c r="K1870" i="1"/>
  <c r="R1870" i="1"/>
  <c r="N1870" i="1"/>
  <c r="K1793" i="1"/>
  <c r="O1793" i="1"/>
  <c r="N1793" i="1"/>
  <c r="N877" i="1"/>
  <c r="Q877" i="1"/>
  <c r="R877" i="1"/>
  <c r="K877" i="1"/>
  <c r="L877" i="1"/>
  <c r="M877" i="1"/>
  <c r="B871" i="1"/>
  <c r="O871" i="1"/>
  <c r="J871" i="1"/>
  <c r="L857" i="1"/>
  <c r="M857" i="1"/>
  <c r="A851" i="1"/>
  <c r="N851" i="1"/>
  <c r="L851" i="1"/>
  <c r="Q845" i="1"/>
  <c r="A845" i="1"/>
  <c r="K845" i="1"/>
  <c r="P265" i="1"/>
  <c r="Q265" i="1"/>
  <c r="L265" i="1"/>
  <c r="B1844" i="1"/>
  <c r="K1844" i="1"/>
  <c r="O1844" i="1"/>
  <c r="Q1852" i="1"/>
  <c r="B1852" i="1"/>
  <c r="K1852" i="1"/>
  <c r="Q308" i="1"/>
  <c r="B308" i="1"/>
  <c r="K308" i="1"/>
  <c r="N316" i="1"/>
  <c r="M316" i="1"/>
  <c r="Q316" i="1"/>
  <c r="J2125" i="1"/>
  <c r="Q2125" i="1"/>
  <c r="R2125" i="1"/>
  <c r="M2125" i="1"/>
  <c r="N2125" i="1"/>
  <c r="A2125" i="1"/>
  <c r="O2125" i="1"/>
  <c r="A1028" i="1"/>
  <c r="N1028" i="1"/>
  <c r="B1028" i="1"/>
  <c r="P1028" i="1"/>
  <c r="Q1028" i="1"/>
  <c r="O1028" i="1"/>
  <c r="R1028" i="1"/>
  <c r="K1028" i="1"/>
  <c r="L1028" i="1"/>
  <c r="M1028" i="1"/>
  <c r="K1022" i="1"/>
  <c r="L1022" i="1"/>
  <c r="M1022" i="1"/>
  <c r="B1022" i="1"/>
  <c r="P1022" i="1"/>
  <c r="Q1022" i="1"/>
  <c r="O1022" i="1"/>
  <c r="J1022" i="1"/>
  <c r="R1022" i="1"/>
  <c r="M1008" i="1"/>
  <c r="A1008" i="1"/>
  <c r="N1008" i="1"/>
  <c r="B1008" i="1"/>
  <c r="P1008" i="1"/>
  <c r="J1008" i="1"/>
  <c r="R1008" i="1"/>
  <c r="K1008" i="1"/>
  <c r="L1008" i="1"/>
  <c r="R1002" i="1"/>
  <c r="K1002" i="1"/>
  <c r="L1002" i="1"/>
  <c r="B1002" i="1"/>
  <c r="N1002" i="1"/>
  <c r="A1002" i="1"/>
  <c r="P1002" i="1"/>
  <c r="Q1002" i="1"/>
  <c r="O1002" i="1"/>
  <c r="J1002" i="1"/>
  <c r="A996" i="1"/>
  <c r="P996" i="1"/>
  <c r="Q996" i="1"/>
  <c r="O996" i="1"/>
  <c r="J996" i="1"/>
  <c r="K996" i="1"/>
  <c r="L996" i="1"/>
  <c r="M996" i="1"/>
  <c r="B996" i="1"/>
  <c r="N996" i="1"/>
  <c r="L990" i="1"/>
  <c r="M990" i="1"/>
  <c r="B990" i="1"/>
  <c r="N990" i="1"/>
  <c r="Q990" i="1"/>
  <c r="O990" i="1"/>
  <c r="J990" i="1"/>
  <c r="R990" i="1"/>
  <c r="K990" i="1"/>
  <c r="B976" i="1"/>
  <c r="N976" i="1"/>
  <c r="A976" i="1"/>
  <c r="P976" i="1"/>
  <c r="Q976" i="1"/>
  <c r="O976" i="1"/>
  <c r="R976" i="1"/>
  <c r="K976" i="1"/>
  <c r="L976" i="1"/>
  <c r="M976" i="1"/>
  <c r="K970" i="1"/>
  <c r="L970" i="1"/>
  <c r="M970" i="1"/>
  <c r="A970" i="1"/>
  <c r="P970" i="1"/>
  <c r="Q970" i="1"/>
  <c r="O970" i="1"/>
  <c r="J970" i="1"/>
  <c r="R970" i="1"/>
  <c r="Q964" i="1"/>
  <c r="O964" i="1"/>
  <c r="J964" i="1"/>
  <c r="R964" i="1"/>
  <c r="L964" i="1"/>
  <c r="M964" i="1"/>
  <c r="B964" i="1"/>
  <c r="N964" i="1"/>
  <c r="A964" i="1"/>
  <c r="P964" i="1"/>
  <c r="O958" i="1"/>
  <c r="B958" i="1"/>
  <c r="P958" i="1"/>
  <c r="A958" i="1"/>
  <c r="Q958" i="1"/>
  <c r="M958" i="1"/>
  <c r="N958" i="1"/>
  <c r="J958" i="1"/>
  <c r="L958" i="1"/>
  <c r="A944" i="1"/>
  <c r="L944" i="1"/>
  <c r="K944" i="1"/>
  <c r="J944" i="1"/>
  <c r="M944" i="1"/>
  <c r="O944" i="1"/>
  <c r="P944" i="1"/>
  <c r="Q944" i="1"/>
  <c r="B944" i="1"/>
  <c r="R944" i="1"/>
  <c r="J938" i="1"/>
  <c r="L938" i="1"/>
  <c r="B938" i="1"/>
  <c r="P938" i="1"/>
  <c r="K938" i="1"/>
  <c r="R938" i="1"/>
  <c r="M938" i="1"/>
  <c r="N938" i="1"/>
  <c r="O938" i="1"/>
  <c r="M932" i="1"/>
  <c r="N932" i="1"/>
  <c r="O932" i="1"/>
  <c r="R932" i="1"/>
  <c r="A932" i="1"/>
  <c r="Q932" i="1"/>
  <c r="B932" i="1"/>
  <c r="P932" i="1"/>
  <c r="K932" i="1"/>
  <c r="L932" i="1"/>
  <c r="A926" i="1"/>
  <c r="L926" i="1"/>
  <c r="B926" i="1"/>
  <c r="P926" i="1"/>
  <c r="K926" i="1"/>
  <c r="Q926" i="1"/>
  <c r="N926" i="1"/>
  <c r="O926" i="1"/>
  <c r="J926" i="1"/>
  <c r="R926" i="1"/>
  <c r="K912" i="1"/>
  <c r="P912" i="1"/>
  <c r="M912" i="1"/>
  <c r="N912" i="1"/>
  <c r="J912" i="1"/>
  <c r="R912" i="1"/>
  <c r="A912" i="1"/>
  <c r="L912" i="1"/>
  <c r="B912" i="1"/>
  <c r="Q912" i="1"/>
  <c r="J906" i="1"/>
  <c r="A906" i="1"/>
  <c r="R906" i="1"/>
  <c r="B906" i="1"/>
  <c r="L906" i="1"/>
  <c r="M906" i="1"/>
  <c r="N906" i="1"/>
  <c r="O906" i="1"/>
  <c r="P906" i="1"/>
  <c r="N900" i="1"/>
  <c r="O900" i="1"/>
  <c r="P900" i="1"/>
  <c r="A900" i="1"/>
  <c r="R900" i="1"/>
  <c r="B900" i="1"/>
  <c r="Q900" i="1"/>
  <c r="K900" i="1"/>
  <c r="L900" i="1"/>
  <c r="M900" i="1"/>
  <c r="J66" i="1"/>
  <c r="Q1757" i="1"/>
  <c r="K154" i="1"/>
  <c r="K316" i="1"/>
  <c r="L308" i="1"/>
  <c r="L1852" i="1"/>
  <c r="L1844" i="1"/>
  <c r="A265" i="1"/>
  <c r="B845" i="1"/>
  <c r="B851" i="1"/>
  <c r="B857" i="1"/>
  <c r="P871" i="1"/>
  <c r="P1793" i="1"/>
  <c r="L1870" i="1"/>
  <c r="N55" i="1"/>
  <c r="K2125" i="1"/>
  <c r="K39" i="1"/>
  <c r="L74" i="1"/>
  <c r="L590" i="1"/>
  <c r="O590" i="1"/>
  <c r="A590" i="1"/>
  <c r="N1022" i="1"/>
  <c r="R316" i="1"/>
  <c r="R308" i="1"/>
  <c r="R1852" i="1"/>
  <c r="R1844" i="1"/>
  <c r="M265" i="1"/>
  <c r="M845" i="1"/>
  <c r="P851" i="1"/>
  <c r="R857" i="1"/>
  <c r="A857" i="1"/>
  <c r="A871" i="1"/>
  <c r="B1793" i="1"/>
  <c r="B1870" i="1"/>
  <c r="M55" i="1"/>
  <c r="B2125" i="1"/>
  <c r="L39" i="1"/>
  <c r="O912" i="1"/>
  <c r="P990" i="1"/>
  <c r="A1022" i="1"/>
  <c r="O167" i="1"/>
  <c r="P612" i="1"/>
  <c r="J613" i="1"/>
  <c r="L901" i="1"/>
  <c r="J913" i="1"/>
  <c r="A927" i="1"/>
  <c r="K945" i="1"/>
  <c r="O959" i="1"/>
  <c r="O977" i="1"/>
  <c r="A991" i="1"/>
  <c r="M1030" i="1"/>
  <c r="N952" i="1"/>
  <c r="O998" i="1"/>
  <c r="K2049" i="1"/>
  <c r="B1815" i="1"/>
  <c r="N1810" i="1"/>
  <c r="Q613" i="1"/>
  <c r="L933" i="1"/>
  <c r="J945" i="1"/>
  <c r="A959" i="1"/>
  <c r="M977" i="1"/>
  <c r="M997" i="1"/>
  <c r="O1023" i="1"/>
  <c r="R2049" i="1"/>
  <c r="P555" i="1"/>
  <c r="A1815" i="1"/>
  <c r="P1809" i="1"/>
  <c r="A12" i="1"/>
  <c r="M1003" i="1"/>
  <c r="Q1023" i="1"/>
  <c r="B1566" i="1"/>
  <c r="B1807" i="1"/>
  <c r="O1809" i="1"/>
  <c r="B1558" i="1"/>
  <c r="R1823" i="1"/>
  <c r="J1807" i="1"/>
  <c r="A1537" i="1"/>
  <c r="Q1823" i="1"/>
  <c r="K1805" i="1"/>
  <c r="P913" i="1"/>
  <c r="P927" i="1"/>
  <c r="N939" i="1"/>
  <c r="P965" i="1"/>
  <c r="N991" i="1"/>
  <c r="O1009" i="1"/>
  <c r="Q1029" i="1"/>
  <c r="B978" i="1"/>
  <c r="Q2033" i="1"/>
  <c r="A2107" i="1"/>
  <c r="R1822" i="1"/>
  <c r="K913" i="1"/>
  <c r="N927" i="1"/>
  <c r="L939" i="1"/>
  <c r="R971" i="1"/>
  <c r="M991" i="1"/>
  <c r="P1009" i="1"/>
  <c r="Q1010" i="1"/>
  <c r="M984" i="1"/>
  <c r="L2107" i="1"/>
  <c r="L2041" i="1"/>
  <c r="M1819" i="1"/>
  <c r="P378" i="1"/>
  <c r="O945" i="1"/>
  <c r="Q959" i="1"/>
  <c r="Q971" i="1"/>
  <c r="B991" i="1"/>
  <c r="B1009" i="1"/>
  <c r="M998" i="1"/>
  <c r="M1854" i="1"/>
  <c r="N1856" i="1"/>
  <c r="A1856" i="1"/>
  <c r="J1856" i="1"/>
  <c r="R1856" i="1"/>
  <c r="L1856" i="1"/>
  <c r="M1856" i="1"/>
  <c r="L1864" i="1"/>
  <c r="A1864" i="1"/>
  <c r="J243" i="1"/>
  <c r="B243" i="1"/>
  <c r="M243" i="1"/>
  <c r="N243" i="1"/>
  <c r="O243" i="1"/>
  <c r="R243" i="1"/>
  <c r="L243" i="1"/>
  <c r="A361" i="1"/>
  <c r="N361" i="1"/>
  <c r="B361" i="1"/>
  <c r="O361" i="1"/>
  <c r="Q361" i="1"/>
  <c r="P361" i="1"/>
  <c r="J361" i="1"/>
  <c r="K361" i="1"/>
  <c r="L361" i="1"/>
  <c r="Q230" i="1"/>
  <c r="N230" i="1"/>
  <c r="O230" i="1"/>
  <c r="N222" i="1"/>
  <c r="A222" i="1"/>
  <c r="R222" i="1"/>
  <c r="B222" i="1"/>
  <c r="K222" i="1"/>
  <c r="A259" i="1"/>
  <c r="M259" i="1"/>
  <c r="R259" i="1"/>
  <c r="K259" i="1"/>
  <c r="L1774" i="1"/>
  <c r="J1774" i="1"/>
  <c r="R1774" i="1"/>
  <c r="J263" i="1"/>
  <c r="O263" i="1"/>
  <c r="Q263" i="1"/>
  <c r="A263" i="1"/>
  <c r="K263" i="1"/>
  <c r="R264" i="1"/>
  <c r="M264" i="1"/>
  <c r="O264" i="1"/>
  <c r="N65" i="1"/>
  <c r="A65" i="1"/>
  <c r="K65" i="1"/>
  <c r="A73" i="1"/>
  <c r="O73" i="1"/>
  <c r="M73" i="1"/>
  <c r="Q170" i="1"/>
  <c r="J170" i="1"/>
  <c r="Q318" i="1"/>
  <c r="K310" i="1"/>
  <c r="L310" i="1"/>
  <c r="Q1846" i="1"/>
  <c r="A1846" i="1"/>
  <c r="N849" i="1"/>
  <c r="N895" i="1"/>
  <c r="L213" i="1"/>
  <c r="B213" i="1"/>
  <c r="R17" i="1"/>
  <c r="K2123" i="1"/>
  <c r="L2123" i="1"/>
  <c r="K256" i="1"/>
  <c r="K170" i="1"/>
  <c r="J41" i="1"/>
  <c r="B1859" i="1"/>
  <c r="A1859" i="1"/>
  <c r="N1859" i="1"/>
  <c r="Q1859" i="1"/>
  <c r="K1859" i="1"/>
  <c r="O216" i="1"/>
  <c r="A216" i="1"/>
  <c r="K216" i="1"/>
  <c r="N216" i="1"/>
  <c r="P216" i="1"/>
  <c r="R216" i="1"/>
  <c r="P250" i="1"/>
  <c r="K250" i="1"/>
  <c r="L250" i="1"/>
  <c r="O250" i="1"/>
  <c r="N250" i="1"/>
  <c r="B358" i="1"/>
  <c r="A358" i="1"/>
  <c r="N358" i="1"/>
  <c r="Q358" i="1"/>
  <c r="A1785" i="1"/>
  <c r="R1785" i="1"/>
  <c r="Q1995" i="1"/>
  <c r="A1995" i="1"/>
  <c r="M1995" i="1"/>
  <c r="J2030" i="1"/>
  <c r="N2030" i="1"/>
  <c r="P2051" i="1"/>
  <c r="N2051" i="1"/>
  <c r="L2051" i="1"/>
  <c r="K2070" i="1"/>
  <c r="J2070" i="1"/>
  <c r="R2070" i="1"/>
  <c r="B2095" i="1"/>
  <c r="R2095" i="1"/>
  <c r="M2095" i="1"/>
  <c r="A227" i="1"/>
  <c r="K227" i="1"/>
  <c r="B68" i="1"/>
  <c r="M68" i="1"/>
  <c r="N68" i="1"/>
  <c r="Q68" i="1"/>
  <c r="L68" i="1"/>
  <c r="A68" i="1"/>
  <c r="K1751" i="1"/>
  <c r="A1751" i="1"/>
  <c r="M1751" i="1"/>
  <c r="K869" i="1"/>
  <c r="M869" i="1"/>
  <c r="A863" i="1"/>
  <c r="B863" i="1"/>
  <c r="K863" i="1"/>
  <c r="N863" i="1"/>
  <c r="J250" i="1"/>
  <c r="B2070" i="1"/>
  <c r="N1729" i="1"/>
  <c r="B1729" i="1"/>
  <c r="M1729" i="1"/>
  <c r="O1729" i="1"/>
  <c r="P1729" i="1"/>
  <c r="R1729" i="1"/>
  <c r="K1729" i="1"/>
  <c r="A1729" i="1"/>
  <c r="L1729" i="1"/>
  <c r="N1713" i="1"/>
  <c r="K1713" i="1"/>
  <c r="L1713" i="1"/>
  <c r="B1713" i="1"/>
  <c r="O1713" i="1"/>
  <c r="Q1713" i="1"/>
  <c r="J1713" i="1"/>
  <c r="A1705" i="1"/>
  <c r="B1705" i="1"/>
  <c r="B1697" i="1"/>
  <c r="M1697" i="1"/>
  <c r="N1697" i="1"/>
  <c r="P1697" i="1"/>
  <c r="Q1697" i="1"/>
  <c r="R1697" i="1"/>
  <c r="L1697" i="1"/>
  <c r="A1697" i="1"/>
  <c r="J1681" i="1"/>
  <c r="Q1681" i="1"/>
  <c r="A1681" i="1"/>
  <c r="R1681" i="1"/>
  <c r="L1681" i="1"/>
  <c r="O1681" i="1"/>
  <c r="P1673" i="1"/>
  <c r="B1673" i="1"/>
  <c r="A1665" i="1"/>
  <c r="O1665" i="1"/>
  <c r="B1665" i="1"/>
  <c r="P1665" i="1"/>
  <c r="K1665" i="1"/>
  <c r="R1665" i="1"/>
  <c r="M1665" i="1"/>
  <c r="Q1665" i="1"/>
  <c r="J1665" i="1"/>
  <c r="L1665" i="1"/>
  <c r="A1657" i="1"/>
  <c r="B1657" i="1"/>
  <c r="M1657" i="1"/>
  <c r="P1657" i="1"/>
  <c r="R1657" i="1"/>
  <c r="L1657" i="1"/>
  <c r="A1649" i="1"/>
  <c r="O1649" i="1"/>
  <c r="B1649" i="1"/>
  <c r="K1649" i="1"/>
  <c r="K1641" i="1"/>
  <c r="R1641" i="1"/>
  <c r="J1633" i="1"/>
  <c r="B1633" i="1"/>
  <c r="K1633" i="1"/>
  <c r="M1633" i="1"/>
  <c r="L1633" i="1"/>
  <c r="O1633" i="1"/>
  <c r="R1633" i="1"/>
  <c r="O1625" i="1"/>
  <c r="B1625" i="1"/>
  <c r="J1625" i="1"/>
  <c r="L1625" i="1"/>
  <c r="O1617" i="1"/>
  <c r="P1617" i="1"/>
  <c r="J1617" i="1"/>
  <c r="A1617" i="1"/>
  <c r="L1617" i="1"/>
  <c r="Q1617" i="1"/>
  <c r="R1617" i="1"/>
  <c r="K1617" i="1"/>
  <c r="M1617" i="1"/>
  <c r="R1609" i="1"/>
  <c r="A1609" i="1"/>
  <c r="B1609" i="1"/>
  <c r="K1609" i="1"/>
  <c r="J1609" i="1"/>
  <c r="N1609" i="1"/>
  <c r="L1609" i="1"/>
  <c r="O1609" i="1"/>
  <c r="B1601" i="1"/>
  <c r="O1601" i="1"/>
  <c r="N1601" i="1"/>
  <c r="J216" i="1"/>
  <c r="Q863" i="1"/>
  <c r="Q2030" i="1"/>
  <c r="B1617" i="1"/>
  <c r="N1657" i="1"/>
  <c r="K318" i="1"/>
  <c r="P895" i="1"/>
  <c r="M1859" i="1"/>
  <c r="R863" i="1"/>
  <c r="Q243" i="1"/>
  <c r="N1665" i="1"/>
  <c r="M1713" i="1"/>
  <c r="P1859" i="1"/>
  <c r="M1785" i="1"/>
  <c r="R1864" i="1"/>
  <c r="J1729" i="1"/>
  <c r="J1697" i="1"/>
  <c r="K1705" i="1"/>
  <c r="P582" i="1"/>
  <c r="R612" i="1"/>
  <c r="P605" i="1"/>
  <c r="L623" i="1"/>
  <c r="B1731" i="1"/>
  <c r="O1600" i="1"/>
  <c r="A1656" i="1"/>
  <c r="P1021" i="1"/>
  <c r="O907" i="1"/>
  <c r="O933" i="1"/>
  <c r="P945" i="1"/>
  <c r="R959" i="1"/>
  <c r="A965" i="1"/>
  <c r="B997" i="1"/>
  <c r="P1029" i="1"/>
  <c r="J908" i="1"/>
  <c r="K952" i="1"/>
  <c r="P2107" i="1"/>
  <c r="B2041" i="1"/>
  <c r="Q2038" i="1"/>
  <c r="M555" i="1"/>
  <c r="A563" i="1"/>
  <c r="B1823" i="1"/>
  <c r="B1803" i="1"/>
  <c r="K1821" i="1"/>
  <c r="O1817" i="1"/>
  <c r="L1812" i="1"/>
  <c r="R1806" i="1"/>
  <c r="M1803" i="1"/>
  <c r="P1866" i="1"/>
  <c r="P254" i="1"/>
  <c r="P861" i="1"/>
  <c r="A35" i="1"/>
  <c r="N892" i="1"/>
  <c r="L44" i="1"/>
  <c r="K971" i="1"/>
  <c r="A997" i="1"/>
  <c r="L555" i="1"/>
  <c r="B563" i="1"/>
  <c r="A1598" i="1"/>
  <c r="B1527" i="1"/>
  <c r="B1819" i="1"/>
  <c r="A1803" i="1"/>
  <c r="M1820" i="1"/>
  <c r="Q1816" i="1"/>
  <c r="N1811" i="1"/>
  <c r="K1806" i="1"/>
  <c r="O1802" i="1"/>
  <c r="N252" i="1"/>
  <c r="L861" i="1"/>
  <c r="R19" i="1"/>
  <c r="M892" i="1"/>
  <c r="R44" i="1"/>
  <c r="R165" i="1"/>
  <c r="J593" i="1"/>
  <c r="Q2105" i="1"/>
  <c r="J555" i="1"/>
  <c r="K571" i="1"/>
  <c r="B1582" i="1"/>
  <c r="A1819" i="1"/>
  <c r="L1820" i="1"/>
  <c r="R1814" i="1"/>
  <c r="M1811" i="1"/>
  <c r="J1806" i="1"/>
  <c r="N1802" i="1"/>
  <c r="N1819" i="1"/>
  <c r="K1814" i="1"/>
  <c r="O1810" i="1"/>
  <c r="L1805" i="1"/>
  <c r="P1801" i="1"/>
  <c r="O1801" i="1"/>
  <c r="R2035" i="1"/>
  <c r="B1811" i="1"/>
  <c r="K1822" i="1"/>
  <c r="O1818" i="1"/>
  <c r="L1813" i="1"/>
  <c r="M1804" i="1"/>
  <c r="M2075" i="1"/>
  <c r="P2046" i="1"/>
  <c r="K563" i="1"/>
  <c r="A1811" i="1"/>
  <c r="J1822" i="1"/>
  <c r="N1818" i="1"/>
  <c r="K1813" i="1"/>
  <c r="L1804" i="1"/>
  <c r="R2075" i="1"/>
  <c r="M368" i="1"/>
  <c r="A211" i="1"/>
  <c r="O872" i="1"/>
  <c r="R2114" i="1"/>
  <c r="Q563" i="1"/>
  <c r="L1821" i="1"/>
  <c r="P1817" i="1"/>
  <c r="M1812" i="1"/>
  <c r="N1803" i="1"/>
  <c r="P2099" i="1"/>
  <c r="R2041" i="1"/>
  <c r="R2034" i="1"/>
  <c r="P2101" i="1"/>
  <c r="Q2025" i="1"/>
  <c r="Q2045" i="1"/>
  <c r="R2025" i="1"/>
  <c r="P2106" i="1"/>
  <c r="K1996" i="1"/>
  <c r="L1996" i="1"/>
  <c r="O1996" i="1"/>
  <c r="P1996" i="1"/>
  <c r="Q1996" i="1"/>
  <c r="M1996" i="1"/>
  <c r="J1996" i="1"/>
  <c r="A1996" i="1"/>
  <c r="N1996" i="1"/>
  <c r="Q2026" i="1"/>
  <c r="K2026" i="1"/>
  <c r="R2061" i="1"/>
  <c r="A2061" i="1"/>
  <c r="L2061" i="1"/>
  <c r="N2061" i="1"/>
  <c r="P2061" i="1"/>
  <c r="O2091" i="1"/>
  <c r="J2091" i="1"/>
  <c r="B2091" i="1"/>
  <c r="Q2091" i="1"/>
  <c r="K2091" i="1"/>
  <c r="A2091" i="1"/>
  <c r="R2091" i="1"/>
  <c r="L2091" i="1"/>
  <c r="M2091" i="1"/>
  <c r="N2091" i="1"/>
  <c r="R261" i="1"/>
  <c r="M261" i="1"/>
  <c r="B261" i="1"/>
  <c r="L261" i="1"/>
  <c r="N261" i="1"/>
  <c r="P261" i="1"/>
  <c r="J261" i="1"/>
  <c r="K261" i="1"/>
  <c r="O261" i="1"/>
  <c r="N365" i="1"/>
  <c r="O365" i="1"/>
  <c r="Q72" i="1"/>
  <c r="B72" i="1"/>
  <c r="P72" i="1"/>
  <c r="M72" i="1"/>
  <c r="N72" i="1"/>
  <c r="M29" i="1"/>
  <c r="O29" i="1"/>
  <c r="A29" i="1"/>
  <c r="R29" i="1"/>
  <c r="K29" i="1"/>
  <c r="B29" i="1"/>
  <c r="L29" i="1"/>
  <c r="N29" i="1"/>
  <c r="P29" i="1"/>
  <c r="J29" i="1"/>
  <c r="B53" i="1"/>
  <c r="J53" i="1"/>
  <c r="Q53" i="1"/>
  <c r="M53" i="1"/>
  <c r="O53" i="1"/>
  <c r="P53" i="1"/>
  <c r="N53" i="1"/>
  <c r="R53" i="1"/>
  <c r="K53" i="1"/>
  <c r="L53" i="1"/>
  <c r="P1795" i="1"/>
  <c r="Q1795" i="1"/>
  <c r="R1795" i="1"/>
  <c r="J1795" i="1"/>
  <c r="K1795" i="1"/>
  <c r="L1795" i="1"/>
  <c r="A1795" i="1"/>
  <c r="B1795" i="1"/>
  <c r="M1795" i="1"/>
  <c r="N1795" i="1"/>
  <c r="M859" i="1"/>
  <c r="K859" i="1"/>
  <c r="A859" i="1"/>
  <c r="L859" i="1"/>
  <c r="J859" i="1"/>
  <c r="N859" i="1"/>
  <c r="O859" i="1"/>
  <c r="P859" i="1"/>
  <c r="Q859" i="1"/>
  <c r="R859" i="1"/>
  <c r="J1850" i="1"/>
  <c r="R1850" i="1"/>
  <c r="M1850" i="1"/>
  <c r="A1850" i="1"/>
  <c r="N1850" i="1"/>
  <c r="B1850" i="1"/>
  <c r="O1850" i="1"/>
  <c r="P1850" i="1"/>
  <c r="Q1850" i="1"/>
  <c r="K1850" i="1"/>
  <c r="J306" i="1"/>
  <c r="B306" i="1"/>
  <c r="N306" i="1"/>
  <c r="L306" i="1"/>
  <c r="M306" i="1"/>
  <c r="O306" i="1"/>
  <c r="A306" i="1"/>
  <c r="P306" i="1"/>
  <c r="Q306" i="1"/>
  <c r="R306" i="1"/>
  <c r="L2173" i="1"/>
  <c r="R2173" i="1"/>
  <c r="N2173" i="1"/>
  <c r="O2173" i="1"/>
  <c r="K2173" i="1"/>
  <c r="A2173" i="1"/>
  <c r="Q2173" i="1"/>
  <c r="B2134" i="1"/>
  <c r="O2134" i="1"/>
  <c r="L2134" i="1"/>
  <c r="J2134" i="1"/>
  <c r="K2134" i="1"/>
  <c r="M2134" i="1"/>
  <c r="O72" i="1"/>
  <c r="R2134" i="1"/>
  <c r="Q29" i="1"/>
  <c r="B1996" i="1"/>
  <c r="N502" i="1"/>
  <c r="B502" i="1"/>
  <c r="Q502" i="1"/>
  <c r="K502" i="1"/>
  <c r="L502" i="1"/>
  <c r="L1863" i="1"/>
  <c r="N1863" i="1"/>
  <c r="J1863" i="1"/>
  <c r="Q1863" i="1"/>
  <c r="R1863" i="1"/>
  <c r="J217" i="1"/>
  <c r="Q217" i="1"/>
  <c r="K217" i="1"/>
  <c r="N217" i="1"/>
  <c r="A217" i="1"/>
  <c r="O217" i="1"/>
  <c r="K355" i="1"/>
  <c r="B355" i="1"/>
  <c r="M355" i="1"/>
  <c r="Q355" i="1"/>
  <c r="J355" i="1"/>
  <c r="P1789" i="1"/>
  <c r="L1789" i="1"/>
  <c r="A1789" i="1"/>
  <c r="M1789" i="1"/>
  <c r="B1789" i="1"/>
  <c r="J1789" i="1"/>
  <c r="N1789" i="1"/>
  <c r="O1789" i="1"/>
  <c r="K837" i="1"/>
  <c r="O837" i="1"/>
  <c r="B837" i="1"/>
  <c r="R837" i="1"/>
  <c r="P837" i="1"/>
  <c r="A837" i="1"/>
  <c r="Q837" i="1"/>
  <c r="N837" i="1"/>
  <c r="J837" i="1"/>
  <c r="L837" i="1"/>
  <c r="A13" i="1"/>
  <c r="B13" i="1"/>
  <c r="L37" i="1"/>
  <c r="M37" i="1"/>
  <c r="B37" i="1"/>
  <c r="J37" i="1"/>
  <c r="A37" i="1"/>
  <c r="O37" i="1"/>
  <c r="P37" i="1"/>
  <c r="Q37" i="1"/>
  <c r="K37" i="1"/>
  <c r="N37" i="1"/>
  <c r="R37" i="1"/>
  <c r="L208" i="1"/>
  <c r="B208" i="1"/>
  <c r="J208" i="1"/>
  <c r="K208" i="1"/>
  <c r="N208" i="1"/>
  <c r="O208" i="1"/>
  <c r="P208" i="1"/>
  <c r="Q208" i="1"/>
  <c r="R208" i="1"/>
  <c r="A208" i="1"/>
  <c r="Q1755" i="1"/>
  <c r="R1755" i="1"/>
  <c r="L1755" i="1"/>
  <c r="N1755" i="1"/>
  <c r="O1755" i="1"/>
  <c r="P1755" i="1"/>
  <c r="A1755" i="1"/>
  <c r="B1755" i="1"/>
  <c r="M1755" i="1"/>
  <c r="J1755" i="1"/>
  <c r="B891" i="1"/>
  <c r="O891" i="1"/>
  <c r="A891" i="1"/>
  <c r="L891" i="1"/>
  <c r="J891" i="1"/>
  <c r="R891" i="1"/>
  <c r="K891" i="1"/>
  <c r="M891" i="1"/>
  <c r="N891" i="1"/>
  <c r="P891" i="1"/>
  <c r="N853" i="1"/>
  <c r="O853" i="1"/>
  <c r="M853" i="1"/>
  <c r="J853" i="1"/>
  <c r="R853" i="1"/>
  <c r="K853" i="1"/>
  <c r="L853" i="1"/>
  <c r="P853" i="1"/>
  <c r="A853" i="1"/>
  <c r="Q853" i="1"/>
  <c r="B1826" i="1"/>
  <c r="M1826" i="1"/>
  <c r="Q1826" i="1"/>
  <c r="A1826" i="1"/>
  <c r="O1826" i="1"/>
  <c r="P1826" i="1"/>
  <c r="J1826" i="1"/>
  <c r="R1826" i="1"/>
  <c r="K1826" i="1"/>
  <c r="L1826" i="1"/>
  <c r="A1842" i="1"/>
  <c r="L1842" i="1"/>
  <c r="K1842" i="1"/>
  <c r="N1842" i="1"/>
  <c r="B1842" i="1"/>
  <c r="O1842" i="1"/>
  <c r="P1842" i="1"/>
  <c r="Q1842" i="1"/>
  <c r="J1842" i="1"/>
  <c r="R1842" i="1"/>
  <c r="J2159" i="1"/>
  <c r="A2159" i="1"/>
  <c r="K2159" i="1"/>
  <c r="M2159" i="1"/>
  <c r="L2159" i="1"/>
  <c r="O2159" i="1"/>
  <c r="P2159" i="1"/>
  <c r="L355" i="1"/>
  <c r="R217" i="1"/>
  <c r="P502" i="1"/>
  <c r="L72" i="1"/>
  <c r="Q2134" i="1"/>
  <c r="N2159" i="1"/>
  <c r="L1850" i="1"/>
  <c r="B859" i="1"/>
  <c r="K1755" i="1"/>
  <c r="K2117" i="1"/>
  <c r="R2117" i="1"/>
  <c r="B2117" i="1"/>
  <c r="N223" i="1"/>
  <c r="J223" i="1"/>
  <c r="M223" i="1"/>
  <c r="Q223" i="1"/>
  <c r="A223" i="1"/>
  <c r="O223" i="1"/>
  <c r="R223" i="1"/>
  <c r="K223" i="1"/>
  <c r="B223" i="1"/>
  <c r="P223" i="1"/>
  <c r="L1775" i="1"/>
  <c r="A1775" i="1"/>
  <c r="N1775" i="1"/>
  <c r="B1775" i="1"/>
  <c r="P1775" i="1"/>
  <c r="Q1775" i="1"/>
  <c r="J1775" i="1"/>
  <c r="R1775" i="1"/>
  <c r="K450" i="1"/>
  <c r="B450"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885" i="1"/>
  <c r="M885" i="1"/>
  <c r="Q885" i="1"/>
  <c r="J885" i="1"/>
  <c r="K885" i="1"/>
  <c r="L885" i="1"/>
  <c r="A885" i="1"/>
  <c r="O885" i="1"/>
  <c r="B885" i="1"/>
  <c r="N885" i="1"/>
  <c r="P879" i="1"/>
  <c r="R879" i="1"/>
  <c r="Q879" i="1"/>
  <c r="J879" i="1"/>
  <c r="K879" i="1"/>
  <c r="M879" i="1"/>
  <c r="L879" i="1"/>
  <c r="A879" i="1"/>
  <c r="O879" i="1"/>
  <c r="B879" i="1"/>
  <c r="Q865" i="1"/>
  <c r="N865" i="1"/>
  <c r="O865" i="1"/>
  <c r="P865" i="1"/>
  <c r="J865" i="1"/>
  <c r="R865" i="1"/>
  <c r="K865" i="1"/>
  <c r="M865" i="1"/>
  <c r="A865" i="1"/>
  <c r="L865" i="1"/>
  <c r="R847" i="1"/>
  <c r="L847" i="1"/>
  <c r="B847" i="1"/>
  <c r="M847" i="1"/>
  <c r="J847" i="1"/>
  <c r="K847" i="1"/>
  <c r="N847" i="1"/>
  <c r="O847" i="1"/>
  <c r="Q847" i="1"/>
  <c r="P1747" i="1"/>
  <c r="O1747" i="1"/>
  <c r="J1747" i="1"/>
  <c r="M1747" i="1"/>
  <c r="N1747" i="1"/>
  <c r="A1747" i="1"/>
  <c r="B1747" i="1"/>
  <c r="Q1747" i="1"/>
  <c r="R1747" i="1"/>
  <c r="L1747" i="1"/>
  <c r="A314" i="1"/>
  <c r="N314" i="1"/>
  <c r="L314" i="1"/>
  <c r="K314" i="1"/>
  <c r="M314" i="1"/>
  <c r="O314" i="1"/>
  <c r="B314" i="1"/>
  <c r="P314" i="1"/>
  <c r="Q314" i="1"/>
  <c r="J314" i="1"/>
  <c r="R2149" i="1"/>
  <c r="Q2149" i="1"/>
  <c r="K2149" i="1"/>
  <c r="B2149" i="1"/>
  <c r="M2149" i="1"/>
  <c r="O2149" i="1"/>
  <c r="N2149" i="1"/>
  <c r="R355" i="1"/>
  <c r="B217" i="1"/>
  <c r="M502" i="1"/>
  <c r="Q2061" i="1"/>
  <c r="K72" i="1"/>
  <c r="A2134" i="1"/>
  <c r="B2159" i="1"/>
  <c r="O64" i="1"/>
  <c r="M1842" i="1"/>
  <c r="B865" i="1"/>
  <c r="O1795" i="1"/>
  <c r="O2061" i="1"/>
  <c r="A72" i="1"/>
  <c r="L2149" i="1"/>
  <c r="J2173" i="1"/>
  <c r="Q204" i="1"/>
  <c r="M837" i="1"/>
  <c r="L64" i="1"/>
  <c r="O355" i="1"/>
  <c r="O1863" i="1"/>
  <c r="J502" i="1"/>
  <c r="K2061" i="1"/>
  <c r="P2149" i="1"/>
  <c r="P2173" i="1"/>
  <c r="M1775" i="1"/>
  <c r="N879" i="1"/>
  <c r="M208" i="1"/>
  <c r="M1863" i="1"/>
  <c r="J2149" i="1"/>
  <c r="M2173" i="1"/>
  <c r="K1775" i="1"/>
  <c r="R314" i="1"/>
  <c r="P885" i="1"/>
  <c r="A355" i="1"/>
  <c r="A502" i="1"/>
  <c r="J2061" i="1"/>
  <c r="Q261" i="1"/>
  <c r="N1826" i="1"/>
  <c r="B61" i="1"/>
  <c r="P217" i="1"/>
  <c r="K1863" i="1"/>
  <c r="M2061" i="1"/>
  <c r="R72" i="1"/>
  <c r="P2134" i="1"/>
  <c r="A2149" i="1"/>
  <c r="B2173" i="1"/>
  <c r="A261" i="1"/>
  <c r="K306" i="1"/>
  <c r="P847" i="1"/>
  <c r="Q891" i="1"/>
  <c r="A53" i="1"/>
  <c r="J356" i="1"/>
  <c r="K248" i="1"/>
  <c r="B248" i="1"/>
  <c r="J219" i="1"/>
  <c r="Q1861" i="1"/>
  <c r="L2032" i="1"/>
  <c r="M2136" i="1"/>
  <c r="B2136" i="1"/>
  <c r="N2151" i="1"/>
  <c r="P2161" i="1"/>
  <c r="Q2175" i="1"/>
  <c r="J2175" i="1"/>
  <c r="P358" i="1"/>
  <c r="Q250" i="1"/>
  <c r="B250" i="1"/>
  <c r="M216" i="1"/>
  <c r="R1859" i="1"/>
  <c r="N867" i="1"/>
  <c r="P68" i="1"/>
  <c r="M863" i="1"/>
  <c r="P70" i="1"/>
  <c r="J2076" i="1"/>
  <c r="Q2075" i="1"/>
  <c r="B1866" i="1"/>
  <c r="M254" i="1"/>
  <c r="O225" i="1"/>
  <c r="R2051" i="1"/>
  <c r="R1995" i="1"/>
  <c r="L246" i="1"/>
  <c r="K1858" i="1"/>
  <c r="J2130" i="1"/>
  <c r="P2155" i="1"/>
  <c r="B2170" i="1"/>
  <c r="P2121" i="1"/>
  <c r="A861" i="1"/>
  <c r="N893" i="1"/>
  <c r="B19" i="1"/>
  <c r="J227" i="1"/>
  <c r="P843" i="1"/>
  <c r="O2129" i="1"/>
  <c r="O2069" i="1"/>
  <c r="J887" i="1"/>
  <c r="Q356" i="1"/>
  <c r="O248" i="1"/>
  <c r="A248" i="1"/>
  <c r="Q219" i="1"/>
  <c r="P1861" i="1"/>
  <c r="K2032" i="1"/>
  <c r="L2136" i="1"/>
  <c r="A2136" i="1"/>
  <c r="P2151" i="1"/>
  <c r="O2161" i="1"/>
  <c r="P2175" i="1"/>
  <c r="A2175" i="1"/>
  <c r="O358" i="1"/>
  <c r="M250" i="1"/>
  <c r="A250" i="1"/>
  <c r="L216" i="1"/>
  <c r="J1859" i="1"/>
  <c r="M867" i="1"/>
  <c r="O68" i="1"/>
  <c r="L863" i="1"/>
  <c r="O70" i="1"/>
  <c r="P2076" i="1"/>
  <c r="A2075" i="1"/>
  <c r="A1866" i="1"/>
  <c r="M225" i="1"/>
  <c r="B2121" i="1"/>
  <c r="O211" i="1"/>
  <c r="O35" i="1"/>
  <c r="R867" i="1"/>
  <c r="L867" i="1"/>
  <c r="N70" i="1"/>
  <c r="B2076" i="1"/>
  <c r="B2075" i="1"/>
  <c r="K252" i="1"/>
  <c r="R225" i="1"/>
  <c r="L260" i="1"/>
  <c r="N211" i="1"/>
  <c r="L35" i="1"/>
  <c r="Q158" i="1"/>
  <c r="P1848" i="1"/>
  <c r="N501" i="1"/>
  <c r="P501" i="1"/>
  <c r="J501" i="1"/>
  <c r="B501" i="1"/>
  <c r="M501" i="1"/>
  <c r="L501" i="1"/>
  <c r="B1858" i="1"/>
  <c r="M1858" i="1"/>
  <c r="P1858" i="1"/>
  <c r="J1858" i="1"/>
  <c r="O1858" i="1"/>
  <c r="R1858" i="1"/>
  <c r="K150" i="1"/>
  <c r="B150" i="1"/>
  <c r="P150" i="1"/>
  <c r="N150" i="1"/>
  <c r="O150" i="1"/>
  <c r="R150" i="1"/>
  <c r="A150" i="1"/>
  <c r="R246" i="1"/>
  <c r="Q246" i="1"/>
  <c r="B246" i="1"/>
  <c r="M246" i="1"/>
  <c r="N246" i="1"/>
  <c r="P246" i="1"/>
  <c r="J246" i="1"/>
  <c r="A359" i="1"/>
  <c r="O359" i="1"/>
  <c r="Q359" i="1"/>
  <c r="N359" i="1"/>
  <c r="J359" i="1"/>
  <c r="L359" i="1"/>
  <c r="J1786" i="1"/>
  <c r="L1786" i="1"/>
  <c r="M1786" i="1"/>
  <c r="J1790" i="1"/>
  <c r="O1790" i="1"/>
  <c r="K1790" i="1"/>
  <c r="A2029" i="1"/>
  <c r="R2029" i="1"/>
  <c r="M2029" i="1"/>
  <c r="B2029" i="1"/>
  <c r="O2064" i="1"/>
  <c r="B2064" i="1"/>
  <c r="R2064" i="1"/>
  <c r="K2064" i="1"/>
  <c r="N2069" i="1"/>
  <c r="M2069" i="1"/>
  <c r="K2069" i="1"/>
  <c r="J2069" i="1"/>
  <c r="L2094" i="1"/>
  <c r="J2094" i="1"/>
  <c r="O2094" i="1"/>
  <c r="P2094" i="1"/>
  <c r="Q2120" i="1"/>
  <c r="O2120" i="1"/>
  <c r="R2120" i="1"/>
  <c r="K2170" i="1"/>
  <c r="O2170" i="1"/>
  <c r="Q2170" i="1"/>
  <c r="L2170" i="1"/>
  <c r="N2170" i="1"/>
  <c r="J2170" i="1"/>
  <c r="R2155" i="1"/>
  <c r="B2155" i="1"/>
  <c r="O2155" i="1"/>
  <c r="Q2155" i="1"/>
  <c r="N2155" i="1"/>
  <c r="L2155" i="1"/>
  <c r="B2145" i="1"/>
  <c r="J2145" i="1"/>
  <c r="P2145" i="1"/>
  <c r="A2145" i="1"/>
  <c r="R2145" i="1"/>
  <c r="K2145" i="1"/>
  <c r="O2145" i="1"/>
  <c r="Q2130" i="1"/>
  <c r="P2130" i="1"/>
  <c r="R2130" i="1"/>
  <c r="A2130" i="1"/>
  <c r="M2130" i="1"/>
  <c r="K2130" i="1"/>
  <c r="J867" i="1"/>
  <c r="B867" i="1"/>
  <c r="O2075" i="1"/>
  <c r="M1866" i="1"/>
  <c r="R252" i="1"/>
  <c r="J260" i="1"/>
  <c r="P1742" i="1"/>
  <c r="O368" i="1"/>
  <c r="L211" i="1"/>
  <c r="K35" i="1"/>
  <c r="O1785" i="1"/>
  <c r="N1785" i="1"/>
  <c r="Q1785" i="1"/>
  <c r="J1785" i="1"/>
  <c r="K1785" i="1"/>
  <c r="B1785" i="1"/>
  <c r="L1995" i="1"/>
  <c r="B1995" i="1"/>
  <c r="N1995" i="1"/>
  <c r="J1995" i="1"/>
  <c r="K1995" i="1"/>
  <c r="P1995" i="1"/>
  <c r="A2030" i="1"/>
  <c r="P2030" i="1"/>
  <c r="R2030" i="1"/>
  <c r="K2030" i="1"/>
  <c r="M2030" i="1"/>
  <c r="B2030" i="1"/>
  <c r="J2051" i="1"/>
  <c r="A2051" i="1"/>
  <c r="K2051" i="1"/>
  <c r="O2051" i="1"/>
  <c r="Q2051" i="1"/>
  <c r="B2051" i="1"/>
  <c r="N2070" i="1"/>
  <c r="P2070" i="1"/>
  <c r="M2070" i="1"/>
  <c r="Q2070" i="1"/>
  <c r="A2070" i="1"/>
  <c r="L2070" i="1"/>
  <c r="A2095" i="1"/>
  <c r="N2095" i="1"/>
  <c r="Q2095" i="1"/>
  <c r="P2095" i="1"/>
  <c r="J2095" i="1"/>
  <c r="K2095" i="1"/>
  <c r="L227" i="1"/>
  <c r="Q227" i="1"/>
  <c r="N227" i="1"/>
  <c r="O227" i="1"/>
  <c r="B227" i="1"/>
  <c r="R227" i="1"/>
  <c r="M227" i="1"/>
  <c r="P227" i="1"/>
  <c r="B364" i="1"/>
  <c r="A364" i="1"/>
  <c r="Q364" i="1"/>
  <c r="K364" i="1"/>
  <c r="M256" i="1"/>
  <c r="B256" i="1"/>
  <c r="R256" i="1"/>
  <c r="J256" i="1"/>
  <c r="Q256" i="1"/>
  <c r="L256" i="1"/>
  <c r="O256" i="1"/>
  <c r="L1791" i="1"/>
  <c r="M1791" i="1"/>
  <c r="N1791" i="1"/>
  <c r="B1791" i="1"/>
  <c r="J1791" i="1"/>
  <c r="R1791" i="1"/>
  <c r="O1791" i="1"/>
  <c r="A1791" i="1"/>
  <c r="N833" i="1"/>
  <c r="J833" i="1"/>
  <c r="Q833" i="1"/>
  <c r="K833" i="1"/>
  <c r="B833" i="1"/>
  <c r="R833" i="1"/>
  <c r="O833" i="1"/>
  <c r="P83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868" i="1"/>
  <c r="Q1868" i="1"/>
  <c r="J1868" i="1"/>
  <c r="L1868" i="1"/>
  <c r="R1868" i="1"/>
  <c r="O1751" i="1"/>
  <c r="Q1751" i="1"/>
  <c r="R1751" i="1"/>
  <c r="L1751" i="1"/>
  <c r="B1751" i="1"/>
  <c r="N1751" i="1"/>
  <c r="P1751" i="1"/>
  <c r="J1751" i="1"/>
  <c r="A881" i="1"/>
  <c r="K881" i="1"/>
  <c r="L881" i="1"/>
  <c r="N881" i="1"/>
  <c r="O881" i="1"/>
  <c r="P881" i="1"/>
  <c r="J881" i="1"/>
  <c r="R881" i="1"/>
  <c r="L875" i="1"/>
  <c r="Q875" i="1"/>
  <c r="A875" i="1"/>
  <c r="P875" i="1"/>
  <c r="B875" i="1"/>
  <c r="N875" i="1"/>
  <c r="K875" i="1"/>
  <c r="L869" i="1"/>
  <c r="N869" i="1"/>
  <c r="J869" i="1"/>
  <c r="O869" i="1"/>
  <c r="P869" i="1"/>
  <c r="A869" i="1"/>
  <c r="R869" i="1"/>
  <c r="Q869" i="1"/>
  <c r="Q843" i="1"/>
  <c r="M843" i="1"/>
  <c r="A843" i="1"/>
  <c r="K843" i="1"/>
  <c r="R843" i="1"/>
  <c r="N843" i="1"/>
  <c r="O843" i="1"/>
  <c r="B843" i="1"/>
  <c r="L267" i="1"/>
  <c r="M267" i="1"/>
  <c r="Q267" i="1"/>
  <c r="B267" i="1"/>
  <c r="J267" i="1"/>
  <c r="R267" i="1"/>
  <c r="L1854" i="1"/>
  <c r="N1854" i="1"/>
  <c r="Q1854" i="1"/>
  <c r="P1854" i="1"/>
  <c r="K1854" i="1"/>
  <c r="R2169" i="1"/>
  <c r="A2169" i="1"/>
  <c r="L2169" i="1"/>
  <c r="M2169" i="1"/>
  <c r="N2169" i="1"/>
  <c r="B2169" i="1"/>
  <c r="K2169" i="1"/>
  <c r="R2154" i="1"/>
  <c r="A2154" i="1"/>
  <c r="Q2154" i="1"/>
  <c r="M2154" i="1"/>
  <c r="P2154" i="1"/>
  <c r="B2154" i="1"/>
  <c r="L2154" i="1"/>
  <c r="K2154" i="1"/>
  <c r="N2154" i="1"/>
  <c r="N2144" i="1"/>
  <c r="O2144" i="1"/>
  <c r="P2144" i="1"/>
  <c r="R2144" i="1"/>
  <c r="L2144" i="1"/>
  <c r="Q2144" i="1"/>
  <c r="Q2129" i="1"/>
  <c r="A2129" i="1"/>
  <c r="M2129" i="1"/>
  <c r="P2129" i="1"/>
  <c r="N2129" i="1"/>
  <c r="R2129" i="1"/>
  <c r="J2129" i="1"/>
  <c r="L2129" i="1"/>
  <c r="M356" i="1"/>
  <c r="N356" i="1"/>
  <c r="L248" i="1"/>
  <c r="M219" i="1"/>
  <c r="A219" i="1"/>
  <c r="M1861" i="1"/>
  <c r="Q2032" i="1"/>
  <c r="Q2136" i="1"/>
  <c r="R2151" i="1"/>
  <c r="A2151" i="1"/>
  <c r="L2161" i="1"/>
  <c r="M2175" i="1"/>
  <c r="K358" i="1"/>
  <c r="L358" i="1"/>
  <c r="R250" i="1"/>
  <c r="Q216" i="1"/>
  <c r="B216" i="1"/>
  <c r="O1859" i="1"/>
  <c r="K867" i="1"/>
  <c r="A867" i="1"/>
  <c r="R68" i="1"/>
  <c r="P863" i="1"/>
  <c r="J863" i="1"/>
  <c r="O2095" i="1"/>
  <c r="O2070" i="1"/>
  <c r="O2030" i="1"/>
  <c r="L1785" i="1"/>
  <c r="K359" i="1"/>
  <c r="Q150" i="1"/>
  <c r="R501" i="1"/>
  <c r="Q2145" i="1"/>
  <c r="A2155" i="1"/>
  <c r="P1791" i="1"/>
  <c r="N256" i="1"/>
  <c r="B869" i="1"/>
  <c r="L203" i="1"/>
  <c r="O2169" i="1"/>
  <c r="M1868" i="1"/>
  <c r="Q2053" i="1"/>
  <c r="K2053" i="1"/>
  <c r="M2053" i="1"/>
  <c r="O2053" i="1"/>
  <c r="A2053" i="1"/>
  <c r="L2053" i="1"/>
  <c r="P2053" i="1"/>
  <c r="R2053" i="1"/>
  <c r="P2072" i="1"/>
  <c r="M2072" i="1"/>
  <c r="L225" i="1"/>
  <c r="N225" i="1"/>
  <c r="J225" i="1"/>
  <c r="K225" i="1"/>
  <c r="A225" i="1"/>
  <c r="Q225" i="1"/>
  <c r="L252" i="1"/>
  <c r="O252" i="1"/>
  <c r="P252" i="1"/>
  <c r="B252" i="1"/>
  <c r="Q252" i="1"/>
  <c r="M252" i="1"/>
  <c r="J254" i="1"/>
  <c r="A254" i="1"/>
  <c r="L254" i="1"/>
  <c r="K254" i="1"/>
  <c r="O254" i="1"/>
  <c r="N254" i="1"/>
  <c r="O1866" i="1"/>
  <c r="N1866" i="1"/>
  <c r="Q1866" i="1"/>
  <c r="R1866" i="1"/>
  <c r="L2075" i="1"/>
  <c r="P2075" i="1"/>
  <c r="J2075" i="1"/>
  <c r="Q2076" i="1"/>
  <c r="A2076" i="1"/>
  <c r="M2076" i="1"/>
  <c r="O2076" i="1"/>
  <c r="B70" i="1"/>
  <c r="L70" i="1"/>
  <c r="K70" i="1"/>
  <c r="A70" i="1"/>
  <c r="R70" i="1"/>
  <c r="J158" i="1"/>
  <c r="L158" i="1"/>
  <c r="N158" i="1"/>
  <c r="P158" i="1"/>
  <c r="M158" i="1"/>
  <c r="A158" i="1"/>
  <c r="K158" i="1"/>
  <c r="B835" i="1"/>
  <c r="Q835" i="1"/>
  <c r="A835" i="1"/>
  <c r="L835" i="1"/>
  <c r="P83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797" i="1"/>
  <c r="O1797" i="1"/>
  <c r="B1797" i="1"/>
  <c r="M1797" i="1"/>
  <c r="N1797" i="1"/>
  <c r="Q1797" i="1"/>
  <c r="A1797" i="1"/>
  <c r="L1753" i="1"/>
  <c r="J1753" i="1"/>
  <c r="P1753" i="1"/>
  <c r="N1753" i="1"/>
  <c r="O1753" i="1"/>
  <c r="A838" i="1"/>
  <c r="L838" i="1"/>
  <c r="P838" i="1"/>
  <c r="Q838" i="1"/>
  <c r="M838" i="1"/>
  <c r="B893" i="1"/>
  <c r="M893" i="1"/>
  <c r="J893" i="1"/>
  <c r="L893" i="1"/>
  <c r="K893" i="1"/>
  <c r="P893" i="1"/>
  <c r="M887" i="1"/>
  <c r="L887" i="1"/>
  <c r="K887" i="1"/>
  <c r="B887" i="1"/>
  <c r="M873" i="1"/>
  <c r="Q873" i="1"/>
  <c r="B873" i="1"/>
  <c r="L873" i="1"/>
  <c r="O873" i="1"/>
  <c r="R873" i="1"/>
  <c r="P873" i="1"/>
  <c r="M861" i="1"/>
  <c r="O861" i="1"/>
  <c r="Q861" i="1"/>
  <c r="R861" i="1"/>
  <c r="B861" i="1"/>
  <c r="K861" i="1"/>
  <c r="J855" i="1"/>
  <c r="N855" i="1"/>
  <c r="M855" i="1"/>
  <c r="R855" i="1"/>
  <c r="Q855" i="1"/>
  <c r="A855" i="1"/>
  <c r="O841" i="1"/>
  <c r="A841" i="1"/>
  <c r="M841" i="1"/>
  <c r="J841" i="1"/>
  <c r="R841" i="1"/>
  <c r="L841" i="1"/>
  <c r="L368" i="1"/>
  <c r="A368" i="1"/>
  <c r="Q368" i="1"/>
  <c r="R368" i="1"/>
  <c r="B368" i="1"/>
  <c r="K368" i="1"/>
  <c r="P368" i="1"/>
  <c r="M1848" i="1"/>
  <c r="L1848" i="1"/>
  <c r="Q1848" i="1"/>
  <c r="N1848" i="1"/>
  <c r="O1848" i="1"/>
  <c r="A1848" i="1"/>
  <c r="A1742" i="1"/>
  <c r="L1742" i="1"/>
  <c r="J1742" i="1"/>
  <c r="B1742" i="1"/>
  <c r="R1742" i="1"/>
  <c r="N1742" i="1"/>
  <c r="Q1742" i="1"/>
  <c r="K1742" i="1"/>
  <c r="J2121" i="1"/>
  <c r="R2121" i="1"/>
  <c r="L2121" i="1"/>
  <c r="Q2121" i="1"/>
  <c r="M2121" i="1"/>
  <c r="O2121" i="1"/>
  <c r="L312" i="1"/>
  <c r="K312" i="1"/>
  <c r="P312" i="1"/>
  <c r="J312" i="1"/>
  <c r="N312" i="1"/>
  <c r="O312" i="1"/>
  <c r="M260" i="1"/>
  <c r="P260" i="1"/>
  <c r="Q260" i="1"/>
  <c r="R260" i="1"/>
  <c r="K260" i="1"/>
  <c r="N260" i="1"/>
  <c r="O260" i="1"/>
  <c r="B589" i="1"/>
  <c r="O589" i="1"/>
  <c r="Q589" i="1"/>
  <c r="R589" i="1"/>
  <c r="P581" i="1"/>
  <c r="A581" i="1"/>
  <c r="O581" i="1"/>
  <c r="L581" i="1"/>
  <c r="A1735" i="1"/>
  <c r="R1735" i="1"/>
  <c r="N1703" i="1"/>
  <c r="M1703" i="1"/>
  <c r="K356" i="1"/>
  <c r="R1861" i="1"/>
  <c r="N2032" i="1"/>
  <c r="J2161" i="1"/>
  <c r="J358" i="1"/>
  <c r="L1859" i="1"/>
  <c r="K68" i="1"/>
  <c r="O863" i="1"/>
  <c r="J70" i="1"/>
  <c r="K2076" i="1"/>
  <c r="K2075" i="1"/>
  <c r="J1866" i="1"/>
  <c r="Q254" i="1"/>
  <c r="A252" i="1"/>
  <c r="L2095" i="1"/>
  <c r="M2051" i="1"/>
  <c r="L2030" i="1"/>
  <c r="O1995" i="1"/>
  <c r="P1785" i="1"/>
  <c r="K246" i="1"/>
  <c r="N1858" i="1"/>
  <c r="A501" i="1"/>
  <c r="L2145" i="1"/>
  <c r="R2170" i="1"/>
  <c r="N2121" i="1"/>
  <c r="J368" i="1"/>
  <c r="N861" i="1"/>
  <c r="Q893" i="1"/>
  <c r="J1797" i="1"/>
  <c r="O51" i="1"/>
  <c r="M19" i="1"/>
  <c r="Q1791" i="1"/>
  <c r="A256" i="1"/>
  <c r="B881" i="1"/>
  <c r="R41" i="1"/>
  <c r="M833" i="1"/>
  <c r="J2053" i="1"/>
  <c r="P2169" i="1"/>
  <c r="K2120" i="1"/>
  <c r="B841" i="1"/>
  <c r="R43" i="1"/>
  <c r="R364" i="1"/>
  <c r="J244" i="1"/>
  <c r="P1865" i="1"/>
  <c r="A1865" i="1"/>
  <c r="O1787" i="1"/>
  <c r="B1787" i="1"/>
  <c r="N1787" i="1"/>
  <c r="M1787" i="1"/>
  <c r="O2028" i="1"/>
  <c r="B2028" i="1"/>
  <c r="Q2028" i="1"/>
  <c r="M2028" i="1"/>
  <c r="J2028" i="1"/>
  <c r="A2068" i="1"/>
  <c r="N2068" i="1"/>
  <c r="R2068" i="1"/>
  <c r="Q2068" i="1"/>
  <c r="J229" i="1"/>
  <c r="Q229" i="1"/>
  <c r="A229" i="1"/>
  <c r="N229" i="1"/>
  <c r="B388" i="1"/>
  <c r="A388" i="1"/>
  <c r="B380" i="1"/>
  <c r="P1836" i="1"/>
  <c r="O1836" i="1"/>
  <c r="B171" i="1"/>
  <c r="A171" i="1"/>
  <c r="N171" i="1"/>
  <c r="P171" i="1"/>
  <c r="O171" i="1"/>
  <c r="O836" i="1"/>
  <c r="Q836" i="1"/>
  <c r="K36" i="1"/>
  <c r="A36" i="1"/>
  <c r="N60" i="1"/>
  <c r="L60" i="1"/>
  <c r="N209" i="1"/>
  <c r="P209" i="1"/>
  <c r="M210" i="1"/>
  <c r="L836" i="1"/>
  <c r="N592" i="1"/>
  <c r="K592" i="1"/>
  <c r="R592" i="1"/>
  <c r="K1732" i="1"/>
  <c r="K1620" i="1"/>
  <c r="N1718" i="1"/>
  <c r="M1718" i="1"/>
  <c r="B1662" i="1"/>
  <c r="R1662" i="1"/>
  <c r="P1622" i="1"/>
  <c r="N1622" i="1"/>
  <c r="N1834" i="1"/>
  <c r="P167" i="1"/>
  <c r="N596" i="1"/>
  <c r="P620" i="1"/>
  <c r="L1702" i="1"/>
  <c r="M1644" i="1"/>
  <c r="N1708" i="1"/>
  <c r="R1708" i="1"/>
  <c r="L1606" i="1"/>
  <c r="B1676" i="1"/>
  <c r="K2046" i="1"/>
  <c r="M2046" i="1"/>
  <c r="N2046" i="1"/>
  <c r="B2046" i="1"/>
  <c r="Q2046" i="1"/>
  <c r="R2046" i="1"/>
  <c r="O2046" i="1"/>
  <c r="O2038" i="1"/>
  <c r="N2038" i="1"/>
  <c r="P2038" i="1"/>
  <c r="R2038" i="1"/>
  <c r="B2038" i="1"/>
  <c r="A2038" i="1"/>
  <c r="M2038" i="1"/>
  <c r="K2112" i="1"/>
  <c r="L2112" i="1"/>
  <c r="M2112" i="1"/>
  <c r="P2112" i="1"/>
  <c r="B2112" i="1"/>
  <c r="A2112" i="1"/>
  <c r="Q2112" i="1"/>
  <c r="R2112" i="1"/>
  <c r="N2112" i="1"/>
  <c r="R2104" i="1"/>
  <c r="L2104" i="1"/>
  <c r="M2104" i="1"/>
  <c r="P2104" i="1"/>
  <c r="K2104" i="1"/>
  <c r="N2104" i="1"/>
  <c r="O2104" i="1"/>
  <c r="A2104" i="1"/>
  <c r="A1495" i="1"/>
  <c r="B1495" i="1"/>
  <c r="L840" i="1"/>
  <c r="N1837" i="1"/>
  <c r="M614" i="1"/>
  <c r="P621" i="1"/>
  <c r="R621" i="1"/>
  <c r="Q605" i="1"/>
  <c r="N605" i="1"/>
  <c r="N597" i="1"/>
  <c r="L597" i="1"/>
  <c r="A1638" i="1"/>
  <c r="Q2104" i="1"/>
  <c r="B597" i="1"/>
  <c r="N613" i="1"/>
  <c r="L604" i="1"/>
  <c r="O604" i="1"/>
  <c r="Q1732" i="1"/>
  <c r="A1662" i="1"/>
  <c r="O1708" i="1"/>
  <c r="Q1716" i="1"/>
  <c r="A1026" i="1"/>
  <c r="J1026" i="1"/>
  <c r="A1020" i="1"/>
  <c r="J1020" i="1"/>
  <c r="B1020" i="1"/>
  <c r="R1020" i="1"/>
  <c r="K1020" i="1"/>
  <c r="Q1020" i="1"/>
  <c r="L1020" i="1"/>
  <c r="N1020" i="1"/>
  <c r="K1014" i="1"/>
  <c r="P1014" i="1"/>
  <c r="J1014" i="1"/>
  <c r="R1014" i="1"/>
  <c r="M1014" i="1"/>
  <c r="P1000" i="1"/>
  <c r="N1000" i="1"/>
  <c r="B1000" i="1"/>
  <c r="O1000" i="1"/>
  <c r="R1000" i="1"/>
  <c r="N994" i="1"/>
  <c r="O994" i="1"/>
  <c r="P994" i="1"/>
  <c r="A994" i="1"/>
  <c r="J994" i="1"/>
  <c r="K994" i="1"/>
  <c r="Q994" i="1"/>
  <c r="B988" i="1"/>
  <c r="R988" i="1"/>
  <c r="K988" i="1"/>
  <c r="O988" i="1"/>
  <c r="M982" i="1"/>
  <c r="Q982" i="1"/>
  <c r="B982" i="1"/>
  <c r="R982" i="1"/>
  <c r="K982" i="1"/>
  <c r="K968" i="1"/>
  <c r="Q968" i="1"/>
  <c r="L968" i="1"/>
  <c r="M968" i="1"/>
  <c r="N968" i="1"/>
  <c r="P968" i="1"/>
  <c r="B962" i="1"/>
  <c r="O962" i="1"/>
  <c r="A962" i="1"/>
  <c r="L962" i="1"/>
  <c r="N962" i="1"/>
  <c r="J962" i="1"/>
  <c r="A956" i="1"/>
  <c r="O956" i="1"/>
  <c r="P956" i="1"/>
  <c r="K956" i="1"/>
  <c r="B950" i="1"/>
  <c r="A950" i="1"/>
  <c r="L936" i="1"/>
  <c r="O936" i="1"/>
  <c r="R936" i="1"/>
  <c r="Q936" i="1"/>
  <c r="K936" i="1"/>
  <c r="M936" i="1"/>
  <c r="N930" i="1"/>
  <c r="A930" i="1"/>
  <c r="R930" i="1"/>
  <c r="B930" i="1"/>
  <c r="K930" i="1"/>
  <c r="M930" i="1"/>
  <c r="J930" i="1"/>
  <c r="P930" i="1"/>
  <c r="M924" i="1"/>
  <c r="J924" i="1"/>
  <c r="J918" i="1"/>
  <c r="A918" i="1"/>
  <c r="P918" i="1"/>
  <c r="K918" i="1"/>
  <c r="N904" i="1"/>
  <c r="M904" i="1"/>
  <c r="J904" i="1"/>
  <c r="O898" i="1"/>
  <c r="J898" i="1"/>
  <c r="B2104" i="1"/>
  <c r="Q1729" i="1"/>
  <c r="O1627" i="1"/>
  <c r="M1651" i="1"/>
  <c r="P1667" i="1"/>
  <c r="B1667" i="1"/>
  <c r="A1683" i="1"/>
  <c r="A1691" i="1"/>
  <c r="K1707" i="1"/>
  <c r="L1715" i="1"/>
  <c r="A1723" i="1"/>
  <c r="O1697" i="1"/>
  <c r="A1603" i="1"/>
  <c r="N1619" i="1"/>
  <c r="P1635" i="1"/>
  <c r="L1643" i="1"/>
  <c r="Q1659" i="1"/>
  <c r="Q1699" i="1"/>
  <c r="P1731" i="1"/>
  <c r="P1609" i="1"/>
  <c r="Q1609" i="1"/>
  <c r="Q1657" i="1"/>
  <c r="R1713" i="1"/>
  <c r="A1713" i="1"/>
  <c r="P1633" i="1"/>
  <c r="A1633" i="1"/>
  <c r="K1681" i="1"/>
  <c r="L1705" i="1"/>
  <c r="P1625" i="1"/>
  <c r="M1601" i="1"/>
  <c r="M1721" i="1"/>
  <c r="R901" i="1"/>
  <c r="N907" i="1"/>
  <c r="O913" i="1"/>
  <c r="B913" i="1"/>
  <c r="Q927" i="1"/>
  <c r="P933" i="1"/>
  <c r="J933" i="1"/>
  <c r="M939" i="1"/>
  <c r="N945" i="1"/>
  <c r="A945" i="1"/>
  <c r="P959" i="1"/>
  <c r="O965" i="1"/>
  <c r="B965" i="1"/>
  <c r="J971" i="1"/>
  <c r="L977" i="1"/>
  <c r="O991" i="1"/>
  <c r="O997" i="1"/>
  <c r="N1003" i="1"/>
  <c r="N1009" i="1"/>
  <c r="A1023" i="1"/>
  <c r="A1029" i="1"/>
  <c r="N1027" i="1"/>
  <c r="K1027" i="1"/>
  <c r="N1641" i="1"/>
  <c r="K901" i="1"/>
  <c r="B901" i="1"/>
  <c r="L907" i="1"/>
  <c r="Q913" i="1"/>
  <c r="M927" i="1"/>
  <c r="K933" i="1"/>
  <c r="A933" i="1"/>
  <c r="R939" i="1"/>
  <c r="Q945" i="1"/>
  <c r="N959" i="1"/>
  <c r="L965" i="1"/>
  <c r="N971" i="1"/>
  <c r="P971" i="1"/>
  <c r="R977" i="1"/>
  <c r="K991" i="1"/>
  <c r="L997" i="1"/>
  <c r="L1003" i="1"/>
  <c r="L1009" i="1"/>
  <c r="M1023" i="1"/>
  <c r="M1029" i="1"/>
  <c r="L1016" i="1"/>
  <c r="M2043" i="1"/>
  <c r="O2043" i="1"/>
  <c r="P2035" i="1"/>
  <c r="M2035" i="1"/>
  <c r="L2109" i="1"/>
  <c r="A2109" i="1"/>
  <c r="K2109" i="1"/>
  <c r="R2109" i="1"/>
  <c r="L2101" i="1"/>
  <c r="K2101" i="1"/>
  <c r="M2101" i="1"/>
  <c r="Q1627" i="1"/>
  <c r="J1667" i="1"/>
  <c r="P1683" i="1"/>
  <c r="Q1691" i="1"/>
  <c r="Q1707" i="1"/>
  <c r="J1715" i="1"/>
  <c r="Q1723" i="1"/>
  <c r="K1697" i="1"/>
  <c r="R1603" i="1"/>
  <c r="R1611" i="1"/>
  <c r="K1619" i="1"/>
  <c r="Q1635" i="1"/>
  <c r="B1643" i="1"/>
  <c r="N1675" i="1"/>
  <c r="N1699" i="1"/>
  <c r="A1731" i="1"/>
  <c r="M1704" i="1"/>
  <c r="O1657" i="1"/>
  <c r="K1657" i="1"/>
  <c r="P1713" i="1"/>
  <c r="Q1633" i="1"/>
  <c r="M1681" i="1"/>
  <c r="M1673" i="1"/>
  <c r="A1601" i="1"/>
  <c r="R1689" i="1"/>
  <c r="Q901" i="1"/>
  <c r="A901" i="1"/>
  <c r="R907" i="1"/>
  <c r="N913" i="1"/>
  <c r="L927" i="1"/>
  <c r="Q933" i="1"/>
  <c r="O939" i="1"/>
  <c r="J939" i="1"/>
  <c r="M945" i="1"/>
  <c r="M959" i="1"/>
  <c r="K965" i="1"/>
  <c r="O971" i="1"/>
  <c r="B971" i="1"/>
  <c r="J977" i="1"/>
  <c r="R991" i="1"/>
  <c r="R997" i="1"/>
  <c r="K1003" i="1"/>
  <c r="K1009" i="1"/>
  <c r="L1023" i="1"/>
  <c r="L1029" i="1"/>
  <c r="R1016" i="1"/>
  <c r="R1815" i="1"/>
  <c r="Q1808" i="1"/>
  <c r="O901" i="1"/>
  <c r="P907" i="1"/>
  <c r="J907" i="1"/>
  <c r="M913" i="1"/>
  <c r="R927" i="1"/>
  <c r="N933" i="1"/>
  <c r="P939" i="1"/>
  <c r="B939" i="1"/>
  <c r="L945" i="1"/>
  <c r="J959" i="1"/>
  <c r="L959" i="1"/>
  <c r="R965" i="1"/>
  <c r="M971" i="1"/>
  <c r="A971" i="1"/>
  <c r="Q977" i="1"/>
  <c r="J991" i="1"/>
  <c r="J997" i="1"/>
  <c r="J1003" i="1"/>
  <c r="R1009" i="1"/>
  <c r="R1023" i="1"/>
  <c r="K1029" i="1"/>
  <c r="B1745" i="1"/>
  <c r="L2049" i="1"/>
  <c r="B2049" i="1"/>
  <c r="P2049" i="1"/>
  <c r="M2049" i="1"/>
  <c r="K2041" i="1"/>
  <c r="P2041" i="1"/>
  <c r="Q2041" i="1"/>
  <c r="M2041" i="1"/>
  <c r="R2033" i="1"/>
  <c r="O2033" i="1"/>
  <c r="P2033" i="1"/>
  <c r="M2033" i="1"/>
  <c r="N2107" i="1"/>
  <c r="B2107" i="1"/>
  <c r="M2107" i="1"/>
  <c r="R2107" i="1"/>
  <c r="B2099" i="1"/>
  <c r="A2099" i="1"/>
  <c r="M2099" i="1"/>
  <c r="Q2099" i="1"/>
  <c r="O567" i="1"/>
  <c r="Q1815" i="1"/>
  <c r="J1657" i="1"/>
  <c r="J1649" i="1"/>
  <c r="K907" i="1"/>
  <c r="K927" i="1"/>
  <c r="K939" i="1"/>
  <c r="K959" i="1"/>
  <c r="N977" i="1"/>
  <c r="P977" i="1"/>
  <c r="P1030" i="1"/>
  <c r="L1030" i="1"/>
  <c r="J1010" i="1"/>
  <c r="O1010" i="1"/>
  <c r="R1004" i="1"/>
  <c r="P1004" i="1"/>
  <c r="P998" i="1"/>
  <c r="L998" i="1"/>
  <c r="J984" i="1"/>
  <c r="O984" i="1"/>
  <c r="O978" i="1"/>
  <c r="K978" i="1"/>
  <c r="Q966" i="1"/>
  <c r="B966" i="1"/>
  <c r="K946" i="1"/>
  <c r="A946" i="1"/>
  <c r="A940" i="1"/>
  <c r="M940" i="1"/>
  <c r="M934" i="1"/>
  <c r="O934" i="1"/>
  <c r="O920" i="1"/>
  <c r="L920" i="1"/>
  <c r="L914" i="1"/>
  <c r="O914" i="1"/>
  <c r="N902" i="1"/>
  <c r="K902" i="1"/>
  <c r="J1800" i="1"/>
  <c r="R1800" i="1"/>
  <c r="A1800" i="1"/>
  <c r="K1800" i="1"/>
  <c r="B1800" i="1"/>
  <c r="L1800" i="1"/>
  <c r="M1800" i="1"/>
  <c r="N1800" i="1"/>
  <c r="O1800" i="1"/>
  <c r="J1816" i="1"/>
  <c r="R1816" i="1"/>
  <c r="A1816" i="1"/>
  <c r="K1816" i="1"/>
  <c r="B1816" i="1"/>
  <c r="L1816" i="1"/>
  <c r="M1816" i="1"/>
  <c r="N1816" i="1"/>
  <c r="O1816" i="1"/>
  <c r="J1808" i="1"/>
  <c r="R1808" i="1"/>
  <c r="A1808" i="1"/>
  <c r="K1808" i="1"/>
  <c r="B1808" i="1"/>
  <c r="L1808" i="1"/>
  <c r="M1808" i="1"/>
  <c r="N1808" i="1"/>
  <c r="O1808" i="1"/>
  <c r="Q1800" i="1"/>
  <c r="B1029" i="1"/>
  <c r="O1029" i="1"/>
  <c r="R1029" i="1"/>
  <c r="K1023" i="1"/>
  <c r="P1023" i="1"/>
  <c r="N1023" i="1"/>
  <c r="A1009" i="1"/>
  <c r="M1009" i="1"/>
  <c r="J1009" i="1"/>
  <c r="R1003" i="1"/>
  <c r="B1003" i="1"/>
  <c r="O1003" i="1"/>
  <c r="P997" i="1"/>
  <c r="N997" i="1"/>
  <c r="K997" i="1"/>
  <c r="L991" i="1"/>
  <c r="Q991" i="1"/>
  <c r="K1823" i="1"/>
  <c r="L1823" i="1"/>
  <c r="M1823" i="1"/>
  <c r="N1823" i="1"/>
  <c r="O1823" i="1"/>
  <c r="P1823" i="1"/>
  <c r="K1815" i="1"/>
  <c r="L1815" i="1"/>
  <c r="M1815" i="1"/>
  <c r="N1815" i="1"/>
  <c r="O1815" i="1"/>
  <c r="P1815" i="1"/>
  <c r="K1807" i="1"/>
  <c r="L1807" i="1"/>
  <c r="M1807" i="1"/>
  <c r="N1807" i="1"/>
  <c r="O1807" i="1"/>
  <c r="P1807" i="1"/>
  <c r="A1823" i="1"/>
  <c r="A1807" i="1"/>
  <c r="Q1807" i="1"/>
  <c r="P1800" i="1"/>
  <c r="R555" i="1"/>
  <c r="R563" i="1"/>
  <c r="A571" i="1"/>
  <c r="A1590" i="1"/>
  <c r="B1563" i="1"/>
  <c r="A1529" i="1"/>
  <c r="B1822" i="1"/>
  <c r="B1818" i="1"/>
  <c r="B1814" i="1"/>
  <c r="B1810" i="1"/>
  <c r="B1806" i="1"/>
  <c r="B1802" i="1"/>
  <c r="Q1822" i="1"/>
  <c r="R1821" i="1"/>
  <c r="J1821" i="1"/>
  <c r="K1820" i="1"/>
  <c r="L1819" i="1"/>
  <c r="M1818" i="1"/>
  <c r="N1817" i="1"/>
  <c r="Q1814" i="1"/>
  <c r="R1813" i="1"/>
  <c r="J1813" i="1"/>
  <c r="K1812" i="1"/>
  <c r="L1811" i="1"/>
  <c r="M1810" i="1"/>
  <c r="N1809" i="1"/>
  <c r="Q1806" i="1"/>
  <c r="R1805" i="1"/>
  <c r="J1805" i="1"/>
  <c r="K1804" i="1"/>
  <c r="L1803" i="1"/>
  <c r="M1802" i="1"/>
  <c r="N1801" i="1"/>
  <c r="A1822" i="1"/>
  <c r="A1818" i="1"/>
  <c r="A1814" i="1"/>
  <c r="A1810" i="1"/>
  <c r="A1806" i="1"/>
  <c r="A1802" i="1"/>
  <c r="P1822" i="1"/>
  <c r="Q1821" i="1"/>
  <c r="R1820" i="1"/>
  <c r="J1820" i="1"/>
  <c r="K1819" i="1"/>
  <c r="L1818" i="1"/>
  <c r="M1817" i="1"/>
  <c r="P1814" i="1"/>
  <c r="Q1813" i="1"/>
  <c r="R1812" i="1"/>
  <c r="J1812" i="1"/>
  <c r="K1811" i="1"/>
  <c r="L1810" i="1"/>
  <c r="M1809" i="1"/>
  <c r="P1806" i="1"/>
  <c r="Q1805" i="1"/>
  <c r="R1804" i="1"/>
  <c r="J1804" i="1"/>
  <c r="K1803" i="1"/>
  <c r="L1802" i="1"/>
  <c r="M1801" i="1"/>
  <c r="A1505" i="1"/>
  <c r="B1821" i="1"/>
  <c r="B1817" i="1"/>
  <c r="B1813" i="1"/>
  <c r="B1809" i="1"/>
  <c r="B1805" i="1"/>
  <c r="B1801" i="1"/>
  <c r="O1822" i="1"/>
  <c r="P1821" i="1"/>
  <c r="Q1820" i="1"/>
  <c r="R1819" i="1"/>
  <c r="J1819" i="1"/>
  <c r="K1818" i="1"/>
  <c r="L1817" i="1"/>
  <c r="O1814" i="1"/>
  <c r="P1813" i="1"/>
  <c r="Q1812" i="1"/>
  <c r="R1811" i="1"/>
  <c r="J1811" i="1"/>
  <c r="K1810" i="1"/>
  <c r="L1809" i="1"/>
  <c r="O1806" i="1"/>
  <c r="P1805" i="1"/>
  <c r="Q1804" i="1"/>
  <c r="R1803" i="1"/>
  <c r="J1803" i="1"/>
  <c r="K1802" i="1"/>
  <c r="L1801" i="1"/>
  <c r="A1821" i="1"/>
  <c r="A1817" i="1"/>
  <c r="A1813" i="1"/>
  <c r="A1809" i="1"/>
  <c r="A1805" i="1"/>
  <c r="A1801" i="1"/>
  <c r="N1822" i="1"/>
  <c r="O1821" i="1"/>
  <c r="P1820" i="1"/>
  <c r="Q1819" i="1"/>
  <c r="R1818" i="1"/>
  <c r="J1818" i="1"/>
  <c r="K1817" i="1"/>
  <c r="N1814" i="1"/>
  <c r="O1813" i="1"/>
  <c r="P1812" i="1"/>
  <c r="Q1811" i="1"/>
  <c r="R1810" i="1"/>
  <c r="J1810" i="1"/>
  <c r="K1809" i="1"/>
  <c r="N1806" i="1"/>
  <c r="O1805" i="1"/>
  <c r="P1804" i="1"/>
  <c r="Q1803" i="1"/>
  <c r="R1802" i="1"/>
  <c r="J1802" i="1"/>
  <c r="K1801" i="1"/>
  <c r="B555" i="1"/>
  <c r="M571" i="1"/>
  <c r="B1587" i="1"/>
  <c r="B1820" i="1"/>
  <c r="B1812" i="1"/>
  <c r="B1804" i="1"/>
  <c r="M1822" i="1"/>
  <c r="N1821" i="1"/>
  <c r="O1820" i="1"/>
  <c r="P1819" i="1"/>
  <c r="Q1818" i="1"/>
  <c r="R1817" i="1"/>
  <c r="J1817" i="1"/>
  <c r="M1814" i="1"/>
  <c r="N1813" i="1"/>
  <c r="O1812" i="1"/>
  <c r="P1811" i="1"/>
  <c r="Q1810" i="1"/>
  <c r="R1809" i="1"/>
  <c r="J1809" i="1"/>
  <c r="M1806" i="1"/>
  <c r="N1805" i="1"/>
  <c r="O1804" i="1"/>
  <c r="P1803" i="1"/>
  <c r="Q1802" i="1"/>
  <c r="R1801" i="1"/>
  <c r="J1801" i="1"/>
  <c r="M563" i="1"/>
  <c r="L571" i="1"/>
  <c r="A1820" i="1"/>
  <c r="A1812" i="1"/>
  <c r="A1804" i="1"/>
  <c r="N1860" i="1"/>
  <c r="O1860" i="1"/>
  <c r="P1860" i="1"/>
  <c r="Q1860" i="1"/>
  <c r="J1860" i="1"/>
  <c r="A1860" i="1"/>
  <c r="R1860" i="1"/>
  <c r="B1860" i="1"/>
  <c r="K1860" i="1"/>
  <c r="K220" i="1"/>
  <c r="B220" i="1"/>
  <c r="L220" i="1"/>
  <c r="A220" i="1"/>
  <c r="M220" i="1"/>
  <c r="O220" i="1"/>
  <c r="N220" i="1"/>
  <c r="P220" i="1"/>
  <c r="Q220" i="1"/>
  <c r="J220" i="1"/>
  <c r="B357" i="1"/>
  <c r="P357" i="1"/>
  <c r="Q357" i="1"/>
  <c r="B1999" i="1"/>
  <c r="R1999" i="1"/>
  <c r="L1999" i="1"/>
  <c r="K1999" i="1"/>
  <c r="M1999" i="1"/>
  <c r="N1999" i="1"/>
  <c r="O1999" i="1"/>
  <c r="P1999" i="1"/>
  <c r="Q1999" i="1"/>
  <c r="J2031" i="1"/>
  <c r="R2031" i="1"/>
  <c r="K2031" i="1"/>
  <c r="L2031" i="1"/>
  <c r="M2031" i="1"/>
  <c r="A2031" i="1"/>
  <c r="N2031" i="1"/>
  <c r="B2031" i="1"/>
  <c r="O2031" i="1"/>
  <c r="A2052" i="1"/>
  <c r="R2052" i="1"/>
  <c r="B2052" i="1"/>
  <c r="L2052" i="1"/>
  <c r="M2052" i="1"/>
  <c r="K2052" i="1"/>
  <c r="N2052" i="1"/>
  <c r="O2052" i="1"/>
  <c r="P2052" i="1"/>
  <c r="Q2052" i="1"/>
  <c r="P2096" i="1"/>
  <c r="O2096" i="1"/>
  <c r="Q2096" i="1"/>
  <c r="J2096" i="1"/>
  <c r="R2096" i="1"/>
  <c r="K2096" i="1"/>
  <c r="L2096" i="1"/>
  <c r="B2096" i="1"/>
  <c r="M2096" i="1"/>
  <c r="L226" i="1"/>
  <c r="M226" i="1"/>
  <c r="N226" i="1"/>
  <c r="A226" i="1"/>
  <c r="O226" i="1"/>
  <c r="B226" i="1"/>
  <c r="P226" i="1"/>
  <c r="Q226" i="1"/>
  <c r="J226" i="1"/>
  <c r="R226" i="1"/>
  <c r="R255" i="1"/>
  <c r="L255" i="1"/>
  <c r="N255" i="1"/>
  <c r="O255" i="1"/>
  <c r="P255" i="1"/>
  <c r="K255" i="1"/>
  <c r="B255" i="1"/>
  <c r="M255"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834" i="1"/>
  <c r="K834" i="1"/>
  <c r="P26" i="1"/>
  <c r="Q26" i="1"/>
  <c r="B50" i="1"/>
  <c r="O50" i="1"/>
  <c r="M2176" i="1"/>
  <c r="A2176" i="1"/>
  <c r="N2176" i="1"/>
  <c r="B2176" i="1"/>
  <c r="O2176" i="1"/>
  <c r="Q2176" i="1"/>
  <c r="P2176" i="1"/>
  <c r="J2176" i="1"/>
  <c r="R2176" i="1"/>
  <c r="K2176" i="1"/>
  <c r="P2158" i="1"/>
  <c r="Q2158" i="1"/>
  <c r="J2158" i="1"/>
  <c r="R2158" i="1"/>
  <c r="A2158" i="1"/>
  <c r="K2158" i="1"/>
  <c r="B2158" i="1"/>
  <c r="L2158" i="1"/>
  <c r="N2158" i="1"/>
  <c r="M2158" i="1"/>
  <c r="L2133" i="1"/>
  <c r="N2133" i="1"/>
  <c r="A2133" i="1"/>
  <c r="O2133" i="1"/>
  <c r="B2133" i="1"/>
  <c r="P2133" i="1"/>
  <c r="J2133" i="1"/>
  <c r="Q2133" i="1"/>
  <c r="R2133" i="1"/>
  <c r="K2133" i="1"/>
  <c r="K603" i="1"/>
  <c r="P603" i="1"/>
  <c r="Q603" i="1"/>
  <c r="J603" i="1"/>
  <c r="R603" i="1"/>
  <c r="L603" i="1"/>
  <c r="L319" i="1"/>
  <c r="O311" i="1"/>
  <c r="O2056" i="1"/>
  <c r="B2056" i="1"/>
  <c r="P1743" i="1"/>
  <c r="Q1847" i="1"/>
  <c r="J1847" i="1"/>
  <c r="R367" i="1"/>
  <c r="K367" i="1"/>
  <c r="K842" i="1"/>
  <c r="Q848" i="1"/>
  <c r="A848" i="1"/>
  <c r="O862" i="1"/>
  <c r="R868" i="1"/>
  <c r="B868" i="1"/>
  <c r="N874" i="1"/>
  <c r="J880" i="1"/>
  <c r="O894" i="1"/>
  <c r="Q1752" i="1"/>
  <c r="L1867" i="1"/>
  <c r="A1867" i="1"/>
  <c r="Q202" i="1"/>
  <c r="Q212" i="1"/>
  <c r="Q58" i="1"/>
  <c r="M50" i="1"/>
  <c r="M42" i="1"/>
  <c r="A42" i="1"/>
  <c r="J34" i="1"/>
  <c r="L26" i="1"/>
  <c r="R18" i="1"/>
  <c r="O834" i="1"/>
  <c r="J255" i="1"/>
  <c r="J2052" i="1"/>
  <c r="O2158" i="1"/>
  <c r="B603" i="1"/>
  <c r="R319" i="1"/>
  <c r="B319" i="1"/>
  <c r="M311" i="1"/>
  <c r="M2056" i="1"/>
  <c r="M1743" i="1"/>
  <c r="O1847" i="1"/>
  <c r="A1847" i="1"/>
  <c r="Q367" i="1"/>
  <c r="A367" i="1"/>
  <c r="R842" i="1"/>
  <c r="N848" i="1"/>
  <c r="M862" i="1"/>
  <c r="P868" i="1"/>
  <c r="L874" i="1"/>
  <c r="K874" i="1"/>
  <c r="O880" i="1"/>
  <c r="M894" i="1"/>
  <c r="N1752" i="1"/>
  <c r="R1867" i="1"/>
  <c r="O202" i="1"/>
  <c r="N212" i="1"/>
  <c r="A212" i="1"/>
  <c r="R58" i="1"/>
  <c r="L50" i="1"/>
  <c r="P42" i="1"/>
  <c r="M34" i="1"/>
  <c r="A34" i="1"/>
  <c r="B26" i="1"/>
  <c r="Q18" i="1"/>
  <c r="L834" i="1"/>
  <c r="P2031" i="1"/>
  <c r="L2176" i="1"/>
  <c r="N163" i="1"/>
  <c r="K226" i="1"/>
  <c r="Q319" i="1"/>
  <c r="A319" i="1"/>
  <c r="L311" i="1"/>
  <c r="L2056" i="1"/>
  <c r="L1743" i="1"/>
  <c r="N1847" i="1"/>
  <c r="P367" i="1"/>
  <c r="Q842" i="1"/>
  <c r="J842" i="1"/>
  <c r="M848" i="1"/>
  <c r="L862" i="1"/>
  <c r="O868" i="1"/>
  <c r="Q874" i="1"/>
  <c r="B874" i="1"/>
  <c r="N880" i="1"/>
  <c r="Q894" i="1"/>
  <c r="K894" i="1"/>
  <c r="P1752" i="1"/>
  <c r="J1867" i="1"/>
  <c r="M202" i="1"/>
  <c r="M212" i="1"/>
  <c r="B212" i="1"/>
  <c r="J58" i="1"/>
  <c r="K50" i="1"/>
  <c r="Q42" i="1"/>
  <c r="P34" i="1"/>
  <c r="N26" i="1"/>
  <c r="A26" i="1"/>
  <c r="P18" i="1"/>
  <c r="M834" i="1"/>
  <c r="B834" i="1"/>
  <c r="Q2031" i="1"/>
  <c r="J311" i="1"/>
  <c r="Q1743" i="1"/>
  <c r="N842" i="1"/>
  <c r="R862" i="1"/>
  <c r="Q880" i="1"/>
  <c r="R894" i="1"/>
  <c r="K1752" i="1"/>
  <c r="O1867" i="1"/>
  <c r="K212" i="1"/>
  <c r="P58" i="1"/>
  <c r="A58" i="1"/>
  <c r="J50" i="1"/>
  <c r="R42" i="1"/>
  <c r="L34" i="1"/>
  <c r="J26" i="1"/>
  <c r="M18" i="1"/>
  <c r="A18" i="1"/>
  <c r="J834" i="1"/>
  <c r="R220" i="1"/>
  <c r="J1999" i="1"/>
  <c r="M1860" i="1"/>
  <c r="L151" i="1"/>
  <c r="K159" i="1"/>
  <c r="O587" i="1"/>
  <c r="J587" i="1"/>
  <c r="R587" i="1"/>
  <c r="L587" i="1"/>
  <c r="N587" i="1"/>
  <c r="O579" i="1"/>
  <c r="A579" i="1"/>
  <c r="R834" i="1"/>
  <c r="N2096" i="1"/>
  <c r="A1999" i="1"/>
  <c r="M2133" i="1"/>
  <c r="O69" i="1"/>
  <c r="B579" i="1"/>
  <c r="Q249" i="1"/>
  <c r="K249" i="1"/>
  <c r="L249" i="1"/>
  <c r="M249" i="1"/>
  <c r="N249" i="1"/>
  <c r="J249" i="1"/>
  <c r="B249" i="1"/>
  <c r="P249" i="1"/>
  <c r="J1784" i="1"/>
  <c r="R1784" i="1"/>
  <c r="K1784" i="1"/>
  <c r="L1784" i="1"/>
  <c r="A1784" i="1"/>
  <c r="M1784" i="1"/>
  <c r="B1784" i="1"/>
  <c r="N1784" i="1"/>
  <c r="P1784" i="1"/>
  <c r="O1784" i="1"/>
  <c r="O2071" i="1"/>
  <c r="P2071" i="1"/>
  <c r="Q2071" i="1"/>
  <c r="B2071" i="1"/>
  <c r="J2071" i="1"/>
  <c r="A2071" i="1"/>
  <c r="R2071" i="1"/>
  <c r="L2071" i="1"/>
  <c r="K2071" i="1"/>
  <c r="M2071" i="1"/>
  <c r="P363" i="1"/>
  <c r="J363" i="1"/>
  <c r="R363" i="1"/>
  <c r="K363" i="1"/>
  <c r="L363" i="1"/>
  <c r="A363" i="1"/>
  <c r="M363" i="1"/>
  <c r="B363" i="1"/>
  <c r="N363" i="1"/>
  <c r="O363" i="1"/>
  <c r="A202" i="1"/>
  <c r="N202" i="1"/>
  <c r="A2148" i="1"/>
  <c r="N2148" i="1"/>
  <c r="P2148" i="1"/>
  <c r="O2148" i="1"/>
  <c r="K2148" i="1"/>
  <c r="Q2148" i="1"/>
  <c r="J2148" i="1"/>
  <c r="R2148" i="1"/>
  <c r="L2148" i="1"/>
  <c r="N619" i="1"/>
  <c r="B619" i="1"/>
  <c r="O619" i="1"/>
  <c r="Q619" i="1"/>
  <c r="R619" i="1"/>
  <c r="K619" i="1"/>
  <c r="L619" i="1"/>
  <c r="P619" i="1"/>
  <c r="L611" i="1"/>
  <c r="B611" i="1"/>
  <c r="P611" i="1"/>
  <c r="Q611" i="1"/>
  <c r="R611" i="1"/>
  <c r="K611" i="1"/>
  <c r="M611" i="1"/>
  <c r="N611" i="1"/>
  <c r="R595" i="1"/>
  <c r="P595" i="1"/>
  <c r="Q595" i="1"/>
  <c r="J595" i="1"/>
  <c r="M595" i="1"/>
  <c r="N595" i="1"/>
  <c r="A595" i="1"/>
  <c r="B595" i="1"/>
  <c r="O1024" i="1"/>
  <c r="J1024" i="1"/>
  <c r="R1024" i="1"/>
  <c r="L1024" i="1"/>
  <c r="K1024" i="1"/>
  <c r="A1024" i="1"/>
  <c r="M1024" i="1"/>
  <c r="B1018" i="1"/>
  <c r="J1018" i="1"/>
  <c r="R1018" i="1"/>
  <c r="A1018" i="1"/>
  <c r="P1018" i="1"/>
  <c r="J1012" i="1"/>
  <c r="B1012" i="1"/>
  <c r="L1012" i="1"/>
  <c r="K1012" i="1"/>
  <c r="Q1006" i="1"/>
  <c r="K1006" i="1"/>
  <c r="B1006" i="1"/>
  <c r="M1006" i="1"/>
  <c r="N1006" i="1"/>
  <c r="P1006" i="1"/>
  <c r="N992" i="1"/>
  <c r="L992" i="1"/>
  <c r="B992" i="1"/>
  <c r="K992" i="1"/>
  <c r="A992" i="1"/>
  <c r="M992" i="1"/>
  <c r="O992" i="1"/>
  <c r="J992" i="1"/>
  <c r="P986" i="1"/>
  <c r="Q986" i="1"/>
  <c r="Q980" i="1"/>
  <c r="O980" i="1"/>
  <c r="M974" i="1"/>
  <c r="J974" i="1"/>
  <c r="R974" i="1"/>
  <c r="B974" i="1"/>
  <c r="L974" i="1"/>
  <c r="A974" i="1"/>
  <c r="N974" i="1"/>
  <c r="P974" i="1"/>
  <c r="A960" i="1"/>
  <c r="L960" i="1"/>
  <c r="K960" i="1"/>
  <c r="R954" i="1"/>
  <c r="M954" i="1"/>
  <c r="R948" i="1"/>
  <c r="P948" i="1"/>
  <c r="L942" i="1"/>
  <c r="R942" i="1"/>
  <c r="K942" i="1"/>
  <c r="M942" i="1"/>
  <c r="B942" i="1"/>
  <c r="N942" i="1"/>
  <c r="A942" i="1"/>
  <c r="P942" i="1"/>
  <c r="Q942" i="1"/>
  <c r="O928" i="1"/>
  <c r="M928" i="1"/>
  <c r="A928" i="1"/>
  <c r="B928" i="1"/>
  <c r="N922" i="1"/>
  <c r="R922" i="1"/>
  <c r="K922" i="1"/>
  <c r="J916" i="1"/>
  <c r="O916" i="1"/>
  <c r="Q916" i="1"/>
  <c r="P916" i="1"/>
  <c r="B910" i="1"/>
  <c r="N910" i="1"/>
  <c r="A910" i="1"/>
  <c r="Q896" i="1"/>
  <c r="B896" i="1"/>
  <c r="O896" i="1"/>
  <c r="P896" i="1"/>
  <c r="M896" i="1"/>
  <c r="O1857" i="1"/>
  <c r="M1836" i="1"/>
  <c r="N589" i="1"/>
  <c r="B590" i="1"/>
  <c r="R581" i="1"/>
  <c r="O582" i="1"/>
  <c r="J597" i="1"/>
  <c r="K605" i="1"/>
  <c r="A605" i="1"/>
  <c r="M613" i="1"/>
  <c r="O621" i="1"/>
  <c r="R606" i="1"/>
  <c r="N1712" i="1"/>
  <c r="K1614" i="1"/>
  <c r="Q974" i="1"/>
  <c r="N1024" i="1"/>
  <c r="J1857" i="1"/>
  <c r="R1835" i="1"/>
  <c r="B1836" i="1"/>
  <c r="N165" i="1"/>
  <c r="A589" i="1"/>
  <c r="R591" i="1"/>
  <c r="J581" i="1"/>
  <c r="N582" i="1"/>
  <c r="Q597" i="1"/>
  <c r="R605" i="1"/>
  <c r="L613" i="1"/>
  <c r="A613" i="1"/>
  <c r="M621" i="1"/>
  <c r="O1656" i="1"/>
  <c r="Q1704" i="1"/>
  <c r="O974" i="1"/>
  <c r="B1024" i="1"/>
  <c r="K360" i="1"/>
  <c r="J364" i="1"/>
  <c r="K1864" i="1"/>
  <c r="J2072" i="1"/>
  <c r="J1835" i="1"/>
  <c r="A1836" i="1"/>
  <c r="R171" i="1"/>
  <c r="J378" i="1"/>
  <c r="O580" i="1"/>
  <c r="R590" i="1"/>
  <c r="Q581" i="1"/>
  <c r="M582" i="1"/>
  <c r="L620" i="1"/>
  <c r="P597" i="1"/>
  <c r="J605" i="1"/>
  <c r="R613" i="1"/>
  <c r="L621" i="1"/>
  <c r="B621" i="1"/>
  <c r="O614" i="1"/>
  <c r="B1600" i="1"/>
  <c r="L1656" i="1"/>
  <c r="P1704" i="1"/>
  <c r="R992" i="1"/>
  <c r="L910" i="1"/>
  <c r="B2042" i="1"/>
  <c r="L2042" i="1"/>
  <c r="M2042" i="1"/>
  <c r="P2034" i="1"/>
  <c r="K2034" i="1"/>
  <c r="M2034" i="1"/>
  <c r="N2034" i="1"/>
  <c r="P2108" i="1"/>
  <c r="Q2108" i="1"/>
  <c r="K2108" i="1"/>
  <c r="B2100" i="1"/>
  <c r="M2100" i="1"/>
  <c r="Q1835" i="1"/>
  <c r="Q590" i="1"/>
  <c r="L582" i="1"/>
  <c r="N614" i="1"/>
  <c r="R1736" i="1"/>
  <c r="A1736" i="1"/>
  <c r="A1640" i="1"/>
  <c r="M1640" i="1"/>
  <c r="O1624" i="1"/>
  <c r="L1624" i="1"/>
  <c r="Q992" i="1"/>
  <c r="L928" i="1"/>
  <c r="L1006" i="1"/>
  <c r="L954" i="1"/>
  <c r="M244" i="1"/>
  <c r="L2119" i="1"/>
  <c r="J2128" i="1"/>
  <c r="J47" i="1"/>
  <c r="R1836" i="1"/>
  <c r="J168" i="1"/>
  <c r="N590" i="1"/>
  <c r="O622" i="1"/>
  <c r="O1006" i="1"/>
  <c r="N980" i="1"/>
  <c r="B1865" i="1"/>
  <c r="B2063" i="1"/>
  <c r="J206" i="1"/>
  <c r="L155" i="1"/>
  <c r="P168" i="1"/>
  <c r="P589" i="1"/>
  <c r="M590" i="1"/>
  <c r="J582" i="1"/>
  <c r="K597" i="1"/>
  <c r="A597" i="1"/>
  <c r="M605" i="1"/>
  <c r="O613" i="1"/>
  <c r="J621" i="1"/>
  <c r="R598" i="1"/>
  <c r="J1616" i="1"/>
  <c r="N1672" i="1"/>
  <c r="O1736" i="1"/>
  <c r="N1624" i="1"/>
  <c r="A1648" i="1"/>
  <c r="J942" i="1"/>
  <c r="Q1018" i="1"/>
  <c r="A1012" i="1"/>
  <c r="P2100" i="1"/>
  <c r="B1591" i="1"/>
  <c r="P1010" i="1"/>
  <c r="N1030" i="1"/>
  <c r="B1030" i="1"/>
  <c r="L902" i="1"/>
  <c r="P908" i="1"/>
  <c r="R914" i="1"/>
  <c r="Q914" i="1"/>
  <c r="M920" i="1"/>
  <c r="K934" i="1"/>
  <c r="J940" i="1"/>
  <c r="P946" i="1"/>
  <c r="B946" i="1"/>
  <c r="L952" i="1"/>
  <c r="M966" i="1"/>
  <c r="O966" i="1"/>
  <c r="J972" i="1"/>
  <c r="L978" i="1"/>
  <c r="A978" i="1"/>
  <c r="P984" i="1"/>
  <c r="N998" i="1"/>
  <c r="B998" i="1"/>
  <c r="Q1004" i="1"/>
  <c r="K1016" i="1"/>
  <c r="L1027" i="1"/>
  <c r="P1745" i="1"/>
  <c r="B571" i="1"/>
  <c r="J2104" i="1"/>
  <c r="A1596" i="1"/>
  <c r="A1574" i="1"/>
  <c r="A1513" i="1"/>
  <c r="P1705" i="1"/>
  <c r="A1625" i="1"/>
  <c r="L1601" i="1"/>
  <c r="L1721" i="1"/>
  <c r="N1010" i="1"/>
  <c r="B1010" i="1"/>
  <c r="K1030" i="1"/>
  <c r="R902" i="1"/>
  <c r="Q902" i="1"/>
  <c r="M908" i="1"/>
  <c r="N914" i="1"/>
  <c r="A914" i="1"/>
  <c r="K920" i="1"/>
  <c r="R934" i="1"/>
  <c r="B934" i="1"/>
  <c r="L940" i="1"/>
  <c r="N946" i="1"/>
  <c r="J952" i="1"/>
  <c r="Q952" i="1"/>
  <c r="L966" i="1"/>
  <c r="A966" i="1"/>
  <c r="P972" i="1"/>
  <c r="R978" i="1"/>
  <c r="N984" i="1"/>
  <c r="B984" i="1"/>
  <c r="K998" i="1"/>
  <c r="M1004" i="1"/>
  <c r="O1004" i="1"/>
  <c r="J1016" i="1"/>
  <c r="P962" i="1"/>
  <c r="O982" i="1"/>
  <c r="M1000" i="1"/>
  <c r="B1014" i="1"/>
  <c r="J1027" i="1"/>
  <c r="P1026" i="1"/>
  <c r="A1745" i="1"/>
  <c r="L2035" i="1"/>
  <c r="R2101" i="1"/>
  <c r="R2043" i="1"/>
  <c r="R575" i="1"/>
  <c r="N554" i="1"/>
  <c r="B1595" i="1"/>
  <c r="B1579" i="1"/>
  <c r="B1559" i="1"/>
  <c r="A1497" i="1"/>
  <c r="M1705" i="1"/>
  <c r="L1673" i="1"/>
  <c r="R1601" i="1"/>
  <c r="N1721" i="1"/>
  <c r="K1689" i="1"/>
  <c r="L1010" i="1"/>
  <c r="A1010" i="1"/>
  <c r="R1030" i="1"/>
  <c r="O902" i="1"/>
  <c r="B902" i="1"/>
  <c r="L908" i="1"/>
  <c r="J914" i="1"/>
  <c r="J920" i="1"/>
  <c r="Q920" i="1"/>
  <c r="N934" i="1"/>
  <c r="A934" i="1"/>
  <c r="K940" i="1"/>
  <c r="M946" i="1"/>
  <c r="M952" i="1"/>
  <c r="B952" i="1"/>
  <c r="K966" i="1"/>
  <c r="M972" i="1"/>
  <c r="O972" i="1"/>
  <c r="J978" i="1"/>
  <c r="L984" i="1"/>
  <c r="A984" i="1"/>
  <c r="R998" i="1"/>
  <c r="N1004" i="1"/>
  <c r="A1004" i="1"/>
  <c r="Q1016" i="1"/>
  <c r="L982" i="1"/>
  <c r="L1000" i="1"/>
  <c r="A1014" i="1"/>
  <c r="B1027" i="1"/>
  <c r="Q988" i="1"/>
  <c r="M1026" i="1"/>
  <c r="L2040" i="1"/>
  <c r="K2035" i="1"/>
  <c r="Q2043" i="1"/>
  <c r="N571" i="1"/>
  <c r="L564" i="1"/>
  <c r="A1589" i="1"/>
  <c r="B1583" i="1"/>
  <c r="K1010" i="1"/>
  <c r="J1030" i="1"/>
  <c r="J902" i="1"/>
  <c r="A902" i="1"/>
  <c r="K908" i="1"/>
  <c r="P914" i="1"/>
  <c r="N920" i="1"/>
  <c r="B920" i="1"/>
  <c r="J934" i="1"/>
  <c r="R940" i="1"/>
  <c r="Q940" i="1"/>
  <c r="J946" i="1"/>
  <c r="R952" i="1"/>
  <c r="A952" i="1"/>
  <c r="R966" i="1"/>
  <c r="N972" i="1"/>
  <c r="B972" i="1"/>
  <c r="Q978" i="1"/>
  <c r="K984" i="1"/>
  <c r="J998" i="1"/>
  <c r="L1004" i="1"/>
  <c r="B1004" i="1"/>
  <c r="P1016" i="1"/>
  <c r="R1649" i="1"/>
  <c r="J1689" i="1"/>
  <c r="R1010" i="1"/>
  <c r="Q1030" i="1"/>
  <c r="P902" i="1"/>
  <c r="O908" i="1"/>
  <c r="Q908" i="1"/>
  <c r="M914" i="1"/>
  <c r="R920" i="1"/>
  <c r="A920" i="1"/>
  <c r="P934" i="1"/>
  <c r="P940" i="1"/>
  <c r="B940" i="1"/>
  <c r="L946" i="1"/>
  <c r="P952" i="1"/>
  <c r="J966" i="1"/>
  <c r="L972" i="1"/>
  <c r="A972" i="1"/>
  <c r="P978" i="1"/>
  <c r="R984" i="1"/>
  <c r="Q998" i="1"/>
  <c r="K1004" i="1"/>
  <c r="M1016" i="1"/>
  <c r="O1016" i="1"/>
  <c r="Q1027" i="1"/>
  <c r="M2098" i="1"/>
  <c r="P2109" i="1"/>
  <c r="Q2035" i="1"/>
  <c r="N2101" i="1"/>
  <c r="N2043" i="1"/>
  <c r="R908" i="1"/>
  <c r="O940" i="1"/>
  <c r="M978" i="1"/>
  <c r="N1016" i="1"/>
  <c r="L2098" i="1"/>
  <c r="Q155" i="1"/>
  <c r="B1786" i="1"/>
  <c r="N1786" i="1"/>
  <c r="P1786" i="1"/>
  <c r="B1790" i="1"/>
  <c r="L1790" i="1"/>
  <c r="N1790" i="1"/>
  <c r="N2029" i="1"/>
  <c r="Q2029" i="1"/>
  <c r="J2029" i="1"/>
  <c r="M2064" i="1"/>
  <c r="N2064" i="1"/>
  <c r="P2069" i="1"/>
  <c r="L2069" i="1"/>
  <c r="A2069" i="1"/>
  <c r="K2094" i="1"/>
  <c r="A2094" i="1"/>
  <c r="M2120" i="1"/>
  <c r="B2120" i="1"/>
  <c r="P2120" i="1"/>
  <c r="A153" i="1"/>
  <c r="P153" i="1"/>
  <c r="M2068" i="1"/>
  <c r="N2028" i="1"/>
  <c r="Q1787" i="1"/>
  <c r="K243" i="1"/>
  <c r="A243" i="1"/>
  <c r="Q1856" i="1"/>
  <c r="M74" i="1"/>
  <c r="M229" i="1"/>
  <c r="B877" i="1"/>
  <c r="A1739" i="1"/>
  <c r="A402" i="1"/>
  <c r="L2120" i="1"/>
  <c r="R2094" i="1"/>
  <c r="L2064" i="1"/>
  <c r="L2029" i="1"/>
  <c r="P1790" i="1"/>
  <c r="A1786" i="1"/>
  <c r="P244" i="1"/>
  <c r="N2119" i="1"/>
  <c r="R2128" i="1"/>
  <c r="K153" i="1"/>
  <c r="K206" i="1"/>
  <c r="N1833" i="1"/>
  <c r="L1833" i="1"/>
  <c r="M1833" i="1"/>
  <c r="B1833" i="1"/>
  <c r="K1833" i="1"/>
  <c r="B393" i="1"/>
  <c r="A385" i="1"/>
  <c r="B385" i="1"/>
  <c r="J2068" i="1"/>
  <c r="L2028" i="1"/>
  <c r="L2143" i="1"/>
  <c r="R229" i="1"/>
  <c r="K402" i="1"/>
  <c r="Q360" i="1"/>
  <c r="A244" i="1"/>
  <c r="R2119" i="1"/>
  <c r="P1864" i="1"/>
  <c r="O2128" i="1"/>
  <c r="P586" i="1"/>
  <c r="J586" i="1"/>
  <c r="O360" i="1"/>
  <c r="O1865" i="1"/>
  <c r="Q2119" i="1"/>
  <c r="M1864" i="1"/>
  <c r="L258" i="1"/>
  <c r="M15" i="1"/>
  <c r="R218" i="1"/>
  <c r="B218" i="1"/>
  <c r="L218" i="1"/>
  <c r="R20" i="1"/>
  <c r="B20" i="1"/>
  <c r="L20" i="1"/>
  <c r="A52" i="1"/>
  <c r="R52" i="1"/>
  <c r="N52" i="1"/>
  <c r="B1754" i="1"/>
  <c r="K1754" i="1"/>
  <c r="M886" i="1"/>
  <c r="R886" i="1"/>
  <c r="O854" i="1"/>
  <c r="A854" i="1"/>
  <c r="Q854" i="1"/>
  <c r="K369" i="1"/>
  <c r="P369" i="1"/>
  <c r="P624" i="1"/>
  <c r="A624" i="1"/>
  <c r="P608" i="1"/>
  <c r="J608" i="1"/>
  <c r="R608" i="1"/>
  <c r="K608" i="1"/>
  <c r="B1856" i="1"/>
  <c r="O1856" i="1"/>
  <c r="Q1864" i="1"/>
  <c r="J1864" i="1"/>
  <c r="N1864" i="1"/>
  <c r="N155" i="1"/>
  <c r="K155" i="1"/>
  <c r="M155" i="1"/>
  <c r="J155" i="1"/>
  <c r="P2128" i="1"/>
  <c r="K2128" i="1"/>
  <c r="K1857" i="1"/>
  <c r="B1857" i="1"/>
  <c r="N1865" i="1"/>
  <c r="L1865" i="1"/>
  <c r="M1865" i="1"/>
  <c r="A360" i="1"/>
  <c r="R360" i="1"/>
  <c r="M2063" i="1"/>
  <c r="O2063" i="1"/>
  <c r="Q2063" i="1"/>
  <c r="A2063" i="1"/>
  <c r="L1773" i="1"/>
  <c r="K1773" i="1"/>
  <c r="Q1773" i="1"/>
  <c r="B74" i="1"/>
  <c r="P74" i="1"/>
  <c r="R474" i="1"/>
  <c r="P474" i="1"/>
  <c r="Q402" i="1"/>
  <c r="P402" i="1"/>
  <c r="J402" i="1"/>
  <c r="L15" i="1"/>
  <c r="J15" i="1"/>
  <c r="N1739" i="1"/>
  <c r="O1739" i="1"/>
  <c r="P1739" i="1"/>
  <c r="A206" i="1"/>
  <c r="B206" i="1"/>
  <c r="K889" i="1"/>
  <c r="M889" i="1"/>
  <c r="M883" i="1"/>
  <c r="N883" i="1"/>
  <c r="A883" i="1"/>
  <c r="P877" i="1"/>
  <c r="J877" i="1"/>
  <c r="M1835" i="1"/>
  <c r="B1834" i="1"/>
  <c r="P1834" i="1"/>
  <c r="P165" i="1"/>
  <c r="B588" i="1"/>
  <c r="Q587" i="1"/>
  <c r="M587" i="1"/>
  <c r="A587" i="1"/>
  <c r="K579" i="1"/>
  <c r="J579" i="1"/>
  <c r="L579" i="1"/>
  <c r="M579" i="1"/>
  <c r="O607" i="1"/>
  <c r="L1646" i="1"/>
  <c r="L1734" i="1"/>
  <c r="B168" i="1"/>
  <c r="R168" i="1"/>
  <c r="B384" i="1"/>
  <c r="B615" i="1"/>
  <c r="O615" i="1"/>
  <c r="J615" i="1"/>
  <c r="O1734" i="1"/>
  <c r="A1734" i="1"/>
  <c r="B1734" i="1"/>
  <c r="Q1734" i="1"/>
  <c r="N1726" i="1"/>
  <c r="A1726" i="1"/>
  <c r="Q1726" i="1"/>
  <c r="K1726" i="1"/>
  <c r="L1726" i="1"/>
  <c r="R1718" i="1"/>
  <c r="K1718" i="1"/>
  <c r="L1718" i="1"/>
  <c r="A1718" i="1"/>
  <c r="K1710" i="1"/>
  <c r="L1710" i="1"/>
  <c r="P1710" i="1"/>
  <c r="P1702" i="1"/>
  <c r="O1702" i="1"/>
  <c r="Q1702" i="1"/>
  <c r="J1702" i="1"/>
  <c r="B1694" i="1"/>
  <c r="A1694" i="1"/>
  <c r="R1694" i="1"/>
  <c r="L1694" i="1"/>
  <c r="N1694" i="1"/>
  <c r="P1686" i="1"/>
  <c r="A1686" i="1"/>
  <c r="N1686" i="1"/>
  <c r="R1686" i="1"/>
  <c r="R1678" i="1"/>
  <c r="A1678" i="1"/>
  <c r="J1678" i="1"/>
  <c r="B1678" i="1"/>
  <c r="K1678" i="1"/>
  <c r="M1670" i="1"/>
  <c r="B1670" i="1"/>
  <c r="N1670" i="1"/>
  <c r="Q1670" i="1"/>
  <c r="R1670" i="1"/>
  <c r="Q1662" i="1"/>
  <c r="L1662" i="1"/>
  <c r="J1662" i="1"/>
  <c r="L1654" i="1"/>
  <c r="K1654" i="1"/>
  <c r="O1654" i="1"/>
  <c r="R1654" i="1"/>
  <c r="R1646" i="1"/>
  <c r="K1646" i="1"/>
  <c r="O1646" i="1"/>
  <c r="B1646" i="1"/>
  <c r="B1638" i="1"/>
  <c r="R1638" i="1"/>
  <c r="N1638" i="1"/>
  <c r="J1638" i="1"/>
  <c r="P1638" i="1"/>
  <c r="A1630" i="1"/>
  <c r="P1630" i="1"/>
  <c r="K1630" i="1"/>
  <c r="K1622" i="1"/>
  <c r="J1622" i="1"/>
  <c r="A1622" i="1"/>
  <c r="M1622" i="1"/>
  <c r="P1614" i="1"/>
  <c r="B1614" i="1"/>
  <c r="J1614" i="1"/>
  <c r="N1606" i="1"/>
  <c r="P1606" i="1"/>
  <c r="R1606" i="1"/>
  <c r="N168" i="1"/>
  <c r="P169" i="1"/>
  <c r="O169" i="1"/>
  <c r="B391" i="1"/>
  <c r="A391" i="1"/>
  <c r="A383" i="1"/>
  <c r="B584" i="1"/>
  <c r="O584" i="1"/>
  <c r="P584" i="1"/>
  <c r="N622" i="1"/>
  <c r="B622" i="1"/>
  <c r="K622" i="1"/>
  <c r="A622" i="1"/>
  <c r="M622" i="1"/>
  <c r="L622" i="1"/>
  <c r="B614" i="1"/>
  <c r="Q614" i="1"/>
  <c r="R614" i="1"/>
  <c r="A614" i="1"/>
  <c r="K614" i="1"/>
  <c r="O606" i="1"/>
  <c r="P606" i="1"/>
  <c r="Q606" i="1"/>
  <c r="J606" i="1"/>
  <c r="L598" i="1"/>
  <c r="N598" i="1"/>
  <c r="O598" i="1"/>
  <c r="P598" i="1"/>
  <c r="B1606" i="1"/>
  <c r="B1622" i="1"/>
  <c r="O1662" i="1"/>
  <c r="P1678" i="1"/>
  <c r="K1702" i="1"/>
  <c r="Q1718" i="1"/>
  <c r="A1670" i="1"/>
  <c r="N1614" i="1"/>
  <c r="O1832" i="1"/>
  <c r="M1834" i="1"/>
  <c r="N1835" i="1"/>
  <c r="O1831" i="1"/>
  <c r="N169" i="1"/>
  <c r="Q168" i="1"/>
  <c r="B170" i="1"/>
  <c r="M170" i="1"/>
  <c r="B587" i="1"/>
  <c r="J592" i="1"/>
  <c r="J598" i="1"/>
  <c r="M606" i="1"/>
  <c r="L614" i="1"/>
  <c r="A1606" i="1"/>
  <c r="O1638" i="1"/>
  <c r="M1662" i="1"/>
  <c r="O1678" i="1"/>
  <c r="R1702" i="1"/>
  <c r="P1718" i="1"/>
  <c r="M1686" i="1"/>
  <c r="P1654" i="1"/>
  <c r="B1732" i="1"/>
  <c r="J1732" i="1"/>
  <c r="A1724" i="1"/>
  <c r="L1724" i="1"/>
  <c r="O1724" i="1"/>
  <c r="N1716" i="1"/>
  <c r="B1716" i="1"/>
  <c r="R1700" i="1"/>
  <c r="L1700" i="1"/>
  <c r="M1700" i="1"/>
  <c r="Q1700" i="1"/>
  <c r="B1692" i="1"/>
  <c r="R1692" i="1"/>
  <c r="P1692" i="1"/>
  <c r="K1684" i="1"/>
  <c r="A1684" i="1"/>
  <c r="N1684" i="1"/>
  <c r="R1684" i="1"/>
  <c r="J1684" i="1"/>
  <c r="K1676" i="1"/>
  <c r="L1676" i="1"/>
  <c r="Q1676" i="1"/>
  <c r="N1668" i="1"/>
  <c r="A1668" i="1"/>
  <c r="K1668" i="1"/>
  <c r="Q1668" i="1"/>
  <c r="L1660" i="1"/>
  <c r="M1660" i="1"/>
  <c r="R1652" i="1"/>
  <c r="B1652" i="1"/>
  <c r="K1652" i="1"/>
  <c r="N1652" i="1"/>
  <c r="B1644" i="1"/>
  <c r="J1644" i="1"/>
  <c r="R1636" i="1"/>
  <c r="A1636" i="1"/>
  <c r="B1636" i="1"/>
  <c r="K1636" i="1"/>
  <c r="O1636" i="1"/>
  <c r="R1628" i="1"/>
  <c r="J1628" i="1"/>
  <c r="L1628" i="1"/>
  <c r="B1620" i="1"/>
  <c r="R1620" i="1"/>
  <c r="N1620" i="1"/>
  <c r="L1612" i="1"/>
  <c r="N1612" i="1"/>
  <c r="P1612" i="1"/>
  <c r="J1612" i="1"/>
  <c r="P1604" i="1"/>
  <c r="K1604" i="1"/>
  <c r="A1604" i="1"/>
  <c r="P364" i="1"/>
  <c r="R1854" i="1"/>
  <c r="B1854" i="1"/>
  <c r="P267" i="1"/>
  <c r="M875" i="1"/>
  <c r="O1868" i="1"/>
  <c r="J57" i="1"/>
  <c r="K33" i="1"/>
  <c r="P2026" i="1"/>
  <c r="P49" i="1"/>
  <c r="M365" i="1"/>
  <c r="L1834" i="1"/>
  <c r="P1837" i="1"/>
  <c r="K1837" i="1"/>
  <c r="K173" i="1"/>
  <c r="M169" i="1"/>
  <c r="R170" i="1"/>
  <c r="A168" i="1"/>
  <c r="R588" i="1"/>
  <c r="Q598" i="1"/>
  <c r="L606" i="1"/>
  <c r="R622" i="1"/>
  <c r="J1606" i="1"/>
  <c r="R1622" i="1"/>
  <c r="M1638" i="1"/>
  <c r="K1662" i="1"/>
  <c r="M1678" i="1"/>
  <c r="B1702" i="1"/>
  <c r="B1718" i="1"/>
  <c r="O1630" i="1"/>
  <c r="Q1686" i="1"/>
  <c r="A1654" i="1"/>
  <c r="O364" i="1"/>
  <c r="J1854" i="1"/>
  <c r="A1854" i="1"/>
  <c r="N267" i="1"/>
  <c r="J875" i="1"/>
  <c r="N1868" i="1"/>
  <c r="L57" i="1"/>
  <c r="A33" i="1"/>
  <c r="P450" i="1"/>
  <c r="N49" i="1"/>
  <c r="A365" i="1"/>
  <c r="R1829" i="1"/>
  <c r="K1834" i="1"/>
  <c r="O1837" i="1"/>
  <c r="Q1836" i="1"/>
  <c r="K1836" i="1"/>
  <c r="Q173" i="1"/>
  <c r="O170" i="1"/>
  <c r="B383" i="1"/>
  <c r="O588" i="1"/>
  <c r="N579" i="1"/>
  <c r="Q609" i="1"/>
  <c r="Q599" i="1"/>
  <c r="M598" i="1"/>
  <c r="A606" i="1"/>
  <c r="J622" i="1"/>
  <c r="Q1606" i="1"/>
  <c r="O1622" i="1"/>
  <c r="K1638" i="1"/>
  <c r="P1662" i="1"/>
  <c r="Q1678" i="1"/>
  <c r="A1702" i="1"/>
  <c r="Q1612" i="1"/>
  <c r="J1660" i="1"/>
  <c r="M1630" i="1"/>
  <c r="R1710" i="1"/>
  <c r="M1694" i="1"/>
  <c r="M168" i="1"/>
  <c r="K580" i="1"/>
  <c r="N580" i="1"/>
  <c r="R580" i="1"/>
  <c r="A598" i="1"/>
  <c r="B606" i="1"/>
  <c r="Q622" i="1"/>
  <c r="N626" i="1"/>
  <c r="A626" i="1"/>
  <c r="R602" i="1"/>
  <c r="B602" i="1"/>
  <c r="O1606" i="1"/>
  <c r="Q1622" i="1"/>
  <c r="L1638" i="1"/>
  <c r="N1662" i="1"/>
  <c r="N1678" i="1"/>
  <c r="O1718" i="1"/>
  <c r="J1630" i="1"/>
  <c r="J1710" i="1"/>
  <c r="N1734" i="1"/>
  <c r="Q553" i="1"/>
  <c r="P553" i="1"/>
  <c r="J553" i="1"/>
  <c r="R553" i="1"/>
  <c r="K553" i="1"/>
  <c r="M553" i="1"/>
  <c r="B553" i="1"/>
  <c r="N553" i="1"/>
  <c r="A553" i="1"/>
  <c r="L553" i="1"/>
  <c r="O553" i="1"/>
  <c r="M569" i="1"/>
  <c r="B569" i="1"/>
  <c r="N569" i="1"/>
  <c r="A569" i="1"/>
  <c r="O569" i="1"/>
  <c r="Q569" i="1"/>
  <c r="P569" i="1"/>
  <c r="R569" i="1"/>
  <c r="K569" i="1"/>
  <c r="L569" i="1"/>
  <c r="R561" i="1"/>
  <c r="K561" i="1"/>
  <c r="L561" i="1"/>
  <c r="M561" i="1"/>
  <c r="A561" i="1"/>
  <c r="O561" i="1"/>
  <c r="Q561" i="1"/>
  <c r="P561" i="1"/>
  <c r="B561" i="1"/>
  <c r="J561" i="1"/>
  <c r="N561" i="1"/>
  <c r="J1607" i="1"/>
  <c r="B1733" i="1"/>
  <c r="A1733" i="1"/>
  <c r="P1733" i="1"/>
  <c r="L1725" i="1"/>
  <c r="N1725" i="1"/>
  <c r="J1717" i="1"/>
  <c r="L1717" i="1"/>
  <c r="A1709" i="1"/>
  <c r="R1709" i="1"/>
  <c r="K1701" i="1"/>
  <c r="Q1701" i="1"/>
  <c r="Q1693" i="1"/>
  <c r="A1693" i="1"/>
  <c r="O1693" i="1"/>
  <c r="Q1685" i="1"/>
  <c r="K1685" i="1"/>
  <c r="R1677" i="1"/>
  <c r="M1677" i="1"/>
  <c r="B1669" i="1"/>
  <c r="J1669" i="1"/>
  <c r="M1661" i="1"/>
  <c r="O1661" i="1"/>
  <c r="Q1653" i="1"/>
  <c r="A1653" i="1"/>
  <c r="N1653" i="1"/>
  <c r="A1645" i="1"/>
  <c r="L1645" i="1"/>
  <c r="R1637" i="1"/>
  <c r="M1637" i="1"/>
  <c r="O1629" i="1"/>
  <c r="J1629" i="1"/>
  <c r="J1621" i="1"/>
  <c r="M1621" i="1"/>
  <c r="Q1613" i="1"/>
  <c r="A1613" i="1"/>
  <c r="R1613" i="1"/>
  <c r="B1605" i="1"/>
  <c r="K1605" i="1"/>
  <c r="Q378" i="1"/>
  <c r="K589" i="1"/>
  <c r="J590" i="1"/>
  <c r="K582" i="1"/>
  <c r="B582" i="1"/>
  <c r="A596" i="1"/>
  <c r="N612" i="1"/>
  <c r="M1683" i="1"/>
  <c r="J1707" i="1"/>
  <c r="A1707" i="1"/>
  <c r="M1723" i="1"/>
  <c r="L1603" i="1"/>
  <c r="B1603" i="1"/>
  <c r="O1611" i="1"/>
  <c r="M1619" i="1"/>
  <c r="O1635" i="1"/>
  <c r="P1643" i="1"/>
  <c r="J1659" i="1"/>
  <c r="B1659" i="1"/>
  <c r="Q1675" i="1"/>
  <c r="M1699" i="1"/>
  <c r="N1731" i="1"/>
  <c r="N1605" i="1"/>
  <c r="J1613" i="1"/>
  <c r="Q1621" i="1"/>
  <c r="M1629" i="1"/>
  <c r="K1637" i="1"/>
  <c r="M1645" i="1"/>
  <c r="K1653" i="1"/>
  <c r="N1661" i="1"/>
  <c r="L1669" i="1"/>
  <c r="Q1677" i="1"/>
  <c r="M1685" i="1"/>
  <c r="A1685" i="1"/>
  <c r="P1701" i="1"/>
  <c r="A1701" i="1"/>
  <c r="B1709" i="1"/>
  <c r="B1717" i="1"/>
  <c r="Q1725" i="1"/>
  <c r="J1733" i="1"/>
  <c r="J1655" i="1"/>
  <c r="J569" i="1"/>
  <c r="L1635" i="1"/>
  <c r="N1643" i="1"/>
  <c r="R1659" i="1"/>
  <c r="M1675" i="1"/>
  <c r="A1675" i="1"/>
  <c r="K1699" i="1"/>
  <c r="M1731" i="1"/>
  <c r="O1605" i="1"/>
  <c r="O1613" i="1"/>
  <c r="P1621" i="1"/>
  <c r="R1629" i="1"/>
  <c r="J1637" i="1"/>
  <c r="R1645" i="1"/>
  <c r="M1653" i="1"/>
  <c r="L1661" i="1"/>
  <c r="K1669" i="1"/>
  <c r="P1677" i="1"/>
  <c r="L1685" i="1"/>
  <c r="N1693" i="1"/>
  <c r="O1701" i="1"/>
  <c r="P1709" i="1"/>
  <c r="P1717" i="1"/>
  <c r="A1717" i="1"/>
  <c r="B1725" i="1"/>
  <c r="Q1733" i="1"/>
  <c r="J1721" i="1"/>
  <c r="O1721" i="1"/>
  <c r="J1705" i="1"/>
  <c r="R1705" i="1"/>
  <c r="N1689" i="1"/>
  <c r="O1689" i="1"/>
  <c r="B1681" i="1"/>
  <c r="P1681" i="1"/>
  <c r="K1673" i="1"/>
  <c r="A1673" i="1"/>
  <c r="N1649" i="1"/>
  <c r="P1649" i="1"/>
  <c r="A1641" i="1"/>
  <c r="P1641" i="1"/>
  <c r="R1625" i="1"/>
  <c r="N1625" i="1"/>
  <c r="P590" i="1"/>
  <c r="Q582" i="1"/>
  <c r="J620" i="1"/>
  <c r="R1723" i="1"/>
  <c r="B1723" i="1"/>
  <c r="R1619" i="1"/>
  <c r="A1619" i="1"/>
  <c r="K1635" i="1"/>
  <c r="P1659" i="1"/>
  <c r="R1699" i="1"/>
  <c r="B1699" i="1"/>
  <c r="L1731" i="1"/>
  <c r="M1605" i="1"/>
  <c r="M1613" i="1"/>
  <c r="N1621" i="1"/>
  <c r="Q1629" i="1"/>
  <c r="Q1637" i="1"/>
  <c r="J1645" i="1"/>
  <c r="R1653" i="1"/>
  <c r="R1661" i="1"/>
  <c r="M1669" i="1"/>
  <c r="N1677" i="1"/>
  <c r="P1685" i="1"/>
  <c r="M1693" i="1"/>
  <c r="N1701" i="1"/>
  <c r="O1709" i="1"/>
  <c r="O1717" i="1"/>
  <c r="P1725" i="1"/>
  <c r="A1725" i="1"/>
  <c r="K1679" i="1"/>
  <c r="R1721" i="1"/>
  <c r="Q1641" i="1"/>
  <c r="Q1712" i="1"/>
  <c r="L1712" i="1"/>
  <c r="B1025" i="1"/>
  <c r="N1025" i="1"/>
  <c r="R1025" i="1"/>
  <c r="N1019" i="1"/>
  <c r="P1019" i="1"/>
  <c r="L1019" i="1"/>
  <c r="Q1013" i="1"/>
  <c r="L1013" i="1"/>
  <c r="P1013" i="1"/>
  <c r="K1007" i="1"/>
  <c r="A1007" i="1"/>
  <c r="N1007" i="1"/>
  <c r="P1007" i="1"/>
  <c r="J1007" i="1"/>
  <c r="N993" i="1"/>
  <c r="L993" i="1"/>
  <c r="O993" i="1"/>
  <c r="K993" i="1"/>
  <c r="K987" i="1"/>
  <c r="M987" i="1"/>
  <c r="A987" i="1"/>
  <c r="L987" i="1"/>
  <c r="P987" i="1"/>
  <c r="J987" i="1"/>
  <c r="N981" i="1"/>
  <c r="P981" i="1"/>
  <c r="Q981" i="1"/>
  <c r="J981" i="1"/>
  <c r="A975" i="1"/>
  <c r="L975" i="1"/>
  <c r="N975" i="1"/>
  <c r="K975" i="1"/>
  <c r="J975" i="1"/>
  <c r="Q961" i="1"/>
  <c r="B961" i="1"/>
  <c r="L961" i="1"/>
  <c r="N961" i="1"/>
  <c r="O961" i="1"/>
  <c r="R961" i="1"/>
  <c r="R955" i="1"/>
  <c r="P955" i="1"/>
  <c r="M955" i="1"/>
  <c r="K955" i="1"/>
  <c r="A949" i="1"/>
  <c r="B949" i="1"/>
  <c r="Q949" i="1"/>
  <c r="L949" i="1"/>
  <c r="O949" i="1"/>
  <c r="P943" i="1"/>
  <c r="B943" i="1"/>
  <c r="Q943" i="1"/>
  <c r="R943" i="1"/>
  <c r="L943" i="1"/>
  <c r="L929" i="1"/>
  <c r="A929" i="1"/>
  <c r="B929" i="1"/>
  <c r="P929" i="1"/>
  <c r="J929" i="1"/>
  <c r="R929" i="1"/>
  <c r="K929" i="1"/>
  <c r="P923" i="1"/>
  <c r="J923" i="1"/>
  <c r="R923" i="1"/>
  <c r="K923" i="1"/>
  <c r="O923" i="1"/>
  <c r="P917" i="1"/>
  <c r="K917" i="1"/>
  <c r="L917" i="1"/>
  <c r="A917" i="1"/>
  <c r="J917" i="1"/>
  <c r="K911" i="1"/>
  <c r="A911" i="1"/>
  <c r="N911" i="1"/>
  <c r="J911" i="1"/>
  <c r="M911" i="1"/>
  <c r="O911" i="1"/>
  <c r="L897" i="1"/>
  <c r="O897" i="1"/>
  <c r="B897" i="1"/>
  <c r="N897" i="1"/>
  <c r="Q897" i="1"/>
  <c r="L1631" i="1"/>
  <c r="J1631" i="1"/>
  <c r="A986" i="1"/>
  <c r="L986" i="1"/>
  <c r="B960" i="1"/>
  <c r="R960" i="1"/>
  <c r="O948" i="1"/>
  <c r="M948" i="1"/>
  <c r="N896" i="1"/>
  <c r="A896" i="1"/>
  <c r="K910" i="1"/>
  <c r="M916" i="1"/>
  <c r="B916" i="1"/>
  <c r="J922" i="1"/>
  <c r="N928" i="1"/>
  <c r="J948" i="1"/>
  <c r="K954" i="1"/>
  <c r="J960" i="1"/>
  <c r="M980" i="1"/>
  <c r="O986" i="1"/>
  <c r="R1012" i="1"/>
  <c r="L896" i="1"/>
  <c r="R910" i="1"/>
  <c r="L916" i="1"/>
  <c r="A916" i="1"/>
  <c r="Q922" i="1"/>
  <c r="K928" i="1"/>
  <c r="Q948" i="1"/>
  <c r="J954" i="1"/>
  <c r="Q960" i="1"/>
  <c r="K980" i="1"/>
  <c r="A980" i="1"/>
  <c r="N986" i="1"/>
  <c r="Q1012" i="1"/>
  <c r="L1745" i="1"/>
  <c r="K1745" i="1"/>
  <c r="P566" i="1"/>
  <c r="M566" i="1"/>
  <c r="M558" i="1"/>
  <c r="A558" i="1"/>
  <c r="K974" i="1"/>
  <c r="P992" i="1"/>
  <c r="R1006" i="1"/>
  <c r="A1006" i="1"/>
  <c r="N1018" i="1"/>
  <c r="Q1024" i="1"/>
  <c r="K896" i="1"/>
  <c r="J910" i="1"/>
  <c r="N916" i="1"/>
  <c r="M922" i="1"/>
  <c r="O922" i="1"/>
  <c r="R928" i="1"/>
  <c r="A948" i="1"/>
  <c r="Q954" i="1"/>
  <c r="P960" i="1"/>
  <c r="L980" i="1"/>
  <c r="B980" i="1"/>
  <c r="M986" i="1"/>
  <c r="P1012" i="1"/>
  <c r="O1745" i="1"/>
  <c r="J558" i="1"/>
  <c r="J1006" i="1"/>
  <c r="K1018" i="1"/>
  <c r="M1018" i="1"/>
  <c r="P1024" i="1"/>
  <c r="R896" i="1"/>
  <c r="Q910" i="1"/>
  <c r="K916" i="1"/>
  <c r="P922" i="1"/>
  <c r="B922" i="1"/>
  <c r="J928" i="1"/>
  <c r="N948" i="1"/>
  <c r="B948" i="1"/>
  <c r="O954" i="1"/>
  <c r="O960" i="1"/>
  <c r="R980" i="1"/>
  <c r="K986" i="1"/>
  <c r="B986" i="1"/>
  <c r="O1012" i="1"/>
  <c r="M1745" i="1"/>
  <c r="L1018" i="1"/>
  <c r="J896" i="1"/>
  <c r="P910" i="1"/>
  <c r="O910" i="1"/>
  <c r="R916" i="1"/>
  <c r="L922" i="1"/>
  <c r="A922" i="1"/>
  <c r="Q928" i="1"/>
  <c r="L948" i="1"/>
  <c r="P954" i="1"/>
  <c r="A954" i="1"/>
  <c r="N960" i="1"/>
  <c r="J980" i="1"/>
  <c r="R986" i="1"/>
  <c r="N1012" i="1"/>
  <c r="R1027" i="1"/>
  <c r="O1027" i="1"/>
  <c r="M1015" i="1"/>
  <c r="B1015" i="1"/>
  <c r="N1745" i="1"/>
  <c r="M910" i="1"/>
  <c r="P928" i="1"/>
  <c r="K948" i="1"/>
  <c r="N954" i="1"/>
  <c r="B954" i="1"/>
  <c r="M960" i="1"/>
  <c r="P980" i="1"/>
  <c r="J986" i="1"/>
  <c r="M1012" i="1"/>
  <c r="R1745" i="1"/>
  <c r="P2042" i="1"/>
  <c r="Q2042" i="1"/>
  <c r="R2042" i="1"/>
  <c r="L2108" i="1"/>
  <c r="B2108" i="1"/>
  <c r="M2108" i="1"/>
  <c r="A2100" i="1"/>
  <c r="Q2100" i="1"/>
  <c r="K2100" i="1"/>
  <c r="O571" i="1"/>
  <c r="M572" i="1"/>
  <c r="A1564" i="1"/>
  <c r="B1535" i="1"/>
  <c r="B1503" i="1"/>
  <c r="J572" i="1"/>
  <c r="A1597" i="1"/>
  <c r="A1573" i="1"/>
  <c r="B1567" i="1"/>
  <c r="A1521" i="1"/>
  <c r="A1489" i="1"/>
  <c r="B1599" i="1"/>
  <c r="A1581" i="1"/>
  <c r="B1575" i="1"/>
  <c r="B1571" i="1"/>
  <c r="A1557" i="1"/>
  <c r="B1551" i="1"/>
  <c r="B1519" i="1"/>
  <c r="K556" i="1"/>
  <c r="L2099" i="1"/>
  <c r="B2109" i="1"/>
  <c r="B2035" i="1"/>
  <c r="B2043" i="1"/>
  <c r="Q555" i="1"/>
  <c r="J563" i="1"/>
  <c r="R571" i="1"/>
  <c r="J556" i="1"/>
  <c r="A1565" i="1"/>
  <c r="B1543" i="1"/>
  <c r="B1511" i="1"/>
  <c r="O1771" i="1"/>
  <c r="O1774" i="1"/>
  <c r="O1775" i="1"/>
  <c r="O1772" i="1"/>
  <c r="O1776" i="1"/>
  <c r="O502" i="1"/>
  <c r="O501" i="1"/>
  <c r="F57" i="8"/>
  <c r="F52" i="8"/>
  <c r="F60" i="8"/>
  <c r="F55" i="8"/>
  <c r="F87" i="8"/>
  <c r="F137" i="8"/>
  <c r="F23" i="8"/>
  <c r="F177" i="8"/>
  <c r="F85" i="8"/>
  <c r="F142" i="8"/>
  <c r="F145" i="8"/>
  <c r="F82" i="8"/>
  <c r="F26" i="8"/>
  <c r="F58" i="8"/>
  <c r="F84" i="8"/>
  <c r="F56" i="8"/>
  <c r="F86" i="8"/>
  <c r="F64" i="8"/>
  <c r="F54" i="8"/>
  <c r="L872" i="1"/>
  <c r="Q892" i="1"/>
  <c r="R1754" i="1"/>
  <c r="J2120" i="1"/>
  <c r="M2094" i="1"/>
  <c r="Q2069" i="1"/>
  <c r="P2064" i="1"/>
  <c r="A2064" i="1"/>
  <c r="K2029" i="1"/>
  <c r="M1790" i="1"/>
  <c r="R1786" i="1"/>
  <c r="N841" i="1"/>
  <c r="J873" i="1"/>
  <c r="J838" i="1"/>
  <c r="A1753" i="1"/>
  <c r="B43" i="1"/>
  <c r="R835" i="1"/>
  <c r="L2128" i="1"/>
  <c r="O153" i="1"/>
  <c r="K49" i="1"/>
  <c r="P365" i="1"/>
  <c r="R1783" i="1"/>
  <c r="O249" i="1"/>
  <c r="R249" i="1"/>
  <c r="J357" i="1"/>
  <c r="O357" i="1"/>
  <c r="A255" i="1"/>
  <c r="Q255" i="1"/>
  <c r="B163" i="1"/>
  <c r="O163" i="1"/>
  <c r="B69" i="1"/>
  <c r="K69" i="1"/>
  <c r="P159" i="1"/>
  <c r="M159" i="1"/>
  <c r="O247" i="1"/>
  <c r="M27" i="1"/>
  <c r="J27" i="1"/>
  <c r="B51" i="1"/>
  <c r="L51" i="1"/>
  <c r="K59" i="1"/>
  <c r="J59" i="1"/>
  <c r="O214" i="1"/>
  <c r="B214" i="1"/>
  <c r="L214" i="1"/>
  <c r="N838" i="1"/>
  <c r="O838" i="1"/>
  <c r="N887" i="1"/>
  <c r="P887" i="1"/>
  <c r="O855" i="1"/>
  <c r="B855" i="1"/>
  <c r="L855" i="1"/>
  <c r="R1848" i="1"/>
  <c r="K1848" i="1"/>
  <c r="M312" i="1"/>
  <c r="A312" i="1"/>
  <c r="Q312" i="1"/>
  <c r="A2144" i="1"/>
  <c r="J2144" i="1"/>
  <c r="L36" i="1"/>
  <c r="Q36" i="1"/>
  <c r="J60" i="1"/>
  <c r="P60" i="1"/>
  <c r="N1796" i="1"/>
  <c r="B1796" i="1"/>
  <c r="L839" i="1"/>
  <c r="A839" i="1"/>
  <c r="Q886" i="1"/>
  <c r="K886" i="1"/>
  <c r="O866" i="1"/>
  <c r="L866" i="1"/>
  <c r="B1746" i="1"/>
  <c r="M1746" i="1"/>
  <c r="A313" i="1"/>
  <c r="K313" i="1"/>
  <c r="K1789" i="1"/>
  <c r="R1789" i="1"/>
  <c r="M1781" i="1"/>
  <c r="L1781" i="1"/>
  <c r="R1781" i="1"/>
  <c r="M2055" i="1"/>
  <c r="B2055" i="1"/>
  <c r="P2055" i="1"/>
  <c r="O2117" i="1"/>
  <c r="A2117" i="1"/>
  <c r="J2117" i="1"/>
  <c r="P231" i="1"/>
  <c r="L231" i="1"/>
  <c r="N231" i="1"/>
  <c r="R450" i="1"/>
  <c r="Q450" i="1"/>
  <c r="A450" i="1"/>
  <c r="L366" i="1"/>
  <c r="K366" i="1"/>
  <c r="J366" i="1"/>
  <c r="P2091" i="1"/>
  <c r="R1996" i="1"/>
  <c r="Q1789" i="1"/>
  <c r="O218" i="1"/>
  <c r="L223" i="1"/>
  <c r="N2053" i="1"/>
  <c r="K2129" i="1"/>
  <c r="K2144" i="1"/>
  <c r="B2144" i="1"/>
  <c r="J2154" i="1"/>
  <c r="Q2169" i="1"/>
  <c r="K304" i="1"/>
  <c r="B1849" i="1"/>
  <c r="O840" i="1"/>
  <c r="Q860" i="1"/>
  <c r="K209" i="1"/>
  <c r="P52" i="1"/>
  <c r="P20" i="1"/>
  <c r="R158" i="1"/>
  <c r="B158" i="1"/>
  <c r="Q2094" i="1"/>
  <c r="B2094" i="1"/>
  <c r="R2069" i="1"/>
  <c r="P2029" i="1"/>
  <c r="Q1790" i="1"/>
  <c r="B312" i="1"/>
  <c r="B1848" i="1"/>
  <c r="P841" i="1"/>
  <c r="P855" i="1"/>
  <c r="N873" i="1"/>
  <c r="O887" i="1"/>
  <c r="K838" i="1"/>
  <c r="Q1753" i="1"/>
  <c r="Q214" i="1"/>
  <c r="O59" i="1"/>
  <c r="L43" i="1"/>
  <c r="N27" i="1"/>
  <c r="O835" i="1"/>
  <c r="L364" i="1"/>
  <c r="J2063" i="1"/>
  <c r="R153" i="1"/>
  <c r="O2026" i="1"/>
  <c r="N15" i="1"/>
  <c r="O366" i="1"/>
  <c r="L2072" i="1"/>
  <c r="R889" i="1"/>
  <c r="O231" i="1"/>
  <c r="P214" i="1"/>
  <c r="P59" i="1"/>
  <c r="P43" i="1"/>
  <c r="P27" i="1"/>
  <c r="M835" i="1"/>
  <c r="N2026" i="1"/>
  <c r="B366" i="1"/>
  <c r="K2072" i="1"/>
  <c r="N1783" i="1"/>
  <c r="L1857" i="1"/>
  <c r="P1857" i="1"/>
  <c r="R1865" i="1"/>
  <c r="J1865" i="1"/>
  <c r="N244" i="1"/>
  <c r="Q244" i="1"/>
  <c r="N360" i="1"/>
  <c r="M360" i="1"/>
  <c r="A1787" i="1"/>
  <c r="R1787" i="1"/>
  <c r="K2068" i="1"/>
  <c r="L2068" i="1"/>
  <c r="M2119" i="1"/>
  <c r="A2119" i="1"/>
  <c r="B229" i="1"/>
  <c r="L229" i="1"/>
  <c r="Q258" i="1"/>
  <c r="J258" i="1"/>
  <c r="A74" i="1"/>
  <c r="O74" i="1"/>
  <c r="B31" i="1"/>
  <c r="K31" i="1"/>
  <c r="L31" i="1"/>
  <c r="L47" i="1"/>
  <c r="A47" i="1"/>
  <c r="Q47" i="1"/>
  <c r="P206" i="1"/>
  <c r="L206" i="1"/>
  <c r="L883" i="1"/>
  <c r="K883" i="1"/>
  <c r="A877" i="1"/>
  <c r="O877" i="1"/>
  <c r="O1781" i="1"/>
  <c r="A2072" i="1"/>
  <c r="M1783" i="1"/>
  <c r="O1786" i="1"/>
  <c r="Q1786" i="1"/>
  <c r="A1790" i="1"/>
  <c r="R1790" i="1"/>
  <c r="J2064" i="1"/>
  <c r="Q2064" i="1"/>
  <c r="A2120" i="1"/>
  <c r="N2120" i="1"/>
  <c r="B153" i="1"/>
  <c r="M153" i="1"/>
  <c r="B2143" i="1"/>
  <c r="K2143" i="1"/>
  <c r="Q2128" i="1"/>
  <c r="A2128" i="1"/>
  <c r="M2128" i="1"/>
  <c r="R887" i="1"/>
  <c r="A887" i="1"/>
  <c r="B838" i="1"/>
  <c r="K1753" i="1"/>
  <c r="M214" i="1"/>
  <c r="Q59" i="1"/>
  <c r="J43" i="1"/>
  <c r="K27" i="1"/>
  <c r="J835" i="1"/>
  <c r="N2128" i="1"/>
  <c r="P2117" i="1"/>
  <c r="N1781" i="1"/>
  <c r="O450" i="1"/>
  <c r="K2055" i="1"/>
  <c r="K365" i="1"/>
  <c r="L1783" i="1"/>
  <c r="N364" i="1"/>
  <c r="M364" i="1"/>
  <c r="L33" i="1"/>
  <c r="M33" i="1"/>
  <c r="Q49" i="1"/>
  <c r="L49" i="1"/>
  <c r="A57" i="1"/>
  <c r="O57" i="1"/>
  <c r="K57" i="1"/>
  <c r="B203" i="1"/>
  <c r="N203" i="1"/>
  <c r="P1868" i="1"/>
  <c r="A1868" i="1"/>
  <c r="K1868" i="1"/>
  <c r="J843" i="1"/>
  <c r="Q881" i="1"/>
  <c r="O267" i="1"/>
  <c r="A267" i="1"/>
  <c r="R875" i="1"/>
  <c r="Q1830" i="1"/>
  <c r="P172" i="1"/>
  <c r="L166" i="1"/>
  <c r="P166" i="1"/>
  <c r="J1838" i="1"/>
  <c r="P164" i="1"/>
  <c r="A389" i="1"/>
  <c r="B389" i="1"/>
  <c r="B381" i="1"/>
  <c r="P1829" i="1"/>
  <c r="K1829" i="1"/>
  <c r="L1829" i="1"/>
  <c r="M1829" i="1"/>
  <c r="N1829" i="1"/>
  <c r="N1832" i="1"/>
  <c r="B1832" i="1"/>
  <c r="Q1832" i="1"/>
  <c r="J1832" i="1"/>
  <c r="L1832" i="1"/>
  <c r="Q1838" i="1"/>
  <c r="A1838" i="1"/>
  <c r="B1838" i="1"/>
  <c r="M1838" i="1"/>
  <c r="N1838" i="1"/>
  <c r="O1838" i="1"/>
  <c r="L1830" i="1"/>
  <c r="M1830" i="1"/>
  <c r="N1830" i="1"/>
  <c r="O1830" i="1"/>
  <c r="P1830" i="1"/>
  <c r="Q164" i="1"/>
  <c r="M164" i="1"/>
  <c r="J164" i="1"/>
  <c r="R164" i="1"/>
  <c r="K164" i="1"/>
  <c r="O164" i="1"/>
  <c r="J172" i="1"/>
  <c r="L172" i="1"/>
  <c r="M172" i="1"/>
  <c r="N172" i="1"/>
  <c r="O172" i="1"/>
  <c r="J1833" i="1"/>
  <c r="A1834" i="1"/>
  <c r="P1835" i="1"/>
  <c r="J1836" i="1"/>
  <c r="J173" i="1"/>
  <c r="Q171" i="1"/>
  <c r="J169" i="1"/>
  <c r="J165" i="1"/>
  <c r="L170" i="1"/>
  <c r="O168" i="1"/>
  <c r="A378" i="1"/>
  <c r="A392" i="1"/>
  <c r="A380" i="1"/>
  <c r="M580" i="1"/>
  <c r="M588" i="1"/>
  <c r="A588" i="1"/>
  <c r="N591" i="1"/>
  <c r="N584" i="1"/>
  <c r="B592" i="1"/>
  <c r="L596" i="1"/>
  <c r="M604" i="1"/>
  <c r="A604" i="1"/>
  <c r="O620" i="1"/>
  <c r="A620" i="1"/>
  <c r="P600" i="1"/>
  <c r="L616" i="1"/>
  <c r="O601" i="1"/>
  <c r="Q1724" i="1"/>
  <c r="R1839" i="1"/>
  <c r="O1835" i="1"/>
  <c r="O173" i="1"/>
  <c r="Q169" i="1"/>
  <c r="B165" i="1"/>
  <c r="A382" i="1"/>
  <c r="M591" i="1"/>
  <c r="M584" i="1"/>
  <c r="R585" i="1"/>
  <c r="M589" i="1"/>
  <c r="L589" i="1"/>
  <c r="B581" i="1"/>
  <c r="K581" i="1"/>
  <c r="P609" i="1"/>
  <c r="O600" i="1"/>
  <c r="N173" i="1"/>
  <c r="A165" i="1"/>
  <c r="B382" i="1"/>
  <c r="L578" i="1"/>
  <c r="P588" i="1"/>
  <c r="K588" i="1"/>
  <c r="B580" i="1"/>
  <c r="J580" i="1"/>
  <c r="O609" i="1"/>
  <c r="Q624" i="1"/>
  <c r="N617" i="1"/>
  <c r="Q620" i="1"/>
  <c r="N620" i="1"/>
  <c r="B612" i="1"/>
  <c r="A612" i="1"/>
  <c r="M612" i="1"/>
  <c r="J604" i="1"/>
  <c r="K604" i="1"/>
  <c r="O596" i="1"/>
  <c r="J596" i="1"/>
  <c r="L1835" i="1"/>
  <c r="B1835" i="1"/>
  <c r="N1836" i="1"/>
  <c r="M173" i="1"/>
  <c r="K171" i="1"/>
  <c r="B169" i="1"/>
  <c r="L168" i="1"/>
  <c r="A390" i="1"/>
  <c r="Q580" i="1"/>
  <c r="J588" i="1"/>
  <c r="J589" i="1"/>
  <c r="J583" i="1"/>
  <c r="M581" i="1"/>
  <c r="Q592" i="1"/>
  <c r="P587" i="1"/>
  <c r="K587" i="1"/>
  <c r="P579" i="1"/>
  <c r="R579" i="1"/>
  <c r="Q596" i="1"/>
  <c r="Q604" i="1"/>
  <c r="J612" i="1"/>
  <c r="K620" i="1"/>
  <c r="R609" i="1"/>
  <c r="P593" i="1"/>
  <c r="Q608" i="1"/>
  <c r="K624" i="1"/>
  <c r="A619" i="1"/>
  <c r="J619" i="1"/>
  <c r="J611" i="1"/>
  <c r="O611" i="1"/>
  <c r="O603" i="1"/>
  <c r="A603" i="1"/>
  <c r="M603" i="1"/>
  <c r="K595" i="1"/>
  <c r="L595" i="1"/>
  <c r="K1835" i="1"/>
  <c r="B390" i="1"/>
  <c r="P580" i="1"/>
  <c r="Q588" i="1"/>
  <c r="R583" i="1"/>
  <c r="P592" i="1"/>
  <c r="P596" i="1"/>
  <c r="P604" i="1"/>
  <c r="Q612" i="1"/>
  <c r="R620" i="1"/>
  <c r="P583" i="1"/>
  <c r="O578" i="1"/>
  <c r="N578" i="1"/>
  <c r="B625" i="1"/>
  <c r="O625" i="1"/>
  <c r="Q617" i="1"/>
  <c r="O617" i="1"/>
  <c r="M609" i="1"/>
  <c r="B609" i="1"/>
  <c r="M601" i="1"/>
  <c r="J601" i="1"/>
  <c r="B601" i="1"/>
  <c r="L593" i="1"/>
  <c r="Q593" i="1"/>
  <c r="A593" i="1"/>
  <c r="A1732" i="1"/>
  <c r="O1732" i="1"/>
  <c r="R1732" i="1"/>
  <c r="M1732" i="1"/>
  <c r="N1732" i="1"/>
  <c r="B1724" i="1"/>
  <c r="P1724" i="1"/>
  <c r="K1724" i="1"/>
  <c r="M1724" i="1"/>
  <c r="N1724" i="1"/>
  <c r="J1724" i="1"/>
  <c r="R1724" i="1"/>
  <c r="M1716" i="1"/>
  <c r="L1716" i="1"/>
  <c r="O1716" i="1"/>
  <c r="A1716" i="1"/>
  <c r="P1716" i="1"/>
  <c r="R1716" i="1"/>
  <c r="K1716" i="1"/>
  <c r="M1708" i="1"/>
  <c r="J1708" i="1"/>
  <c r="K1708" i="1"/>
  <c r="L1708" i="1"/>
  <c r="A1708" i="1"/>
  <c r="P1708" i="1"/>
  <c r="B1708" i="1"/>
  <c r="Q1708" i="1"/>
  <c r="K583" i="1"/>
  <c r="K584" i="1"/>
  <c r="A584" i="1"/>
  <c r="N625" i="1"/>
  <c r="M624" i="1"/>
  <c r="O624" i="1"/>
  <c r="B624" i="1"/>
  <c r="J624" i="1"/>
  <c r="J616" i="1"/>
  <c r="M616" i="1"/>
  <c r="N616" i="1"/>
  <c r="N608" i="1"/>
  <c r="B608" i="1"/>
  <c r="K600" i="1"/>
  <c r="M600" i="1"/>
  <c r="A600" i="1"/>
  <c r="B600" i="1"/>
  <c r="K613" i="1"/>
  <c r="R1604" i="1"/>
  <c r="N1604" i="1"/>
  <c r="R1612" i="1"/>
  <c r="L1620" i="1"/>
  <c r="A1620" i="1"/>
  <c r="J1636" i="1"/>
  <c r="N1644" i="1"/>
  <c r="O1652" i="1"/>
  <c r="Q1660" i="1"/>
  <c r="B1660" i="1"/>
  <c r="J1668" i="1"/>
  <c r="R1676" i="1"/>
  <c r="M1692" i="1"/>
  <c r="O1700" i="1"/>
  <c r="N1600" i="1"/>
  <c r="K1616" i="1"/>
  <c r="R1656" i="1"/>
  <c r="K1672" i="1"/>
  <c r="R1704" i="1"/>
  <c r="K1736" i="1"/>
  <c r="Q1628" i="1"/>
  <c r="B1628" i="1"/>
  <c r="P1684" i="1"/>
  <c r="J1624" i="1"/>
  <c r="J1712" i="1"/>
  <c r="L1671" i="1"/>
  <c r="M1695" i="1"/>
  <c r="N1719" i="1"/>
  <c r="N1664" i="1"/>
  <c r="M1604" i="1"/>
  <c r="B1604" i="1"/>
  <c r="O1612" i="1"/>
  <c r="J1620" i="1"/>
  <c r="L1636" i="1"/>
  <c r="P1636" i="1"/>
  <c r="K1644" i="1"/>
  <c r="M1652" i="1"/>
  <c r="O1660" i="1"/>
  <c r="A1660" i="1"/>
  <c r="B1668" i="1"/>
  <c r="J1676" i="1"/>
  <c r="L1692" i="1"/>
  <c r="N1700" i="1"/>
  <c r="O1628" i="1"/>
  <c r="L1684" i="1"/>
  <c r="B1684" i="1"/>
  <c r="N1607" i="1"/>
  <c r="Q1631" i="1"/>
  <c r="Q1655" i="1"/>
  <c r="O1719" i="1"/>
  <c r="P1736" i="1"/>
  <c r="Q1736" i="1"/>
  <c r="Q1728" i="1"/>
  <c r="O1728" i="1"/>
  <c r="J1720" i="1"/>
  <c r="N1720" i="1"/>
  <c r="P1720" i="1"/>
  <c r="M1720" i="1"/>
  <c r="P1712" i="1"/>
  <c r="B1712" i="1"/>
  <c r="M1712" i="1"/>
  <c r="B1704" i="1"/>
  <c r="O1704" i="1"/>
  <c r="O1696" i="1"/>
  <c r="L1696" i="1"/>
  <c r="M1696" i="1"/>
  <c r="P1688" i="1"/>
  <c r="A1688" i="1"/>
  <c r="N1688" i="1"/>
  <c r="R1688" i="1"/>
  <c r="A1680" i="1"/>
  <c r="Q1680" i="1"/>
  <c r="K1680" i="1"/>
  <c r="R1672" i="1"/>
  <c r="B1672" i="1"/>
  <c r="Q1672" i="1"/>
  <c r="J1664" i="1"/>
  <c r="M1664" i="1"/>
  <c r="N1656" i="1"/>
  <c r="M1656" i="1"/>
  <c r="L1648" i="1"/>
  <c r="B1648" i="1"/>
  <c r="R1648" i="1"/>
  <c r="K1648" i="1"/>
  <c r="B1640" i="1"/>
  <c r="O1640" i="1"/>
  <c r="J1640" i="1"/>
  <c r="K1640" i="1"/>
  <c r="L1632" i="1"/>
  <c r="A1632" i="1"/>
  <c r="B1632" i="1"/>
  <c r="K1632" i="1"/>
  <c r="B1624" i="1"/>
  <c r="M1624" i="1"/>
  <c r="A1616" i="1"/>
  <c r="N1616" i="1"/>
  <c r="P1608" i="1"/>
  <c r="M1608" i="1"/>
  <c r="P1600" i="1"/>
  <c r="L1600" i="1"/>
  <c r="O1735" i="1"/>
  <c r="M1735" i="1"/>
  <c r="B1735" i="1"/>
  <c r="K1727" i="1"/>
  <c r="O1727" i="1"/>
  <c r="P1727" i="1"/>
  <c r="R1727" i="1"/>
  <c r="Q1719" i="1"/>
  <c r="P1719" i="1"/>
  <c r="K1719" i="1"/>
  <c r="L1719" i="1"/>
  <c r="B1711" i="1"/>
  <c r="L1711" i="1"/>
  <c r="A1711" i="1"/>
  <c r="R1703" i="1"/>
  <c r="B1703" i="1"/>
  <c r="O1703" i="1"/>
  <c r="J1703" i="1"/>
  <c r="P1695" i="1"/>
  <c r="O1695" i="1"/>
  <c r="R1695" i="1"/>
  <c r="K1695" i="1"/>
  <c r="N1695" i="1"/>
  <c r="B1687" i="1"/>
  <c r="K1687" i="1"/>
  <c r="Q1679" i="1"/>
  <c r="B1679" i="1"/>
  <c r="A1679" i="1"/>
  <c r="O1679" i="1"/>
  <c r="M1671" i="1"/>
  <c r="A1671" i="1"/>
  <c r="K1671" i="1"/>
  <c r="R1671" i="1"/>
  <c r="N1671" i="1"/>
  <c r="L1663" i="1"/>
  <c r="J1663" i="1"/>
  <c r="R1663" i="1"/>
  <c r="P1655" i="1"/>
  <c r="B1655" i="1"/>
  <c r="O1655" i="1"/>
  <c r="A1647" i="1"/>
  <c r="B1647" i="1"/>
  <c r="P1647" i="1"/>
  <c r="K1647" i="1"/>
  <c r="N1647" i="1"/>
  <c r="R1639" i="1"/>
  <c r="K1639" i="1"/>
  <c r="N1639" i="1"/>
  <c r="Q1639" i="1"/>
  <c r="O1631" i="1"/>
  <c r="R1631" i="1"/>
  <c r="M1631" i="1"/>
  <c r="B1623" i="1"/>
  <c r="O1623" i="1"/>
  <c r="P1623" i="1"/>
  <c r="J1623" i="1"/>
  <c r="N1615" i="1"/>
  <c r="L1615" i="1"/>
  <c r="R1615" i="1"/>
  <c r="J1615" i="1"/>
  <c r="K1607" i="1"/>
  <c r="P1607" i="1"/>
  <c r="A1607" i="1"/>
  <c r="Q1604" i="1"/>
  <c r="M1612" i="1"/>
  <c r="B1612" i="1"/>
  <c r="P1620" i="1"/>
  <c r="M1636" i="1"/>
  <c r="Q1644" i="1"/>
  <c r="P1644" i="1"/>
  <c r="J1652" i="1"/>
  <c r="K1660" i="1"/>
  <c r="M1668" i="1"/>
  <c r="O1676" i="1"/>
  <c r="A1676" i="1"/>
  <c r="J1692" i="1"/>
  <c r="K1700" i="1"/>
  <c r="Q1600" i="1"/>
  <c r="A1600" i="1"/>
  <c r="B1616" i="1"/>
  <c r="B1656" i="1"/>
  <c r="L1672" i="1"/>
  <c r="N1704" i="1"/>
  <c r="N1736" i="1"/>
  <c r="K1628" i="1"/>
  <c r="Q1684" i="1"/>
  <c r="A1624" i="1"/>
  <c r="A1712" i="1"/>
  <c r="M1688" i="1"/>
  <c r="B1607" i="1"/>
  <c r="A1631" i="1"/>
  <c r="M1655" i="1"/>
  <c r="P1679" i="1"/>
  <c r="Q1703" i="1"/>
  <c r="J1727" i="1"/>
  <c r="R1608" i="1"/>
  <c r="N1696" i="1"/>
  <c r="L1728" i="1"/>
  <c r="R1734" i="1"/>
  <c r="J1734" i="1"/>
  <c r="K1734" i="1"/>
  <c r="M1734" i="1"/>
  <c r="J1726" i="1"/>
  <c r="B1726" i="1"/>
  <c r="O1726" i="1"/>
  <c r="P1726" i="1"/>
  <c r="R1726" i="1"/>
  <c r="B1710" i="1"/>
  <c r="M1710" i="1"/>
  <c r="A1710" i="1"/>
  <c r="O1710" i="1"/>
  <c r="Q1710" i="1"/>
  <c r="P1694" i="1"/>
  <c r="Q1694" i="1"/>
  <c r="J1694" i="1"/>
  <c r="K1694" i="1"/>
  <c r="J1686" i="1"/>
  <c r="K1686" i="1"/>
  <c r="L1686" i="1"/>
  <c r="B1686" i="1"/>
  <c r="O1686" i="1"/>
  <c r="P1670" i="1"/>
  <c r="L1670" i="1"/>
  <c r="K1670" i="1"/>
  <c r="O1670" i="1"/>
  <c r="M1654" i="1"/>
  <c r="B1654" i="1"/>
  <c r="J1654" i="1"/>
  <c r="N1654" i="1"/>
  <c r="Q1654" i="1"/>
  <c r="A1646" i="1"/>
  <c r="P1646" i="1"/>
  <c r="Q1646" i="1"/>
  <c r="J1646" i="1"/>
  <c r="L1630" i="1"/>
  <c r="B1630" i="1"/>
  <c r="R1630" i="1"/>
  <c r="N1630" i="1"/>
  <c r="Q1630" i="1"/>
  <c r="R1614" i="1"/>
  <c r="M1614" i="1"/>
  <c r="A1614" i="1"/>
  <c r="O1614" i="1"/>
  <c r="L1614" i="1"/>
  <c r="O1604" i="1"/>
  <c r="K1612" i="1"/>
  <c r="A1612" i="1"/>
  <c r="M1620" i="1"/>
  <c r="N1636" i="1"/>
  <c r="O1644" i="1"/>
  <c r="A1644" i="1"/>
  <c r="P1652" i="1"/>
  <c r="R1660" i="1"/>
  <c r="M1676" i="1"/>
  <c r="Q1692" i="1"/>
  <c r="J1700" i="1"/>
  <c r="O1684" i="1"/>
  <c r="K1688" i="1"/>
  <c r="M1615" i="1"/>
  <c r="P1639" i="1"/>
  <c r="K1663" i="1"/>
  <c r="R1687" i="1"/>
  <c r="K1711" i="1"/>
  <c r="L1735" i="1"/>
  <c r="M1632" i="1"/>
  <c r="B1696" i="1"/>
  <c r="P1728" i="1"/>
  <c r="K573" i="1"/>
  <c r="R573" i="1"/>
  <c r="N573" i="1"/>
  <c r="B565" i="1"/>
  <c r="A565" i="1"/>
  <c r="L565" i="1"/>
  <c r="P557" i="1"/>
  <c r="O557" i="1"/>
  <c r="J557" i="1"/>
  <c r="K557" i="1"/>
  <c r="A1692" i="1"/>
  <c r="O1692" i="1"/>
  <c r="P1668" i="1"/>
  <c r="L1668" i="1"/>
  <c r="A1628" i="1"/>
  <c r="M1628" i="1"/>
  <c r="O1620" i="1"/>
  <c r="L1644" i="1"/>
  <c r="Q1652" i="1"/>
  <c r="A1652" i="1"/>
  <c r="P1660" i="1"/>
  <c r="R1668" i="1"/>
  <c r="N1676" i="1"/>
  <c r="N1692" i="1"/>
  <c r="P1700" i="1"/>
  <c r="A1700" i="1"/>
  <c r="K1600" i="1"/>
  <c r="O1616" i="1"/>
  <c r="K1656" i="1"/>
  <c r="M1672" i="1"/>
  <c r="K1704" i="1"/>
  <c r="L1736" i="1"/>
  <c r="P1628" i="1"/>
  <c r="M1684" i="1"/>
  <c r="R1624" i="1"/>
  <c r="R1712" i="1"/>
  <c r="B1615" i="1"/>
  <c r="A1639" i="1"/>
  <c r="M1663" i="1"/>
  <c r="P1687" i="1"/>
  <c r="Q1711" i="1"/>
  <c r="J1735" i="1"/>
  <c r="O1664" i="1"/>
  <c r="B1524" i="1"/>
  <c r="A1524" i="1"/>
  <c r="B1492" i="1"/>
  <c r="A1492" i="1"/>
  <c r="M554" i="1"/>
  <c r="N558" i="1"/>
  <c r="Q1705" i="1"/>
  <c r="Q1625" i="1"/>
  <c r="R1673" i="1"/>
  <c r="J1601" i="1"/>
  <c r="L1649" i="1"/>
  <c r="K1721" i="1"/>
  <c r="A1721" i="1"/>
  <c r="M1641" i="1"/>
  <c r="P1689" i="1"/>
  <c r="N936" i="1"/>
  <c r="B936" i="1"/>
  <c r="M962" i="1"/>
  <c r="P982" i="1"/>
  <c r="Q1000" i="1"/>
  <c r="K1000" i="1"/>
  <c r="N1014" i="1"/>
  <c r="R898" i="1"/>
  <c r="R924" i="1"/>
  <c r="R950" i="1"/>
  <c r="R2048" i="1"/>
  <c r="L2048" i="1"/>
  <c r="N2048" i="1"/>
  <c r="Q2040" i="1"/>
  <c r="R2040" i="1"/>
  <c r="B2114" i="1"/>
  <c r="O2114" i="1"/>
  <c r="P2114" i="1"/>
  <c r="M2114" i="1"/>
  <c r="K2106" i="1"/>
  <c r="M2106" i="1"/>
  <c r="A2106" i="1"/>
  <c r="A2098" i="1"/>
  <c r="P2098" i="1"/>
  <c r="R2098" i="1"/>
  <c r="B1548" i="1"/>
  <c r="A1548" i="1"/>
  <c r="B1516" i="1"/>
  <c r="A1516" i="1"/>
  <c r="R2047" i="1"/>
  <c r="Q2047" i="1"/>
  <c r="M2047" i="1"/>
  <c r="M2039" i="1"/>
  <c r="Q2039" i="1"/>
  <c r="J2039" i="1"/>
  <c r="B2113" i="1"/>
  <c r="Q2113" i="1"/>
  <c r="M2105" i="1"/>
  <c r="P2105" i="1"/>
  <c r="J570" i="1"/>
  <c r="L570" i="1"/>
  <c r="N570" i="1"/>
  <c r="O570" i="1"/>
  <c r="B570" i="1"/>
  <c r="A570" i="1"/>
  <c r="P562" i="1"/>
  <c r="Q562" i="1"/>
  <c r="J562" i="1"/>
  <c r="P554" i="1"/>
  <c r="J554" i="1"/>
  <c r="R554" i="1"/>
  <c r="A1572" i="1"/>
  <c r="O1705" i="1"/>
  <c r="M1625" i="1"/>
  <c r="Q1673" i="1"/>
  <c r="K1601" i="1"/>
  <c r="Q1649" i="1"/>
  <c r="Q1721" i="1"/>
  <c r="O1641" i="1"/>
  <c r="B1641" i="1"/>
  <c r="M1689" i="1"/>
  <c r="J936" i="1"/>
  <c r="Q962" i="1"/>
  <c r="K962" i="1"/>
  <c r="N982" i="1"/>
  <c r="J1000" i="1"/>
  <c r="A1000" i="1"/>
  <c r="L1014" i="1"/>
  <c r="O924" i="1"/>
  <c r="K950" i="1"/>
  <c r="L2047" i="1"/>
  <c r="B2102" i="1"/>
  <c r="Q574" i="1"/>
  <c r="B1540" i="1"/>
  <c r="A1540" i="1"/>
  <c r="B1508" i="1"/>
  <c r="A1508" i="1"/>
  <c r="N1705" i="1"/>
  <c r="K1625" i="1"/>
  <c r="N1673" i="1"/>
  <c r="Q1601" i="1"/>
  <c r="M1649" i="1"/>
  <c r="P1721" i="1"/>
  <c r="L1641" i="1"/>
  <c r="L1689" i="1"/>
  <c r="B1689" i="1"/>
  <c r="R962" i="1"/>
  <c r="Q1014" i="1"/>
  <c r="R1015" i="1"/>
  <c r="K1015" i="1"/>
  <c r="L1015" i="1"/>
  <c r="N1015" i="1"/>
  <c r="Q1015" i="1"/>
  <c r="L2113" i="1"/>
  <c r="M2036" i="1"/>
  <c r="Q566" i="1"/>
  <c r="P574" i="1"/>
  <c r="A1580" i="1"/>
  <c r="B1026" i="1"/>
  <c r="R1026" i="1"/>
  <c r="K1026" i="1"/>
  <c r="Q1026" i="1"/>
  <c r="L1026" i="1"/>
  <c r="N1026" i="1"/>
  <c r="O1026" i="1"/>
  <c r="L988" i="1"/>
  <c r="M988" i="1"/>
  <c r="N988" i="1"/>
  <c r="P988" i="1"/>
  <c r="A988" i="1"/>
  <c r="J988" i="1"/>
  <c r="Q956" i="1"/>
  <c r="R956" i="1"/>
  <c r="J956" i="1"/>
  <c r="B956" i="1"/>
  <c r="N956" i="1"/>
  <c r="M956" i="1"/>
  <c r="L956" i="1"/>
  <c r="M950" i="1"/>
  <c r="J950" i="1"/>
  <c r="O950" i="1"/>
  <c r="P950" i="1"/>
  <c r="L950" i="1"/>
  <c r="N950" i="1"/>
  <c r="P924" i="1"/>
  <c r="Q924" i="1"/>
  <c r="L924" i="1"/>
  <c r="A924" i="1"/>
  <c r="K924" i="1"/>
  <c r="B924" i="1"/>
  <c r="N924" i="1"/>
  <c r="B918" i="1"/>
  <c r="N918" i="1"/>
  <c r="M918" i="1"/>
  <c r="R918" i="1"/>
  <c r="O918" i="1"/>
  <c r="Q918" i="1"/>
  <c r="L918" i="1"/>
  <c r="O904" i="1"/>
  <c r="P904" i="1"/>
  <c r="Q904" i="1"/>
  <c r="R904" i="1"/>
  <c r="A904" i="1"/>
  <c r="L904" i="1"/>
  <c r="A898" i="1"/>
  <c r="L898" i="1"/>
  <c r="B898" i="1"/>
  <c r="K898" i="1"/>
  <c r="M898" i="1"/>
  <c r="N898" i="1"/>
  <c r="P898" i="1"/>
  <c r="Q898" i="1"/>
  <c r="K2113" i="1"/>
  <c r="B1532" i="1"/>
  <c r="A1532" i="1"/>
  <c r="B1500" i="1"/>
  <c r="A1500" i="1"/>
  <c r="K570" i="1"/>
  <c r="M562" i="1"/>
  <c r="B574" i="1"/>
  <c r="J574" i="1"/>
  <c r="A574" i="1"/>
  <c r="R574" i="1"/>
  <c r="L574" i="1"/>
  <c r="K574" i="1"/>
  <c r="N574" i="1"/>
  <c r="O574" i="1"/>
  <c r="A566" i="1"/>
  <c r="J566" i="1"/>
  <c r="B566" i="1"/>
  <c r="R566" i="1"/>
  <c r="L566" i="1"/>
  <c r="K566" i="1"/>
  <c r="N566" i="1"/>
  <c r="O566" i="1"/>
  <c r="O558" i="1"/>
  <c r="P558" i="1"/>
  <c r="Q558" i="1"/>
  <c r="B558" i="1"/>
  <c r="R558" i="1"/>
  <c r="L558" i="1"/>
  <c r="K558" i="1"/>
  <c r="A1588" i="1"/>
  <c r="A1556" i="1"/>
  <c r="B1546" i="1"/>
  <c r="B1538" i="1"/>
  <c r="B1530" i="1"/>
  <c r="B1522" i="1"/>
  <c r="B1514" i="1"/>
  <c r="B1506" i="1"/>
  <c r="B1498" i="1"/>
  <c r="B1490" i="1"/>
  <c r="R1013" i="1"/>
  <c r="A1019" i="1"/>
  <c r="J1745" i="1"/>
  <c r="K2038" i="1"/>
  <c r="B1550" i="1"/>
  <c r="B1542" i="1"/>
  <c r="B1534" i="1"/>
  <c r="B1526" i="1"/>
  <c r="B1518" i="1"/>
  <c r="B1510" i="1"/>
  <c r="B1502" i="1"/>
  <c r="B1494" i="1"/>
  <c r="B1594" i="1"/>
  <c r="B1586" i="1"/>
  <c r="B1578" i="1"/>
  <c r="B1570" i="1"/>
  <c r="B1562" i="1"/>
  <c r="B1554" i="1"/>
  <c r="N1013" i="1"/>
  <c r="K1025" i="1"/>
  <c r="A1549" i="1"/>
  <c r="A1541" i="1"/>
  <c r="A1533" i="1"/>
  <c r="A1525" i="1"/>
  <c r="A1517" i="1"/>
  <c r="A1509" i="1"/>
  <c r="A1501" i="1"/>
  <c r="A1493" i="1"/>
  <c r="A2044" i="1"/>
  <c r="B1013" i="1"/>
  <c r="L1025" i="1"/>
  <c r="J218" i="1"/>
  <c r="M313" i="1"/>
  <c r="P304" i="1"/>
  <c r="Q304" i="1"/>
  <c r="N1746" i="1"/>
  <c r="A1746" i="1"/>
  <c r="Q1849" i="1"/>
  <c r="K1841" i="1"/>
  <c r="R369" i="1"/>
  <c r="M840" i="1"/>
  <c r="N854" i="1"/>
  <c r="R860" i="1"/>
  <c r="A860" i="1"/>
  <c r="N866" i="1"/>
  <c r="Q872" i="1"/>
  <c r="P886" i="1"/>
  <c r="R892" i="1"/>
  <c r="J839" i="1"/>
  <c r="O839" i="1"/>
  <c r="M1754" i="1"/>
  <c r="A1754" i="1"/>
  <c r="M1796" i="1"/>
  <c r="M209" i="1"/>
  <c r="O210" i="1"/>
  <c r="B210" i="1"/>
  <c r="O60" i="1"/>
  <c r="K52" i="1"/>
  <c r="M44" i="1"/>
  <c r="P44" i="1"/>
  <c r="R36" i="1"/>
  <c r="O28" i="1"/>
  <c r="A28" i="1"/>
  <c r="O20" i="1"/>
  <c r="R836" i="1"/>
  <c r="Q1857" i="1"/>
  <c r="P2119" i="1"/>
  <c r="B2119" i="1"/>
  <c r="L2063" i="1"/>
  <c r="R258" i="1"/>
  <c r="A258" i="1"/>
  <c r="L2117" i="1"/>
  <c r="P1781" i="1"/>
  <c r="R247" i="1"/>
  <c r="A247" i="1"/>
  <c r="B883" i="1"/>
  <c r="N206" i="1"/>
  <c r="N31" i="1"/>
  <c r="P15" i="1"/>
  <c r="M474" i="1"/>
  <c r="B474" i="1"/>
  <c r="J450" i="1"/>
  <c r="N2072" i="1"/>
  <c r="N1773" i="1"/>
  <c r="N2055" i="1"/>
  <c r="N889" i="1"/>
  <c r="A889" i="1"/>
  <c r="M47" i="1"/>
  <c r="Q365" i="1"/>
  <c r="J231" i="1"/>
  <c r="P1783" i="1"/>
  <c r="M357" i="1"/>
  <c r="L357" i="1"/>
  <c r="P218" i="1"/>
  <c r="Q218" i="1"/>
  <c r="L313" i="1"/>
  <c r="O304" i="1"/>
  <c r="B304" i="1"/>
  <c r="L1746" i="1"/>
  <c r="O1849" i="1"/>
  <c r="P1849" i="1"/>
  <c r="R1841" i="1"/>
  <c r="J369" i="1"/>
  <c r="K840" i="1"/>
  <c r="M854" i="1"/>
  <c r="J860" i="1"/>
  <c r="K866" i="1"/>
  <c r="M866" i="1"/>
  <c r="P872" i="1"/>
  <c r="O886" i="1"/>
  <c r="J892" i="1"/>
  <c r="K839" i="1"/>
  <c r="B839" i="1"/>
  <c r="L1754" i="1"/>
  <c r="K1796" i="1"/>
  <c r="L1796" i="1"/>
  <c r="L209" i="1"/>
  <c r="N210" i="1"/>
  <c r="A210" i="1"/>
  <c r="Q60" i="1"/>
  <c r="O52" i="1"/>
  <c r="K44" i="1"/>
  <c r="B44" i="1"/>
  <c r="J36" i="1"/>
  <c r="J28" i="1"/>
  <c r="K20" i="1"/>
  <c r="N20" i="1"/>
  <c r="P836" i="1"/>
  <c r="J836" i="1"/>
  <c r="P258" i="1"/>
  <c r="B258" i="1"/>
  <c r="L247" i="1"/>
  <c r="M31" i="1"/>
  <c r="O15" i="1"/>
  <c r="L474" i="1"/>
  <c r="M1773" i="1"/>
  <c r="L2055" i="1"/>
  <c r="O889" i="1"/>
  <c r="P47" i="1"/>
  <c r="B47" i="1"/>
  <c r="Q231" i="1"/>
  <c r="B1783" i="1"/>
  <c r="O1783" i="1"/>
  <c r="K835" i="1"/>
  <c r="N835" i="1"/>
  <c r="Q43" i="1"/>
  <c r="O43" i="1"/>
  <c r="B1753" i="1"/>
  <c r="M1753" i="1"/>
  <c r="A873" i="1"/>
  <c r="K873" i="1"/>
  <c r="K841" i="1"/>
  <c r="Q841" i="1"/>
  <c r="N218" i="1"/>
  <c r="A218" i="1"/>
  <c r="R313" i="1"/>
  <c r="M304" i="1"/>
  <c r="K1746" i="1"/>
  <c r="M1849" i="1"/>
  <c r="A1849" i="1"/>
  <c r="Q1841" i="1"/>
  <c r="O369" i="1"/>
  <c r="B369" i="1"/>
  <c r="R840" i="1"/>
  <c r="J854" i="1"/>
  <c r="L854" i="1"/>
  <c r="P860" i="1"/>
  <c r="R866" i="1"/>
  <c r="A866" i="1"/>
  <c r="N872" i="1"/>
  <c r="N886" i="1"/>
  <c r="B886" i="1"/>
  <c r="P892" i="1"/>
  <c r="Q839" i="1"/>
  <c r="Q1754" i="1"/>
  <c r="J1796" i="1"/>
  <c r="A1796" i="1"/>
  <c r="R209" i="1"/>
  <c r="L210" i="1"/>
  <c r="R60" i="1"/>
  <c r="B60" i="1"/>
  <c r="J52" i="1"/>
  <c r="N44" i="1"/>
  <c r="M36" i="1"/>
  <c r="P36" i="1"/>
  <c r="M28" i="1"/>
  <c r="Q20" i="1"/>
  <c r="A20" i="1"/>
  <c r="N836" i="1"/>
  <c r="A836" i="1"/>
  <c r="N247" i="1"/>
  <c r="R1773" i="1"/>
  <c r="B1773" i="1"/>
  <c r="A2026" i="1"/>
  <c r="L2026" i="1"/>
  <c r="A366" i="1"/>
  <c r="R366" i="1"/>
  <c r="M218" i="1"/>
  <c r="J313" i="1"/>
  <c r="L304" i="1"/>
  <c r="R1746" i="1"/>
  <c r="L1849" i="1"/>
  <c r="O1841" i="1"/>
  <c r="P1841" i="1"/>
  <c r="N369" i="1"/>
  <c r="A369" i="1"/>
  <c r="Q840" i="1"/>
  <c r="K854" i="1"/>
  <c r="B854" i="1"/>
  <c r="O860" i="1"/>
  <c r="J866" i="1"/>
  <c r="K872" i="1"/>
  <c r="M872" i="1"/>
  <c r="L886" i="1"/>
  <c r="A886" i="1"/>
  <c r="O892" i="1"/>
  <c r="P839" i="1"/>
  <c r="N1754" i="1"/>
  <c r="Q1796" i="1"/>
  <c r="Q209" i="1"/>
  <c r="J209" i="1"/>
  <c r="K210" i="1"/>
  <c r="M60" i="1"/>
  <c r="A60" i="1"/>
  <c r="Q52" i="1"/>
  <c r="O44" i="1"/>
  <c r="N36" i="1"/>
  <c r="B36" i="1"/>
  <c r="L28" i="1"/>
  <c r="M20" i="1"/>
  <c r="M836" i="1"/>
  <c r="J360" i="1"/>
  <c r="K1865" i="1"/>
  <c r="K2119" i="1"/>
  <c r="M258" i="1"/>
  <c r="Q2117" i="1"/>
  <c r="M2026" i="1"/>
  <c r="B2026" i="1"/>
  <c r="K1781" i="1"/>
  <c r="M247" i="1"/>
  <c r="R206" i="1"/>
  <c r="O31" i="1"/>
  <c r="K15" i="1"/>
  <c r="Q474" i="1"/>
  <c r="P366" i="1"/>
  <c r="N450" i="1"/>
  <c r="R2072" i="1"/>
  <c r="B2072" i="1"/>
  <c r="N357" i="1"/>
  <c r="J1773" i="1"/>
  <c r="A1773" i="1"/>
  <c r="J2055" i="1"/>
  <c r="K47" i="1"/>
  <c r="L365" i="1"/>
  <c r="B365" i="1"/>
  <c r="M231" i="1"/>
  <c r="K1783" i="1"/>
  <c r="B1864" i="1"/>
  <c r="O1864" i="1"/>
  <c r="A155" i="1"/>
  <c r="O155" i="1"/>
  <c r="K247" i="1"/>
  <c r="A1857" i="1"/>
  <c r="M1857" i="1"/>
  <c r="L244" i="1"/>
  <c r="O244" i="1"/>
  <c r="K2063" i="1"/>
  <c r="R2063" i="1"/>
  <c r="A31" i="1"/>
  <c r="Q31" i="1"/>
  <c r="P889" i="1"/>
  <c r="Q889" i="1"/>
  <c r="P883" i="1"/>
  <c r="Q883" i="1"/>
  <c r="K218" i="1"/>
  <c r="O313" i="1"/>
  <c r="B313" i="1"/>
  <c r="R304" i="1"/>
  <c r="P1746" i="1"/>
  <c r="Q1746" i="1"/>
  <c r="R1849" i="1"/>
  <c r="M1841" i="1"/>
  <c r="A1841" i="1"/>
  <c r="L369" i="1"/>
  <c r="P840" i="1"/>
  <c r="B840" i="1"/>
  <c r="P854" i="1"/>
  <c r="K860" i="1"/>
  <c r="M860" i="1"/>
  <c r="P866" i="1"/>
  <c r="R872" i="1"/>
  <c r="A872" i="1"/>
  <c r="J886" i="1"/>
  <c r="K892" i="1"/>
  <c r="B892" i="1"/>
  <c r="M839" i="1"/>
  <c r="P1754" i="1"/>
  <c r="J1754" i="1"/>
  <c r="O1796" i="1"/>
  <c r="O209" i="1"/>
  <c r="A209" i="1"/>
  <c r="J210" i="1"/>
  <c r="K60" i="1"/>
  <c r="M52" i="1"/>
  <c r="B52" i="1"/>
  <c r="J44" i="1"/>
  <c r="O36" i="1"/>
  <c r="Q28" i="1"/>
  <c r="N28" i="1"/>
  <c r="J20" i="1"/>
  <c r="K836" i="1"/>
  <c r="P360" i="1"/>
  <c r="B360" i="1"/>
  <c r="B244" i="1"/>
  <c r="Q1865" i="1"/>
  <c r="R1857" i="1"/>
  <c r="J2119" i="1"/>
  <c r="P2063" i="1"/>
  <c r="K258" i="1"/>
  <c r="N2117" i="1"/>
  <c r="R2026" i="1"/>
  <c r="J1781" i="1"/>
  <c r="A1781" i="1"/>
  <c r="Q247" i="1"/>
  <c r="R883" i="1"/>
  <c r="Q206" i="1"/>
  <c r="J31" i="1"/>
  <c r="Q15" i="1"/>
  <c r="A15" i="1"/>
  <c r="O474" i="1"/>
  <c r="N366" i="1"/>
  <c r="M450" i="1"/>
  <c r="Q2072" i="1"/>
  <c r="K357" i="1"/>
  <c r="A357" i="1"/>
  <c r="P1773" i="1"/>
  <c r="Q2055" i="1"/>
  <c r="A2055" i="1"/>
  <c r="J889" i="1"/>
  <c r="O47" i="1"/>
  <c r="R365" i="1"/>
  <c r="K231" i="1"/>
  <c r="B231" i="1"/>
  <c r="J1783" i="1"/>
  <c r="J153" i="1"/>
  <c r="Q153" i="1"/>
  <c r="N313" i="1"/>
  <c r="O1746" i="1"/>
  <c r="N840" i="1"/>
  <c r="L860" i="1"/>
  <c r="L892" i="1"/>
  <c r="O1754" i="1"/>
  <c r="P210" i="1"/>
  <c r="L52" i="1"/>
  <c r="R28" i="1"/>
  <c r="N153" i="1"/>
  <c r="O258" i="1"/>
  <c r="M2117" i="1"/>
  <c r="J2026" i="1"/>
  <c r="Q1781" i="1"/>
  <c r="J247" i="1"/>
  <c r="B247" i="1"/>
  <c r="J883" i="1"/>
  <c r="O206" i="1"/>
  <c r="P31" i="1"/>
  <c r="R15" i="1"/>
  <c r="N474" i="1"/>
  <c r="A474" i="1"/>
  <c r="M366" i="1"/>
  <c r="L450" i="1"/>
  <c r="O2072" i="1"/>
  <c r="R357" i="1"/>
  <c r="O1773" i="1"/>
  <c r="O2055" i="1"/>
  <c r="B889" i="1"/>
  <c r="N47" i="1"/>
  <c r="R155" i="1"/>
  <c r="J365" i="1"/>
  <c r="R231" i="1"/>
  <c r="A231" i="1"/>
  <c r="Q1783" i="1"/>
  <c r="Q1834" i="1"/>
  <c r="L1839" i="1"/>
  <c r="Q1831" i="1"/>
  <c r="A1831" i="1"/>
  <c r="B1837" i="1"/>
  <c r="P1833" i="1"/>
  <c r="O1833" i="1"/>
  <c r="Q1833" i="1"/>
  <c r="M166" i="1"/>
  <c r="M171" i="1"/>
  <c r="R169" i="1"/>
  <c r="L164" i="1"/>
  <c r="N164" i="1"/>
  <c r="R172" i="1"/>
  <c r="K172" i="1"/>
  <c r="A393" i="1"/>
  <c r="M585" i="1"/>
  <c r="O586" i="1"/>
  <c r="M602" i="1"/>
  <c r="Q626" i="1"/>
  <c r="Q1829" i="1"/>
  <c r="A1829" i="1"/>
  <c r="J1829" i="1"/>
  <c r="R1832" i="1"/>
  <c r="K1832" i="1"/>
  <c r="K165" i="1"/>
  <c r="M165" i="1"/>
  <c r="Q165" i="1"/>
  <c r="A173" i="1"/>
  <c r="P173" i="1"/>
  <c r="B173" i="1"/>
  <c r="R173" i="1"/>
  <c r="B392" i="1"/>
  <c r="A384" i="1"/>
  <c r="R586" i="1"/>
  <c r="A1839" i="1"/>
  <c r="O1839" i="1"/>
  <c r="B1839" i="1"/>
  <c r="P1839" i="1"/>
  <c r="K1831" i="1"/>
  <c r="L1831" i="1"/>
  <c r="A166" i="1"/>
  <c r="R166" i="1"/>
  <c r="K166" i="1"/>
  <c r="J166" i="1"/>
  <c r="L626" i="1"/>
  <c r="M626" i="1"/>
  <c r="J626" i="1"/>
  <c r="B626" i="1"/>
  <c r="O626" i="1"/>
  <c r="P626" i="1"/>
  <c r="R626" i="1"/>
  <c r="K626" i="1"/>
  <c r="A618" i="1"/>
  <c r="O618" i="1"/>
  <c r="P618" i="1"/>
  <c r="Q618" i="1"/>
  <c r="R618" i="1"/>
  <c r="K618" i="1"/>
  <c r="M618" i="1"/>
  <c r="B618" i="1"/>
  <c r="N618" i="1"/>
  <c r="K610" i="1"/>
  <c r="L610" i="1"/>
  <c r="A610" i="1"/>
  <c r="N610" i="1"/>
  <c r="P610" i="1"/>
  <c r="O610" i="1"/>
  <c r="J610" i="1"/>
  <c r="R610" i="1"/>
  <c r="Q602" i="1"/>
  <c r="J602" i="1"/>
  <c r="K602" i="1"/>
  <c r="L602" i="1"/>
  <c r="A602" i="1"/>
  <c r="N602" i="1"/>
  <c r="P602" i="1"/>
  <c r="O602" i="1"/>
  <c r="B594" i="1"/>
  <c r="M594" i="1"/>
  <c r="A594" i="1"/>
  <c r="N594" i="1"/>
  <c r="Q594" i="1"/>
  <c r="J594" i="1"/>
  <c r="K594" i="1"/>
  <c r="L594" i="1"/>
  <c r="P1832" i="1"/>
  <c r="A1832" i="1"/>
  <c r="B1829" i="1"/>
  <c r="A1833" i="1"/>
  <c r="J1839" i="1"/>
  <c r="N1831" i="1"/>
  <c r="K1838" i="1"/>
  <c r="R1838" i="1"/>
  <c r="L1838" i="1"/>
  <c r="B1830" i="1"/>
  <c r="J1830" i="1"/>
  <c r="K1830" i="1"/>
  <c r="R1830" i="1"/>
  <c r="Q172" i="1"/>
  <c r="A172" i="1"/>
  <c r="B164" i="1"/>
  <c r="B166" i="1"/>
  <c r="L165" i="1"/>
  <c r="M610" i="1"/>
  <c r="M1831" i="1"/>
  <c r="Q1837" i="1"/>
  <c r="A1837" i="1"/>
  <c r="J1837" i="1"/>
  <c r="B586" i="1"/>
  <c r="M586" i="1"/>
  <c r="A586" i="1"/>
  <c r="N586" i="1"/>
  <c r="Q586" i="1"/>
  <c r="K586" i="1"/>
  <c r="L586" i="1"/>
  <c r="Q610" i="1"/>
  <c r="Q1839" i="1"/>
  <c r="R1831" i="1"/>
  <c r="Q166" i="1"/>
  <c r="K169" i="1"/>
  <c r="A169" i="1"/>
  <c r="L169" i="1"/>
  <c r="R578" i="1"/>
  <c r="K578" i="1"/>
  <c r="B578" i="1"/>
  <c r="M578" i="1"/>
  <c r="Q578" i="1"/>
  <c r="J578" i="1"/>
  <c r="Q585" i="1"/>
  <c r="P585" i="1"/>
  <c r="J585" i="1"/>
  <c r="K585" i="1"/>
  <c r="A585" i="1"/>
  <c r="N585" i="1"/>
  <c r="B585" i="1"/>
  <c r="O585" i="1"/>
  <c r="O594" i="1"/>
  <c r="B610" i="1"/>
  <c r="Q623" i="1"/>
  <c r="A623" i="1"/>
  <c r="J623" i="1"/>
  <c r="K623" i="1"/>
  <c r="R623" i="1"/>
  <c r="M623" i="1"/>
  <c r="O623" i="1"/>
  <c r="P623" i="1"/>
  <c r="M615" i="1"/>
  <c r="N615" i="1"/>
  <c r="P615" i="1"/>
  <c r="A615" i="1"/>
  <c r="Q615" i="1"/>
  <c r="K615" i="1"/>
  <c r="R615" i="1"/>
  <c r="L615" i="1"/>
  <c r="B607" i="1"/>
  <c r="J607" i="1"/>
  <c r="K607" i="1"/>
  <c r="R607" i="1"/>
  <c r="M607" i="1"/>
  <c r="N607" i="1"/>
  <c r="P607" i="1"/>
  <c r="A607" i="1"/>
  <c r="Q607" i="1"/>
  <c r="O599" i="1"/>
  <c r="P599" i="1"/>
  <c r="B599" i="1"/>
  <c r="J599" i="1"/>
  <c r="K599" i="1"/>
  <c r="R599" i="1"/>
  <c r="M599" i="1"/>
  <c r="N599" i="1"/>
  <c r="N1839" i="1"/>
  <c r="J1831" i="1"/>
  <c r="O166" i="1"/>
  <c r="A387" i="1"/>
  <c r="B387" i="1"/>
  <c r="R594" i="1"/>
  <c r="L618" i="1"/>
  <c r="M1839" i="1"/>
  <c r="B1831" i="1"/>
  <c r="J1834" i="1"/>
  <c r="R1834" i="1"/>
  <c r="N166" i="1"/>
  <c r="J171" i="1"/>
  <c r="L171" i="1"/>
  <c r="N378" i="1"/>
  <c r="O378" i="1"/>
  <c r="B378" i="1"/>
  <c r="K378" i="1"/>
  <c r="M378" i="1"/>
  <c r="L378" i="1"/>
  <c r="B386" i="1"/>
  <c r="A386" i="1"/>
  <c r="A578" i="1"/>
  <c r="A591" i="1"/>
  <c r="Q591" i="1"/>
  <c r="B591" i="1"/>
  <c r="J591" i="1"/>
  <c r="L591" i="1"/>
  <c r="O591" i="1"/>
  <c r="P591" i="1"/>
  <c r="N583" i="1"/>
  <c r="O583" i="1"/>
  <c r="A583" i="1"/>
  <c r="Q583" i="1"/>
  <c r="L583" i="1"/>
  <c r="M583" i="1"/>
  <c r="A599" i="1"/>
  <c r="B623" i="1"/>
  <c r="P594" i="1"/>
  <c r="J618" i="1"/>
  <c r="R584" i="1"/>
  <c r="M592" i="1"/>
  <c r="L609" i="1"/>
  <c r="K593" i="1"/>
  <c r="K625" i="1"/>
  <c r="A625" i="1"/>
  <c r="R600" i="1"/>
  <c r="M608" i="1"/>
  <c r="P616" i="1"/>
  <c r="B616" i="1"/>
  <c r="L624" i="1"/>
  <c r="L601" i="1"/>
  <c r="J617" i="1"/>
  <c r="B617" i="1"/>
  <c r="Q584" i="1"/>
  <c r="J584" i="1"/>
  <c r="L592" i="1"/>
  <c r="K609" i="1"/>
  <c r="R593" i="1"/>
  <c r="J625" i="1"/>
  <c r="Q600" i="1"/>
  <c r="J600" i="1"/>
  <c r="L608" i="1"/>
  <c r="O616" i="1"/>
  <c r="A616" i="1"/>
  <c r="R624" i="1"/>
  <c r="K601" i="1"/>
  <c r="R617" i="1"/>
  <c r="A617" i="1"/>
  <c r="A1715" i="1"/>
  <c r="Q1715" i="1"/>
  <c r="K1691" i="1"/>
  <c r="R1691" i="1"/>
  <c r="B1675" i="1"/>
  <c r="R1675" i="1"/>
  <c r="A1651" i="1"/>
  <c r="P1651" i="1"/>
  <c r="Q1643" i="1"/>
  <c r="M1643" i="1"/>
  <c r="A1611" i="1"/>
  <c r="L1611" i="1"/>
  <c r="O593" i="1"/>
  <c r="B593" i="1"/>
  <c r="M625" i="1"/>
  <c r="P601" i="1"/>
  <c r="Q601" i="1"/>
  <c r="M617" i="1"/>
  <c r="P170" i="1"/>
  <c r="A170" i="1"/>
  <c r="L584" i="1"/>
  <c r="O592" i="1"/>
  <c r="A592" i="1"/>
  <c r="Q579" i="1"/>
  <c r="N609" i="1"/>
  <c r="A609" i="1"/>
  <c r="M593" i="1"/>
  <c r="R625" i="1"/>
  <c r="Q625" i="1"/>
  <c r="L600" i="1"/>
  <c r="O608" i="1"/>
  <c r="A608" i="1"/>
  <c r="R616" i="1"/>
  <c r="N624" i="1"/>
  <c r="N601" i="1"/>
  <c r="A601" i="1"/>
  <c r="K617" i="1"/>
  <c r="L167" i="1"/>
  <c r="N170" i="1"/>
  <c r="L580" i="1"/>
  <c r="K590" i="1"/>
  <c r="R582" i="1"/>
  <c r="N603" i="1"/>
  <c r="M619" i="1"/>
  <c r="L612" i="1"/>
  <c r="K598" i="1"/>
  <c r="J614" i="1"/>
  <c r="P625" i="1"/>
  <c r="Q616" i="1"/>
  <c r="P617" i="1"/>
  <c r="A1031" i="1"/>
  <c r="K1031" i="1"/>
  <c r="N1031" i="1"/>
  <c r="L1031" i="1"/>
  <c r="Q1031" i="1"/>
  <c r="N1017" i="1"/>
  <c r="L1017" i="1"/>
  <c r="P1017" i="1"/>
  <c r="R1017" i="1"/>
  <c r="R1011" i="1"/>
  <c r="B1011" i="1"/>
  <c r="M1011" i="1"/>
  <c r="P1011" i="1"/>
  <c r="P1005" i="1"/>
  <c r="J1005" i="1"/>
  <c r="B1005" i="1"/>
  <c r="M1005" i="1"/>
  <c r="B999" i="1"/>
  <c r="M999" i="1"/>
  <c r="O999" i="1"/>
  <c r="J999" i="1"/>
  <c r="O985" i="1"/>
  <c r="Q985" i="1"/>
  <c r="A985" i="1"/>
  <c r="K985" i="1"/>
  <c r="A979" i="1"/>
  <c r="K979" i="1"/>
  <c r="N979" i="1"/>
  <c r="L979" i="1"/>
  <c r="Q979" i="1"/>
  <c r="Q973" i="1"/>
  <c r="R973" i="1"/>
  <c r="N973" i="1"/>
  <c r="L973" i="1"/>
  <c r="N967" i="1"/>
  <c r="L967" i="1"/>
  <c r="P967" i="1"/>
  <c r="R967" i="1"/>
  <c r="R953" i="1"/>
  <c r="Q953" i="1"/>
  <c r="B953" i="1"/>
  <c r="O953" i="1"/>
  <c r="J947" i="1"/>
  <c r="M947" i="1"/>
  <c r="A941" i="1"/>
  <c r="Q941" i="1"/>
  <c r="J941" i="1"/>
  <c r="K935" i="1"/>
  <c r="A935" i="1"/>
  <c r="M935" i="1"/>
  <c r="O921" i="1"/>
  <c r="P921" i="1"/>
  <c r="Q921" i="1"/>
  <c r="R915" i="1"/>
  <c r="O915" i="1"/>
  <c r="B909" i="1"/>
  <c r="N909" i="1"/>
  <c r="R909" i="1"/>
  <c r="L903" i="1"/>
  <c r="B903" i="1"/>
  <c r="Q903" i="1"/>
  <c r="A1741" i="1"/>
  <c r="K1741" i="1"/>
  <c r="L1741" i="1"/>
  <c r="O1741" i="1"/>
  <c r="R1741" i="1"/>
  <c r="N2045" i="1"/>
  <c r="J2045" i="1"/>
  <c r="A2045" i="1"/>
  <c r="R2045" i="1"/>
  <c r="B2045" i="1"/>
  <c r="M2045" i="1"/>
  <c r="K2037" i="1"/>
  <c r="P2037" i="1"/>
  <c r="Q2037" i="1"/>
  <c r="R2037" i="1"/>
  <c r="L2037" i="1"/>
  <c r="B2111" i="1"/>
  <c r="M2111" i="1"/>
  <c r="N2111" i="1"/>
  <c r="P2111" i="1"/>
  <c r="R2111" i="1"/>
  <c r="A2103" i="1"/>
  <c r="O2103" i="1"/>
  <c r="M2103" i="1"/>
  <c r="N2103" i="1"/>
  <c r="P2103" i="1"/>
  <c r="R2103" i="1"/>
  <c r="A576" i="1"/>
  <c r="O576" i="1"/>
  <c r="P576" i="1"/>
  <c r="B576" i="1"/>
  <c r="Q576" i="1"/>
  <c r="J576" i="1"/>
  <c r="L576" i="1"/>
  <c r="L568" i="1"/>
  <c r="N568" i="1"/>
  <c r="O568" i="1"/>
  <c r="A568" i="1"/>
  <c r="P568" i="1"/>
  <c r="R568" i="1"/>
  <c r="J560" i="1"/>
  <c r="Q560" i="1"/>
  <c r="L560" i="1"/>
  <c r="M560" i="1"/>
  <c r="N560" i="1"/>
  <c r="B560" i="1"/>
  <c r="A903" i="1"/>
  <c r="A909" i="1"/>
  <c r="B915" i="1"/>
  <c r="B921" i="1"/>
  <c r="P935" i="1"/>
  <c r="P941" i="1"/>
  <c r="P947" i="1"/>
  <c r="P953" i="1"/>
  <c r="M973" i="1"/>
  <c r="R979" i="1"/>
  <c r="J985" i="1"/>
  <c r="N999" i="1"/>
  <c r="A1005" i="1"/>
  <c r="M1017" i="1"/>
  <c r="J1031" i="1"/>
  <c r="P2045" i="1"/>
  <c r="B2103" i="1"/>
  <c r="A2037" i="1"/>
  <c r="R2044" i="1"/>
  <c r="Q2044" i="1"/>
  <c r="K2044" i="1"/>
  <c r="M2044" i="1"/>
  <c r="R2036" i="1"/>
  <c r="K2036" i="1"/>
  <c r="B2036" i="1"/>
  <c r="N2036" i="1"/>
  <c r="N2110" i="1"/>
  <c r="P2110" i="1"/>
  <c r="A2110" i="1"/>
  <c r="Q2110" i="1"/>
  <c r="B2110" i="1"/>
  <c r="L2110" i="1"/>
  <c r="L2102" i="1"/>
  <c r="P2102" i="1"/>
  <c r="Q2102" i="1"/>
  <c r="A2102" i="1"/>
  <c r="K2102" i="1"/>
  <c r="P560" i="1"/>
  <c r="J568" i="1"/>
  <c r="P575" i="1"/>
  <c r="L575" i="1"/>
  <c r="M575" i="1"/>
  <c r="N575" i="1"/>
  <c r="A575" i="1"/>
  <c r="J575" i="1"/>
  <c r="M567" i="1"/>
  <c r="A567" i="1"/>
  <c r="R567" i="1"/>
  <c r="K567" i="1"/>
  <c r="L567" i="1"/>
  <c r="P567" i="1"/>
  <c r="B559" i="1"/>
  <c r="J559" i="1"/>
  <c r="Q559" i="1"/>
  <c r="A559" i="1"/>
  <c r="R559" i="1"/>
  <c r="K559" i="1"/>
  <c r="N559" i="1"/>
  <c r="R1640" i="1"/>
  <c r="L1688" i="1"/>
  <c r="B1688" i="1"/>
  <c r="L1607" i="1"/>
  <c r="O1615" i="1"/>
  <c r="K1615" i="1"/>
  <c r="K1623" i="1"/>
  <c r="N1631" i="1"/>
  <c r="B1631" i="1"/>
  <c r="O1639" i="1"/>
  <c r="J1647" i="1"/>
  <c r="N1655" i="1"/>
  <c r="A1655" i="1"/>
  <c r="P1663" i="1"/>
  <c r="J1671" i="1"/>
  <c r="N1679" i="1"/>
  <c r="M1679" i="1"/>
  <c r="J1687" i="1"/>
  <c r="L1695" i="1"/>
  <c r="B1695" i="1"/>
  <c r="P1703" i="1"/>
  <c r="R1711" i="1"/>
  <c r="M1719" i="1"/>
  <c r="B1719" i="1"/>
  <c r="Q1727" i="1"/>
  <c r="K1735" i="1"/>
  <c r="L1608" i="1"/>
  <c r="Q1632" i="1"/>
  <c r="P1664" i="1"/>
  <c r="L1664" i="1"/>
  <c r="R1680" i="1"/>
  <c r="K1696" i="1"/>
  <c r="A1696" i="1"/>
  <c r="O1720" i="1"/>
  <c r="Q1648" i="1"/>
  <c r="M1728" i="1"/>
  <c r="N1728" i="1"/>
  <c r="N903" i="1"/>
  <c r="Q909" i="1"/>
  <c r="M915" i="1"/>
  <c r="A915" i="1"/>
  <c r="A921" i="1"/>
  <c r="B935" i="1"/>
  <c r="B941" i="1"/>
  <c r="B947" i="1"/>
  <c r="A953" i="1"/>
  <c r="M967" i="1"/>
  <c r="K973" i="1"/>
  <c r="J979" i="1"/>
  <c r="P985" i="1"/>
  <c r="A999" i="1"/>
  <c r="L1011" i="1"/>
  <c r="K1017" i="1"/>
  <c r="P1031" i="1"/>
  <c r="Q1741" i="1"/>
  <c r="L2045" i="1"/>
  <c r="O2110" i="1"/>
  <c r="P2044" i="1"/>
  <c r="L2111" i="1"/>
  <c r="N567" i="1"/>
  <c r="O560" i="1"/>
  <c r="B568" i="1"/>
  <c r="Q572" i="1"/>
  <c r="O903" i="1"/>
  <c r="O909" i="1"/>
  <c r="Q915" i="1"/>
  <c r="N921" i="1"/>
  <c r="Q935" i="1"/>
  <c r="M941" i="1"/>
  <c r="L947" i="1"/>
  <c r="A947" i="1"/>
  <c r="K967" i="1"/>
  <c r="J973" i="1"/>
  <c r="P979" i="1"/>
  <c r="N985" i="1"/>
  <c r="L1005" i="1"/>
  <c r="K1011" i="1"/>
  <c r="J1017" i="1"/>
  <c r="O1031" i="1"/>
  <c r="M1741" i="1"/>
  <c r="K2045" i="1"/>
  <c r="M2110" i="1"/>
  <c r="N2044" i="1"/>
  <c r="K2111" i="1"/>
  <c r="P559" i="1"/>
  <c r="B567" i="1"/>
  <c r="K560" i="1"/>
  <c r="N576" i="1"/>
  <c r="Q573" i="1"/>
  <c r="O573" i="1"/>
  <c r="P573" i="1"/>
  <c r="J573" i="1"/>
  <c r="A573" i="1"/>
  <c r="L573" i="1"/>
  <c r="N565" i="1"/>
  <c r="M565" i="1"/>
  <c r="O565" i="1"/>
  <c r="P565" i="1"/>
  <c r="R565" i="1"/>
  <c r="B557" i="1"/>
  <c r="R557" i="1"/>
  <c r="A557" i="1"/>
  <c r="L557" i="1"/>
  <c r="M557" i="1"/>
  <c r="N557" i="1"/>
  <c r="Q557" i="1"/>
  <c r="N1608" i="1"/>
  <c r="J1608" i="1"/>
  <c r="J1632" i="1"/>
  <c r="K1664" i="1"/>
  <c r="A1664" i="1"/>
  <c r="O1680" i="1"/>
  <c r="J1696" i="1"/>
  <c r="L1720" i="1"/>
  <c r="B1720" i="1"/>
  <c r="J1648" i="1"/>
  <c r="K1728" i="1"/>
  <c r="A1728" i="1"/>
  <c r="M903" i="1"/>
  <c r="M909" i="1"/>
  <c r="N915" i="1"/>
  <c r="M921" i="1"/>
  <c r="N935" i="1"/>
  <c r="N941" i="1"/>
  <c r="Q947" i="1"/>
  <c r="N953" i="1"/>
  <c r="J967" i="1"/>
  <c r="P973" i="1"/>
  <c r="O979" i="1"/>
  <c r="B985" i="1"/>
  <c r="L999" i="1"/>
  <c r="K1005" i="1"/>
  <c r="J1011" i="1"/>
  <c r="Q1017" i="1"/>
  <c r="B1031" i="1"/>
  <c r="J1741" i="1"/>
  <c r="K2110" i="1"/>
  <c r="L2044" i="1"/>
  <c r="Q2111" i="1"/>
  <c r="R560" i="1"/>
  <c r="M576" i="1"/>
  <c r="A572" i="1"/>
  <c r="K572" i="1"/>
  <c r="L572" i="1"/>
  <c r="N572" i="1"/>
  <c r="O572" i="1"/>
  <c r="P572" i="1"/>
  <c r="R572" i="1"/>
  <c r="Q564" i="1"/>
  <c r="R564" i="1"/>
  <c r="B564" i="1"/>
  <c r="N564" i="1"/>
  <c r="O564" i="1"/>
  <c r="K564" i="1"/>
  <c r="N556" i="1"/>
  <c r="M556" i="1"/>
  <c r="Q556" i="1"/>
  <c r="A556" i="1"/>
  <c r="B556" i="1"/>
  <c r="O556" i="1"/>
  <c r="R556" i="1"/>
  <c r="O2036" i="1"/>
  <c r="N1640" i="1"/>
  <c r="J1688" i="1"/>
  <c r="Q1607" i="1"/>
  <c r="P1615" i="1"/>
  <c r="Q1623" i="1"/>
  <c r="M1623" i="1"/>
  <c r="K1631" i="1"/>
  <c r="L1639" i="1"/>
  <c r="B1639" i="1"/>
  <c r="O1647" i="1"/>
  <c r="R1655" i="1"/>
  <c r="Q1663" i="1"/>
  <c r="A1663" i="1"/>
  <c r="P1671" i="1"/>
  <c r="J1679" i="1"/>
  <c r="N1687" i="1"/>
  <c r="O1687" i="1"/>
  <c r="J1695" i="1"/>
  <c r="L1703" i="1"/>
  <c r="A1703" i="1"/>
  <c r="P1711" i="1"/>
  <c r="R1719" i="1"/>
  <c r="M1727" i="1"/>
  <c r="B1727" i="1"/>
  <c r="Q1735" i="1"/>
  <c r="Q1608" i="1"/>
  <c r="B1608" i="1"/>
  <c r="O1632" i="1"/>
  <c r="Q1664" i="1"/>
  <c r="P1680" i="1"/>
  <c r="L1680" i="1"/>
  <c r="Q1696" i="1"/>
  <c r="K1720" i="1"/>
  <c r="A1720" i="1"/>
  <c r="O1648" i="1"/>
  <c r="R1728" i="1"/>
  <c r="K903" i="1"/>
  <c r="L909" i="1"/>
  <c r="L915" i="1"/>
  <c r="L921" i="1"/>
  <c r="O935" i="1"/>
  <c r="O941" i="1"/>
  <c r="O947" i="1"/>
  <c r="M953" i="1"/>
  <c r="Q967" i="1"/>
  <c r="O973" i="1"/>
  <c r="B979" i="1"/>
  <c r="K999" i="1"/>
  <c r="R1005" i="1"/>
  <c r="Q1011" i="1"/>
  <c r="O1017" i="1"/>
  <c r="P1741" i="1"/>
  <c r="R2110" i="1"/>
  <c r="B2044" i="1"/>
  <c r="A2111" i="1"/>
  <c r="B2048" i="1"/>
  <c r="O2048" i="1"/>
  <c r="K2048" i="1"/>
  <c r="M2048" i="1"/>
  <c r="P2048" i="1"/>
  <c r="N2040" i="1"/>
  <c r="K2040" i="1"/>
  <c r="M2040" i="1"/>
  <c r="P2040" i="1"/>
  <c r="K2114" i="1"/>
  <c r="Q2114" i="1"/>
  <c r="L2114" i="1"/>
  <c r="N2114" i="1"/>
  <c r="R2106" i="1"/>
  <c r="Q2106" i="1"/>
  <c r="L2106" i="1"/>
  <c r="B2106" i="1"/>
  <c r="Q2098" i="1"/>
  <c r="J2098" i="1"/>
  <c r="K2098" i="1"/>
  <c r="B2098" i="1"/>
  <c r="M559" i="1"/>
  <c r="Q575" i="1"/>
  <c r="A560" i="1"/>
  <c r="K576" i="1"/>
  <c r="K565" i="1"/>
  <c r="M573" i="1"/>
  <c r="J564" i="1"/>
  <c r="Q1640" i="1"/>
  <c r="L1640" i="1"/>
  <c r="Q1688" i="1"/>
  <c r="M1607" i="1"/>
  <c r="Q1615" i="1"/>
  <c r="N1623" i="1"/>
  <c r="A1623" i="1"/>
  <c r="P1631" i="1"/>
  <c r="J1639" i="1"/>
  <c r="R1647" i="1"/>
  <c r="M1647" i="1"/>
  <c r="K1655" i="1"/>
  <c r="N1663" i="1"/>
  <c r="B1663" i="1"/>
  <c r="O1671" i="1"/>
  <c r="R1679" i="1"/>
  <c r="M1687" i="1"/>
  <c r="A1687" i="1"/>
  <c r="Q1695" i="1"/>
  <c r="K1703" i="1"/>
  <c r="N1711" i="1"/>
  <c r="O1711" i="1"/>
  <c r="J1719" i="1"/>
  <c r="L1727" i="1"/>
  <c r="A1727" i="1"/>
  <c r="P1735" i="1"/>
  <c r="O1608" i="1"/>
  <c r="A1608" i="1"/>
  <c r="N1632" i="1"/>
  <c r="R1664" i="1"/>
  <c r="N1680" i="1"/>
  <c r="B1680" i="1"/>
  <c r="P1696" i="1"/>
  <c r="R1720" i="1"/>
  <c r="N1648" i="1"/>
  <c r="J1728" i="1"/>
  <c r="R903" i="1"/>
  <c r="K909" i="1"/>
  <c r="K915" i="1"/>
  <c r="K921" i="1"/>
  <c r="L935" i="1"/>
  <c r="L941" i="1"/>
  <c r="N947" i="1"/>
  <c r="L953" i="1"/>
  <c r="O967" i="1"/>
  <c r="B973" i="1"/>
  <c r="L985" i="1"/>
  <c r="R999" i="1"/>
  <c r="Q1005" i="1"/>
  <c r="O1011" i="1"/>
  <c r="B1017" i="1"/>
  <c r="P1025" i="1"/>
  <c r="Q1025" i="1"/>
  <c r="A1025" i="1"/>
  <c r="J1025" i="1"/>
  <c r="M1025" i="1"/>
  <c r="M1019" i="1"/>
  <c r="O1019" i="1"/>
  <c r="Q1019" i="1"/>
  <c r="B1019" i="1"/>
  <c r="R1019" i="1"/>
  <c r="A1013" i="1"/>
  <c r="K1013" i="1"/>
  <c r="M1013" i="1"/>
  <c r="O1013" i="1"/>
  <c r="J1013" i="1"/>
  <c r="O1007" i="1"/>
  <c r="B1007" i="1"/>
  <c r="R1007" i="1"/>
  <c r="M1007" i="1"/>
  <c r="Q1007" i="1"/>
  <c r="Q993" i="1"/>
  <c r="P993" i="1"/>
  <c r="A993" i="1"/>
  <c r="J993" i="1"/>
  <c r="M993" i="1"/>
  <c r="N987" i="1"/>
  <c r="O987" i="1"/>
  <c r="Q987" i="1"/>
  <c r="B987" i="1"/>
  <c r="R987" i="1"/>
  <c r="B981" i="1"/>
  <c r="R981" i="1"/>
  <c r="M981" i="1"/>
  <c r="O981" i="1"/>
  <c r="K981" i="1"/>
  <c r="P975" i="1"/>
  <c r="B975" i="1"/>
  <c r="R975" i="1"/>
  <c r="M975" i="1"/>
  <c r="Q975" i="1"/>
  <c r="A961" i="1"/>
  <c r="K961" i="1"/>
  <c r="P961" i="1"/>
  <c r="J961" i="1"/>
  <c r="M961" i="1"/>
  <c r="L955" i="1"/>
  <c r="Q955" i="1"/>
  <c r="O955" i="1"/>
  <c r="B955" i="1"/>
  <c r="J955" i="1"/>
  <c r="N949" i="1"/>
  <c r="P949" i="1"/>
  <c r="J949" i="1"/>
  <c r="M949" i="1"/>
  <c r="A943" i="1"/>
  <c r="O943" i="1"/>
  <c r="N943" i="1"/>
  <c r="K943" i="1"/>
  <c r="J943" i="1"/>
  <c r="N929" i="1"/>
  <c r="O929" i="1"/>
  <c r="Q929" i="1"/>
  <c r="M929" i="1"/>
  <c r="M923" i="1"/>
  <c r="B923" i="1"/>
  <c r="L923" i="1"/>
  <c r="Q923" i="1"/>
  <c r="Q917" i="1"/>
  <c r="R917" i="1"/>
  <c r="B917" i="1"/>
  <c r="O917" i="1"/>
  <c r="B911" i="1"/>
  <c r="L911" i="1"/>
  <c r="P911" i="1"/>
  <c r="R911" i="1"/>
  <c r="P897" i="1"/>
  <c r="J897" i="1"/>
  <c r="A897" i="1"/>
  <c r="M897" i="1"/>
  <c r="N1741" i="1"/>
  <c r="N2102" i="1"/>
  <c r="Q2036" i="1"/>
  <c r="L2103" i="1"/>
  <c r="N2037" i="1"/>
  <c r="N2047" i="1"/>
  <c r="P2047" i="1"/>
  <c r="B2047" i="1"/>
  <c r="K2047" i="1"/>
  <c r="R2039" i="1"/>
  <c r="N2039" i="1"/>
  <c r="P2039" i="1"/>
  <c r="B2039" i="1"/>
  <c r="K2039" i="1"/>
  <c r="A2113" i="1"/>
  <c r="N2113" i="1"/>
  <c r="P2113" i="1"/>
  <c r="R2113" i="1"/>
  <c r="M2113" i="1"/>
  <c r="L2105" i="1"/>
  <c r="N2105" i="1"/>
  <c r="A2105" i="1"/>
  <c r="B2105" i="1"/>
  <c r="R2105" i="1"/>
  <c r="L559" i="1"/>
  <c r="O575" i="1"/>
  <c r="Q568" i="1"/>
  <c r="R576" i="1"/>
  <c r="J565" i="1"/>
  <c r="B573" i="1"/>
  <c r="P564" i="1"/>
  <c r="M1616" i="1"/>
  <c r="L1704" i="1"/>
  <c r="P1624" i="1"/>
  <c r="L1605" i="1"/>
  <c r="K1629" i="1"/>
  <c r="N1645" i="1"/>
  <c r="N1669" i="1"/>
  <c r="P1693" i="1"/>
  <c r="N1709" i="1"/>
  <c r="O1733" i="1"/>
  <c r="M1646" i="1"/>
  <c r="N1710" i="1"/>
  <c r="O1694" i="1"/>
  <c r="P1640" i="1"/>
  <c r="O1673" i="1"/>
  <c r="R1607" i="1"/>
  <c r="L1623" i="1"/>
  <c r="Q1647" i="1"/>
  <c r="Q1671" i="1"/>
  <c r="L1687" i="1"/>
  <c r="M1711" i="1"/>
  <c r="N1735" i="1"/>
  <c r="P1632" i="1"/>
  <c r="M1680" i="1"/>
  <c r="P1601" i="1"/>
  <c r="P1648" i="1"/>
  <c r="J1641" i="1"/>
  <c r="J903" i="1"/>
  <c r="J909" i="1"/>
  <c r="J915" i="1"/>
  <c r="R921" i="1"/>
  <c r="R935" i="1"/>
  <c r="K941" i="1"/>
  <c r="K947" i="1"/>
  <c r="K953" i="1"/>
  <c r="B967" i="1"/>
  <c r="A973" i="1"/>
  <c r="M985" i="1"/>
  <c r="Q999" i="1"/>
  <c r="O1005" i="1"/>
  <c r="N1011" i="1"/>
  <c r="A1017" i="1"/>
  <c r="M1031" i="1"/>
  <c r="K897" i="1"/>
  <c r="Q911" i="1"/>
  <c r="N917" i="1"/>
  <c r="A923" i="1"/>
  <c r="M943" i="1"/>
  <c r="K949" i="1"/>
  <c r="N955" i="1"/>
  <c r="O975" i="1"/>
  <c r="L981" i="1"/>
  <c r="R993" i="1"/>
  <c r="L1007" i="1"/>
  <c r="J1019" i="1"/>
  <c r="O1025" i="1"/>
  <c r="B1741" i="1"/>
  <c r="M2102" i="1"/>
  <c r="P2036" i="1"/>
  <c r="K2103" i="1"/>
  <c r="M2037" i="1"/>
  <c r="J567" i="1"/>
  <c r="K575" i="1"/>
  <c r="M568" i="1"/>
  <c r="Q565" i="1"/>
  <c r="L556" i="1"/>
  <c r="A564" i="1"/>
  <c r="A1015" i="1"/>
  <c r="O1015" i="1"/>
  <c r="R2100" i="1"/>
  <c r="R2108" i="1"/>
  <c r="L2034" i="1"/>
  <c r="K2042" i="1"/>
  <c r="P2043" i="1"/>
  <c r="M570" i="1"/>
  <c r="N555" i="1"/>
  <c r="A555" i="1"/>
  <c r="Q571" i="1"/>
  <c r="K554" i="1"/>
  <c r="R562" i="1"/>
  <c r="N2100" i="1"/>
  <c r="N2108" i="1"/>
  <c r="Q2034" i="1"/>
  <c r="N2042" i="1"/>
  <c r="A2101" i="1"/>
  <c r="J2101" i="1"/>
  <c r="R570" i="1"/>
  <c r="O563" i="1"/>
  <c r="N563" i="1"/>
  <c r="J2038" i="1"/>
  <c r="B562" i="1"/>
  <c r="N562" i="1"/>
  <c r="L562" i="1"/>
  <c r="L554" i="1"/>
  <c r="Q554" i="1"/>
  <c r="L2100" i="1"/>
  <c r="A2108" i="1"/>
  <c r="B2034" i="1"/>
  <c r="K2043" i="1"/>
  <c r="P570" i="1"/>
  <c r="O554" i="1"/>
  <c r="A554" i="1"/>
  <c r="O562" i="1"/>
  <c r="B19" i="10" a="1"/>
  <c r="B19" i="10" s="1"/>
  <c r="A1592" i="1"/>
  <c r="B1592" i="1"/>
  <c r="A1584" i="1"/>
  <c r="B1584" i="1"/>
  <c r="A1576" i="1"/>
  <c r="B1576" i="1"/>
  <c r="A1568" i="1"/>
  <c r="B1568" i="1"/>
  <c r="A1560" i="1"/>
  <c r="B1560" i="1"/>
  <c r="A1552" i="1"/>
  <c r="B1552" i="1"/>
  <c r="A1544" i="1"/>
  <c r="B1544" i="1"/>
  <c r="A1536" i="1"/>
  <c r="B1536" i="1"/>
  <c r="A1528" i="1"/>
  <c r="B1528" i="1"/>
  <c r="A1520" i="1"/>
  <c r="B1520" i="1"/>
  <c r="A1512" i="1"/>
  <c r="B1512" i="1"/>
  <c r="A1504" i="1"/>
  <c r="B1504" i="1"/>
  <c r="A1496" i="1"/>
  <c r="B1496" i="1"/>
  <c r="A1488" i="1"/>
  <c r="B1488" i="1"/>
  <c r="O2102" i="1"/>
  <c r="B1593" i="1"/>
  <c r="B1585" i="1"/>
  <c r="B1577" i="1"/>
  <c r="B1569" i="1"/>
  <c r="B1561" i="1"/>
  <c r="B1553" i="1"/>
  <c r="B1547" i="1"/>
  <c r="B1539" i="1"/>
  <c r="B1531" i="1"/>
  <c r="B1523" i="1"/>
  <c r="B1515" i="1"/>
  <c r="B1507" i="1"/>
  <c r="B1499" i="1"/>
  <c r="B1491" i="1"/>
  <c r="A2048" i="1"/>
  <c r="O2113" i="1"/>
  <c r="O2100" i="1"/>
  <c r="J2108" i="1"/>
  <c r="O2034" i="1"/>
  <c r="J2042" i="1"/>
  <c r="J2109" i="1"/>
  <c r="O2035" i="1"/>
  <c r="O2105" i="1"/>
  <c r="O2039" i="1"/>
  <c r="O2044" i="1"/>
  <c r="J2111" i="1"/>
  <c r="O2037" i="1"/>
  <c r="J2112" i="1"/>
  <c r="O2098" i="1"/>
  <c r="J2106" i="1"/>
  <c r="J2040" i="1"/>
  <c r="A2033" i="1"/>
  <c r="O2045" i="1"/>
  <c r="A2039" i="1"/>
  <c r="O2107" i="1"/>
  <c r="O2041" i="1"/>
  <c r="J2049" i="1"/>
  <c r="A2034" i="1"/>
  <c r="J2047" i="1"/>
  <c r="O2101" i="1"/>
  <c r="J2102" i="1"/>
  <c r="J2036" i="1"/>
  <c r="A2036" i="1"/>
  <c r="O2111" i="1"/>
  <c r="O2112" i="1"/>
  <c r="O2040" i="1"/>
  <c r="O2108" i="1"/>
  <c r="O2042" i="1"/>
  <c r="O2109" i="1"/>
  <c r="A2043" i="1"/>
  <c r="O2106" i="1"/>
  <c r="J2114" i="1"/>
  <c r="J2048" i="1"/>
  <c r="J2099" i="1"/>
  <c r="J2033" i="1"/>
  <c r="A2041" i="1"/>
  <c r="A2035" i="1"/>
  <c r="O2047" i="1"/>
  <c r="J2043" i="1"/>
  <c r="J2046" i="1"/>
  <c r="A2040" i="1"/>
  <c r="O2049" i="1"/>
  <c r="J2113" i="1"/>
  <c r="J2100" i="1"/>
  <c r="J2034" i="1"/>
  <c r="A2042" i="1"/>
  <c r="J2035" i="1"/>
  <c r="J2105" i="1"/>
  <c r="A2047" i="1"/>
  <c r="A2046" i="1"/>
  <c r="J2110" i="1"/>
  <c r="J2044" i="1"/>
  <c r="J2103" i="1"/>
  <c r="J2037"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0"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0"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8"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6"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2"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4"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5"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6"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6"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0"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3"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0"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05"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7"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<sst xmlns="http://schemas.openxmlformats.org/spreadsheetml/2006/main" count="19808" uniqueCount="3830">
  <si>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</si>
  <si>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</si>
  <si>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</si>
  <si>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</si>
  <si>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</si>
  <si>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</si>
  <si>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</si>
  <si>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</si>
  <si>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</si>
  <si>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</si>
  <si>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</si>
  <si>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</si>
  <si>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</si>
  <si>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</si>
  <si>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</si>
  <si>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</si>
  <si>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</si>
  <si>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</si>
  <si>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</si>
  <si>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</si>
  <si>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</si>
  <si>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</si>
  <si>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</si>
  <si>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</si>
  <si>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</si>
  <si>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</si>
  <si>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</si>
  <si>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</si>
  <si>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</si>
  <si>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</si>
  <si>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</si>
  <si>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</si>
  <si>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</si>
  <si>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</si>
  <si>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</si>
  <si>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</si>
  <si>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</si>
  <si>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</si>
  <si>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</si>
  <si>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</si>
  <si>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</si>
  <si>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</si>
  <si>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</si>
  <si>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</si>
  <si>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</si>
  <si>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</si>
  <si>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</si>
  <si>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</si>
  <si>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</si>
  <si>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</si>
  <si>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</si>
  <si>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</si>
  <si>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</si>
  <si>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</si>
  <si>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</si>
  <si>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</si>
  <si>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</si>
  <si>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</si>
  <si>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</si>
  <si>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</si>
  <si>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</si>
  <si>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</si>
  <si>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</si>
  <si>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</si>
  <si>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</si>
  <si>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</si>
  <si>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</si>
  <si>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</si>
  <si>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</si>
  <si>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</si>
  <si>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</si>
  <si>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</si>
  <si>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</si>
  <si>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</si>
  <si>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</si>
  <si>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</si>
  <si>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</si>
  <si>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</si>
  <si>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</si>
  <si>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</si>
  <si>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</si>
  <si>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</si>
  <si>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</si>
  <si>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</si>
  <si>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</si>
  <si>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</si>
  <si>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</si>
  <si>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</si>
  <si>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</si>
  <si>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</si>
  <si>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</si>
  <si>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</si>
  <si>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</si>
  <si>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</si>
  <si>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</si>
  <si>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</si>
  <si>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</si>
  <si>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</si>
  <si>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</si>
  <si>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</si>
  <si>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</si>
  <si>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</si>
  <si>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</si>
  <si>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</si>
  <si>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</si>
  <si>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</si>
  <si>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</si>
  <si>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</si>
  <si>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</si>
  <si>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</si>
  <si>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</si>
  <si>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</si>
  <si>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</si>
  <si>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</si>
  <si>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</si>
  <si>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</si>
  <si>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</si>
  <si>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</si>
  <si>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</si>
  <si>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</si>
  <si>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</si>
  <si>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</si>
  <si>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</si>
  <si>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</si>
  <si>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</si>
  <si>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</si>
  <si>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</si>
  <si>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</si>
  <si>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</si>
  <si>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</si>
  <si>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</si>
  <si>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</si>
  <si>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</si>
  <si>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</si>
  <si>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</si>
  <si>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</si>
  <si>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</si>
  <si>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</si>
  <si>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</si>
  <si>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</si>
  <si>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</si>
  <si>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</si>
  <si>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</si>
  <si>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</si>
  <si>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</si>
  <si>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</si>
  <si>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</si>
  <si>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</si>
  <si>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</si>
  <si>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</si>
  <si>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</si>
  <si>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</si>
  <si>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</si>
  <si>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</si>
  <si>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</si>
  <si>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</si>
  <si>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</si>
  <si>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</si>
  <si>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</si>
  <si>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</si>
  <si>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</si>
  <si>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</si>
  <si>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</si>
  <si>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</si>
  <si>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</si>
  <si>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</si>
  <si>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</si>
  <si>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</si>
  <si>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</si>
  <si>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</si>
  <si>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</si>
  <si>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</si>
  <si>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</si>
  <si>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</si>
  <si>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</si>
  <si>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</si>
  <si>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</si>
  <si>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</si>
  <si>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</si>
  <si>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</si>
  <si>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</si>
  <si>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</si>
  <si>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</si>
  <si>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</si>
  <si>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</si>
  <si>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</si>
  <si>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</si>
  <si>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</si>
  <si>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</si>
  <si>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</si>
  <si>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</si>
  <si>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</si>
  <si>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</si>
  <si>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</si>
  <si>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</si>
  <si>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</si>
  <si>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</si>
  <si>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</si>
  <si>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</si>
  <si>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</si>
  <si>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</si>
  <si>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</si>
  <si>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</si>
  <si>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</si>
  <si>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</si>
  <si>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</si>
  <si>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</si>
  <si>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</si>
  <si>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</si>
  <si>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</si>
  <si>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</si>
  <si>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</si>
  <si>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industry-ag-main.html#eff-stds</t>
  </si>
  <si>
    <t>industry-energy-efficiency-standards.html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</si>
  <si>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</si>
  <si>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</si>
  <si>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</si>
  <si>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</si>
  <si>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</si>
  <si>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</si>
  <si>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</si>
  <si>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</si>
  <si>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</si>
  <si>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</si>
  <si>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</si>
  <si>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</si>
  <si>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</si>
  <si>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</si>
  <si>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</si>
  <si>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</si>
  <si>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</si>
  <si>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</si>
  <si>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</si>
  <si>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</si>
  <si>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</si>
  <si>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</si>
  <si>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</si>
  <si>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</si>
  <si>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</si>
  <si>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</si>
  <si>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</si>
  <si>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</si>
  <si>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</si>
  <si>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</si>
  <si>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</si>
  <si>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</si>
  <si>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</si>
  <si>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</si>
  <si>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</si>
  <si>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</si>
  <si>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</si>
  <si>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</si>
  <si>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</si>
  <si>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</si>
  <si>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</si>
  <si>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</si>
  <si>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</si>
  <si>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</si>
  <si>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</si>
  <si>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</si>
  <si>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</si>
  <si>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</si>
  <si>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</si>
  <si>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</si>
  <si>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</si>
  <si>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</si>
  <si>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</si>
  <si>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</si>
  <si>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</si>
  <si>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</si>
  <si>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</si>
  <si>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</si>
  <si>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Percentage Improvement in Eqpt Efficiency Standards above BAU</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</si>
  <si>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</si>
  <si>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</si>
  <si>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</si>
  <si>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</si>
  <si>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</si>
  <si>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</si>
  <si>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</si>
  <si>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</si>
  <si>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</si>
  <si>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</si>
  <si>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</si>
  <si>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</si>
  <si>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</si>
  <si>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</si>
  <si>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</si>
  <si>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</si>
  <si>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</si>
  <si>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</si>
  <si>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</si>
  <si>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</si>
  <si>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</si>
  <si>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</si>
  <si>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</si>
  <si>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</si>
  <si>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</si>
  <si>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</si>
  <si>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</si>
  <si>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</si>
  <si>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</si>
  <si>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</si>
  <si>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</si>
  <si>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</si>
  <si>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</si>
  <si>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</si>
  <si>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</si>
  <si>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</si>
  <si>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</si>
  <si>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</si>
  <si>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</si>
  <si>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</si>
  <si>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</si>
  <si>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</si>
  <si>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</si>
  <si>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</si>
  <si>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</si>
  <si>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</si>
  <si>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</si>
  <si>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</si>
  <si>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</si>
  <si>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</si>
  <si>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</si>
  <si>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</si>
  <si>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</si>
  <si>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</si>
  <si>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</si>
  <si>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</si>
  <si>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</si>
  <si>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</si>
  <si>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</si>
  <si>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</si>
  <si>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</si>
  <si>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</si>
  <si>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</si>
  <si>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</si>
  <si>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</si>
  <si>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</si>
  <si>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</si>
  <si>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</si>
  <si>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</si>
  <si>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</si>
  <si>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</si>
  <si>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</si>
  <si>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</si>
  <si>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</si>
  <si>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</si>
  <si>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</si>
  <si>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</si>
  <si>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</si>
  <si>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</si>
  <si>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</si>
  <si>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</si>
  <si>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</si>
  <si>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</si>
  <si>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</si>
  <si>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</si>
  <si>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</si>
  <si>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</si>
  <si>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</si>
  <si>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</si>
  <si>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</si>
  <si>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</si>
  <si>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</si>
  <si>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</si>
  <si>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</si>
  <si>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</si>
  <si>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</si>
  <si>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</si>
  <si>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</si>
  <si>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</si>
  <si>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</si>
  <si>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</si>
  <si>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</si>
  <si>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</si>
  <si>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</si>
  <si>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</si>
  <si>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</si>
  <si>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</si>
  <si>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</si>
  <si>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</si>
  <si>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</si>
  <si>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</si>
  <si>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</si>
  <si>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</si>
  <si>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</si>
  <si>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</si>
  <si>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</si>
  <si>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</si>
  <si>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</si>
  <si>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</si>
  <si>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</si>
  <si>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</si>
  <si>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</si>
  <si>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</si>
  <si>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</si>
  <si>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</si>
  <si>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</si>
  <si>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</si>
  <si>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</si>
  <si>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</si>
  <si>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</si>
  <si>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</si>
  <si>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</si>
  <si>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</si>
  <si>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</si>
  <si>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</si>
  <si>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</si>
  <si>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</si>
  <si>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</si>
  <si>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</si>
  <si>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</si>
  <si>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</si>
  <si>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</si>
  <si>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</si>
  <si>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</si>
  <si>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</si>
  <si>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</si>
  <si>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</si>
  <si>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</si>
  <si>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</si>
  <si>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</si>
  <si>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</si>
  <si>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</si>
  <si>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</si>
  <si>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</si>
  <si>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</si>
  <si>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</si>
  <si>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</si>
  <si>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</si>
  <si>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</si>
  <si>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</si>
  <si>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</si>
  <si>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</si>
  <si>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</si>
  <si>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</si>
  <si>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</si>
  <si>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</si>
  <si>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</si>
  <si>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</si>
  <si>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</si>
  <si>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</si>
  <si>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</si>
  <si>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</si>
  <si>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</si>
  <si>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</si>
  <si>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</si>
  <si>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</si>
  <si>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</si>
  <si>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</si>
  <si>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</si>
  <si>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</si>
  <si>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</si>
  <si>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</si>
  <si>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</si>
  <si>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</si>
  <si>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</si>
  <si>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</si>
  <si>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</si>
  <si>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</si>
  <si>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</si>
  <si>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</si>
  <si>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</si>
  <si>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</si>
  <si>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</si>
  <si>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</si>
  <si>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</si>
  <si>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</si>
  <si>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</si>
  <si>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</si>
  <si>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</si>
  <si>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</si>
  <si>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</si>
  <si>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</si>
  <si>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</si>
  <si>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</si>
  <si>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</si>
  <si>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</si>
  <si>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</si>
  <si>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</si>
  <si>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</si>
  <si>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</si>
  <si>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</si>
  <si>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</si>
  <si>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</si>
  <si>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</si>
  <si>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</si>
  <si>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</si>
  <si>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</si>
  <si>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</si>
  <si>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</si>
  <si>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</si>
  <si>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</si>
  <si>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</si>
  <si>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</si>
  <si>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</si>
  <si>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</si>
  <si>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</si>
  <si>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</si>
  <si>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</si>
  <si>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</si>
  <si>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</si>
  <si>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</si>
  <si>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</si>
  <si>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</si>
  <si>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</si>
  <si>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</si>
  <si>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</si>
  <si>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</si>
  <si>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</si>
  <si>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</si>
  <si>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</si>
  <si>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</si>
  <si>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</si>
  <si>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</si>
  <si>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</si>
  <si>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</si>
  <si>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</si>
  <si>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</si>
  <si>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</si>
  <si>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</si>
  <si>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</si>
  <si>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</si>
  <si>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</si>
  <si>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</si>
  <si>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</si>
  <si>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</si>
  <si>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</si>
  <si>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</si>
  <si>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</si>
  <si>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</si>
  <si>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</si>
  <si>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</si>
  <si>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</si>
  <si>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</si>
  <si>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</si>
  <si>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</si>
  <si>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</si>
  <si>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</si>
  <si>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</si>
  <si>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</si>
  <si>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</si>
  <si>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</si>
  <si>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</si>
  <si>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</si>
  <si>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</si>
  <si>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</si>
  <si>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</si>
  <si>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</si>
  <si>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</si>
  <si>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</si>
  <si>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</si>
  <si>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</si>
  <si>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</si>
  <si>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</si>
  <si>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</si>
  <si>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</si>
  <si>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</si>
  <si>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</si>
  <si>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</si>
  <si>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</si>
  <si>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</si>
  <si>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</si>
  <si>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</si>
  <si>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</si>
  <si>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</si>
  <si>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</si>
  <si>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</si>
  <si>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</si>
  <si>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</si>
  <si>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</si>
  <si>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</si>
  <si>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</si>
  <si>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</si>
  <si>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</si>
  <si>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</si>
  <si>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</si>
  <si>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</si>
  <si>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</si>
  <si>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</si>
  <si>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</si>
  <si>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</si>
  <si>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</si>
  <si>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</si>
  <si>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</si>
  <si>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</si>
  <si>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</si>
  <si>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</si>
  <si>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</si>
  <si>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</si>
  <si>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</si>
  <si>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</si>
  <si>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</si>
  <si>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</si>
  <si>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</si>
  <si>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</si>
  <si>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</si>
  <si>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</si>
  <si>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</si>
  <si>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</si>
  <si>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</si>
  <si>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</si>
  <si>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</si>
  <si>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</si>
  <si>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</si>
  <si>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</si>
  <si>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</si>
  <si>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</si>
  <si>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</si>
  <si>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</si>
  <si>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</si>
  <si>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</si>
  <si>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</si>
  <si>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</si>
  <si>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</si>
  <si>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</si>
  <si>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</si>
  <si>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</si>
  <si>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</si>
  <si>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</si>
  <si>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</si>
  <si>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</si>
  <si>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</si>
  <si>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</si>
  <si>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</si>
  <si>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</si>
  <si>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</si>
  <si>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</si>
  <si>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</si>
  <si>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</si>
  <si>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</si>
  <si>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</si>
  <si>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</si>
  <si>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</si>
  <si>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</si>
  <si>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</si>
  <si>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</si>
  <si>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</si>
  <si>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</si>
  <si>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</si>
  <si>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</si>
  <si>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</si>
  <si>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</si>
  <si>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</si>
  <si>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</si>
  <si>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</si>
  <si>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</si>
  <si>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</si>
  <si>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</si>
  <si>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</si>
  <si>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</si>
  <si>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</si>
  <si>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</si>
  <si>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</si>
  <si>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</si>
  <si>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</si>
  <si>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</si>
  <si>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</si>
  <si>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</si>
  <si>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</si>
  <si>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</si>
  <si>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</si>
  <si>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</si>
  <si>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</si>
  <si>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</si>
  <si>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</si>
  <si>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</si>
  <si>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</si>
  <si>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</si>
  <si>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</si>
  <si>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</si>
  <si>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</si>
  <si>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</si>
  <si>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</si>
  <si>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</si>
  <si>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</si>
  <si>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</si>
  <si>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</si>
  <si>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</si>
  <si>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</si>
  <si>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</si>
  <si>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</si>
  <si>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</si>
  <si>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</si>
  <si>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</si>
  <si>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</si>
  <si>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</si>
  <si>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</si>
  <si>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</si>
  <si>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</si>
  <si>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</si>
  <si>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</si>
  <si>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</si>
  <si>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</si>
  <si>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</si>
  <si>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</si>
  <si>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</si>
  <si>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</si>
  <si>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</si>
  <si>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</si>
  <si>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</si>
  <si>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</si>
  <si>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</si>
  <si>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</si>
  <si>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</si>
  <si>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</si>
  <si>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</si>
  <si>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</si>
  <si>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</si>
  <si>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</si>
  <si>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</si>
  <si>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</si>
  <si>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</si>
  <si>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</si>
  <si>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</si>
  <si>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</si>
  <si>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</si>
  <si>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</si>
  <si>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</si>
  <si>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</si>
  <si>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</si>
  <si>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</si>
  <si>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</si>
  <si>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</si>
  <si>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</si>
  <si>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</si>
  <si>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</si>
  <si>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</si>
  <si>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</si>
  <si>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</si>
  <si>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</si>
  <si>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</si>
  <si>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</si>
  <si>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</si>
  <si>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</si>
  <si>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</si>
  <si>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</si>
  <si>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</si>
  <si>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</si>
  <si>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</si>
  <si>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</si>
  <si>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</si>
  <si>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</si>
  <si>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</si>
  <si>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</si>
  <si>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</si>
  <si>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</si>
  <si>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</si>
  <si>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</si>
  <si>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</si>
  <si>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</si>
  <si>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</si>
  <si>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</si>
  <si>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</si>
  <si>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</si>
  <si>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</si>
  <si>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</si>
  <si>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</si>
  <si>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</si>
  <si>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</si>
  <si>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</si>
  <si>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</si>
  <si>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</si>
  <si>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</si>
  <si>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</si>
  <si>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</si>
  <si>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</si>
  <si>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</si>
  <si>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</si>
  <si>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</si>
  <si>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</si>
  <si>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</si>
  <si>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</si>
  <si>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</si>
  <si>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</si>
  <si>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</si>
  <si>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</si>
  <si>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</si>
  <si>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</si>
  <si>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</si>
  <si>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</si>
  <si>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</si>
  <si>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</si>
  <si>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</si>
  <si>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</si>
  <si>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</si>
  <si>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</si>
  <si>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</si>
  <si>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</si>
  <si>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</si>
  <si>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</si>
  <si>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</si>
  <si>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</si>
  <si>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</si>
  <si>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</si>
  <si>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</si>
  <si>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</si>
  <si>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</si>
  <si>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</si>
  <si>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</si>
  <si>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</si>
  <si>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</si>
  <si>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</si>
  <si>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</si>
  <si>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</si>
  <si>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</si>
  <si>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</si>
  <si>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</si>
  <si>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</si>
  <si>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</si>
  <si>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</si>
  <si>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</si>
  <si>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</si>
  <si>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</si>
  <si>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</si>
  <si>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</si>
  <si>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</si>
  <si>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</si>
  <si>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</si>
  <si>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</si>
  <si>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</si>
  <si>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</si>
  <si>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</si>
  <si>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</si>
  <si>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</si>
  <si>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</si>
  <si>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</si>
  <si>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</si>
  <si>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</si>
  <si>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</si>
  <si>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</si>
  <si>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</si>
  <si>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</si>
  <si>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</si>
  <si>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</si>
  <si>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</si>
  <si>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</si>
  <si>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</si>
  <si>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</si>
  <si>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</si>
  <si>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</si>
  <si>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</si>
  <si>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</si>
  <si>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</si>
  <si>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</si>
  <si>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</si>
  <si>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</si>
  <si>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</si>
  <si>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</si>
  <si>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</si>
  <si>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</si>
  <si>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</si>
  <si>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</si>
  <si>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</si>
  <si>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</si>
  <si>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</si>
  <si>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</si>
  <si>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</si>
  <si>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</si>
  <si>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</si>
  <si>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</si>
  <si>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</si>
  <si>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</si>
  <si>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</si>
  <si>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</si>
  <si>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</si>
  <si>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</si>
  <si>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</si>
  <si>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</si>
  <si>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</si>
  <si>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</si>
  <si>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</si>
  <si>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</si>
  <si>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</si>
  <si>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</si>
  <si>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</si>
  <si>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</si>
  <si>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</si>
  <si>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</si>
  <si>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</si>
  <si>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</si>
  <si>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</si>
  <si>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</si>
  <si>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</si>
  <si>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</si>
  <si>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</si>
  <si>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</si>
  <si>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</si>
  <si>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</si>
  <si>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</si>
  <si>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</si>
  <si>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</si>
  <si>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</si>
  <si>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</si>
  <si>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</si>
  <si>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</si>
  <si>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</si>
  <si>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</si>
  <si>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</si>
  <si>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</si>
  <si>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</si>
  <si>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</si>
  <si>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</si>
  <si>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</si>
  <si>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</si>
  <si>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</si>
  <si>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</si>
  <si>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</si>
  <si>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</si>
  <si>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</si>
  <si>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</si>
  <si>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</si>
  <si>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</si>
  <si>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</si>
  <si>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</si>
  <si>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</si>
  <si>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</si>
  <si>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</si>
  <si>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</si>
  <si>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</si>
  <si>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</si>
  <si>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</si>
  <si>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</si>
  <si>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</si>
  <si>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</si>
  <si>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</si>
  <si>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</si>
  <si>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</si>
  <si>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</si>
  <si>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</si>
  <si>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</si>
  <si>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</si>
  <si>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</si>
  <si>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</si>
  <si>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</si>
  <si>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</si>
  <si>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</si>
  <si>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</si>
  <si>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</si>
  <si>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</si>
  <si>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</si>
  <si>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</si>
  <si>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</si>
  <si>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</si>
  <si>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</si>
  <si>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</si>
  <si>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</si>
  <si>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</si>
  <si>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</si>
  <si>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</si>
  <si>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</si>
  <si>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</si>
  <si>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</si>
  <si>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</si>
  <si>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</si>
  <si>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</si>
  <si>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</si>
  <si>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</si>
  <si>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</si>
  <si>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</si>
  <si>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</si>
  <si>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</si>
  <si>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</si>
  <si>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</si>
  <si>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</si>
  <si>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</si>
  <si>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</si>
  <si>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</si>
  <si>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</si>
  <si>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</si>
  <si>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</si>
  <si>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</si>
  <si>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</si>
  <si>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</si>
  <si>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</si>
  <si>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</si>
  <si>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</si>
  <si>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</si>
  <si>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</si>
  <si>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</si>
  <si>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</si>
  <si>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</si>
  <si>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</si>
  <si>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</si>
  <si>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</si>
  <si>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</si>
  <si>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</si>
  <si>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</si>
  <si>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</si>
  <si>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</si>
  <si>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</si>
  <si>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</si>
  <si>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</si>
  <si>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</si>
  <si>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</si>
  <si>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</si>
  <si>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</si>
  <si>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</si>
  <si>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</si>
  <si>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</si>
  <si>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</si>
  <si>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</si>
  <si>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</si>
  <si>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</si>
  <si>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</si>
  <si>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</si>
  <si>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</si>
  <si>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</si>
  <si>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</si>
  <si>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</si>
  <si>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</si>
  <si>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</si>
  <si>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</si>
  <si>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</si>
  <si>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</si>
  <si>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</si>
  <si>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</si>
  <si>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</si>
  <si>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</si>
  <si>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</si>
  <si>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</si>
  <si>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</si>
  <si>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</si>
  <si>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</si>
  <si>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</si>
  <si>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</si>
  <si>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</si>
  <si>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</si>
  <si>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</si>
  <si>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</si>
  <si>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</si>
  <si>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</si>
  <si>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</si>
  <si>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</si>
  <si>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</si>
  <si>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</si>
  <si>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</si>
  <si>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</si>
  <si>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</si>
  <si>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</si>
  <si>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</si>
  <si>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</si>
  <si>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</si>
  <si>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</si>
  <si>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</si>
  <si>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</si>
  <si>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</si>
  <si>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</si>
  <si>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</si>
  <si>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</si>
  <si>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</si>
  <si>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</si>
  <si>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</si>
  <si>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</si>
  <si>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</si>
  <si>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</si>
  <si>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</si>
  <si>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</si>
  <si>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</si>
  <si>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</si>
  <si>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</si>
  <si>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</si>
  <si>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</si>
  <si>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</si>
  <si>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</si>
  <si>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</si>
  <si>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</si>
  <si>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</si>
  <si>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</si>
  <si>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</si>
  <si>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</si>
  <si>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</si>
  <si>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</si>
  <si>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</si>
  <si>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</si>
  <si>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</si>
  <si>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</si>
  <si>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</si>
  <si>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</si>
  <si>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</si>
  <si>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</si>
  <si>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</si>
  <si>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</si>
  <si>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</si>
  <si>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</si>
  <si>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</si>
  <si>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</si>
  <si>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</si>
  <si>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</si>
  <si>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</si>
  <si>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</si>
  <si>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</si>
  <si>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</si>
  <si>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</si>
  <si>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</si>
  <si>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</si>
  <si>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</si>
  <si>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</si>
  <si>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</si>
  <si>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</si>
  <si>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</si>
  <si>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</si>
  <si>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</si>
  <si>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</si>
  <si>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</si>
  <si>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</si>
  <si>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</si>
  <si>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</si>
  <si>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</si>
  <si>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</si>
  <si>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</si>
  <si>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</si>
  <si>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</si>
  <si>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</si>
  <si>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</si>
  <si>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</si>
  <si>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</si>
  <si>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</si>
  <si>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</si>
  <si>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</si>
  <si>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</si>
  <si>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</si>
  <si>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</si>
  <si>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</si>
  <si>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</si>
  <si>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</si>
  <si>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</si>
  <si>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</si>
  <si>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</si>
  <si>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</si>
  <si>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</si>
  <si>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</si>
  <si>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</si>
  <si>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</si>
  <si>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</si>
  <si>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</si>
  <si>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</si>
  <si>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</si>
  <si>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</si>
  <si>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</si>
  <si>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</si>
  <si>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</si>
  <si>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</si>
  <si>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</si>
  <si>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</si>
  <si>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</si>
  <si>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</si>
  <si>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</si>
  <si>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</si>
  <si>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</si>
  <si>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</si>
  <si>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</si>
  <si>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</si>
  <si>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</si>
  <si>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</si>
  <si>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</si>
  <si>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</si>
  <si>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</si>
  <si>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</si>
  <si>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</si>
  <si>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</si>
  <si>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</si>
  <si>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</si>
  <si>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</si>
  <si>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</si>
  <si>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</si>
  <si>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</si>
  <si>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</si>
  <si>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</si>
  <si>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</si>
  <si>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</si>
  <si>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</si>
  <si>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</si>
  <si>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</si>
  <si>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</si>
  <si>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</si>
  <si>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</si>
  <si>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</si>
  <si>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</si>
  <si>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</si>
  <si>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</si>
  <si>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</si>
  <si>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</si>
  <si>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</si>
  <si>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</si>
  <si>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</si>
  <si>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</si>
  <si>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</si>
  <si>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</si>
  <si>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</si>
  <si>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</si>
  <si>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</si>
  <si>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</si>
  <si>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</si>
  <si>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</si>
  <si>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</si>
  <si>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</si>
  <si>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</si>
  <si>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</si>
  <si>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</si>
  <si>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</si>
  <si>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</si>
  <si>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</si>
  <si>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</si>
  <si>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</si>
  <si>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</si>
  <si>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</si>
  <si>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</si>
  <si>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</si>
  <si>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</si>
  <si>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</si>
  <si>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</si>
  <si>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</si>
  <si>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</si>
  <si>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</si>
  <si>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</si>
  <si>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</si>
  <si>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</si>
  <si>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</si>
  <si>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</si>
  <si>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</si>
  <si>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</si>
  <si>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</si>
  <si>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</si>
  <si>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</si>
  <si>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</si>
  <si>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</si>
  <si>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</si>
  <si>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</si>
  <si>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</si>
  <si>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</si>
  <si>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</si>
  <si>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</si>
  <si>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</si>
  <si>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</si>
  <si>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</si>
  <si>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</si>
  <si>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</si>
  <si>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</si>
  <si>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</si>
  <si>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</si>
  <si>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</si>
  <si>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</si>
  <si>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</si>
  <si>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</si>
  <si>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</si>
  <si>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</si>
  <si>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</si>
  <si>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</si>
  <si>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</si>
  <si>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</si>
  <si>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</si>
  <si>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</si>
  <si>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</si>
  <si>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</si>
  <si>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</si>
  <si>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</si>
  <si>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</si>
  <si>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</si>
  <si>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</si>
  <si>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</si>
  <si>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</si>
  <si>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</si>
  <si>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</si>
  <si>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</si>
  <si>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</si>
  <si>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</si>
  <si>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</si>
  <si>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</si>
  <si>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</si>
  <si>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</si>
  <si>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</si>
  <si>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</si>
  <si>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</si>
  <si>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</si>
  <si>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</si>
  <si>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</si>
  <si>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</si>
  <si>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</si>
  <si>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</si>
  <si>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</si>
  <si>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</si>
  <si>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</si>
  <si>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</si>
  <si>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</si>
  <si>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</si>
  <si>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</si>
  <si>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</si>
  <si>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</si>
  <si>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</si>
  <si>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</si>
  <si>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</si>
  <si>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</si>
  <si>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</si>
  <si>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</si>
  <si>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</si>
  <si>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</si>
  <si>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</si>
  <si>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</si>
  <si>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</si>
  <si>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</si>
  <si>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</si>
  <si>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</si>
  <si>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</si>
  <si>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</si>
  <si>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</si>
  <si>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</si>
  <si>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</si>
  <si>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</si>
  <si>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</si>
  <si>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</si>
  <si>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</si>
  <si>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</si>
  <si>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</si>
  <si>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</si>
  <si>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</si>
  <si>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</si>
  <si>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</si>
  <si>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</si>
  <si>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</si>
  <si>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</si>
  <si>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</si>
  <si>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</si>
  <si>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</si>
  <si>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</si>
  <si>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</si>
  <si>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</si>
  <si>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</si>
  <si>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</si>
  <si>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</si>
  <si>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</si>
  <si>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</si>
  <si>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</si>
  <si>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</si>
  <si>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</si>
  <si>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</si>
  <si>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</si>
  <si>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</si>
  <si>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</si>
  <si>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</si>
  <si>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</si>
  <si>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</si>
  <si>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</si>
  <si>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</si>
  <si>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</si>
  <si>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</si>
  <si>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</si>
  <si>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</si>
  <si>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</si>
  <si>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</si>
  <si>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</si>
  <si>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</si>
  <si>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</si>
  <si>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</si>
  <si>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</si>
  <si>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</si>
  <si>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</si>
  <si>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</si>
  <si>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</si>
  <si>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</si>
  <si>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</si>
  <si>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</si>
  <si>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</si>
  <si>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</si>
  <si>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</si>
  <si>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</si>
  <si>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</si>
  <si>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</si>
  <si>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</si>
  <si>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</si>
  <si>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</si>
  <si>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</si>
  <si>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</si>
  <si>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</si>
  <si>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</si>
  <si>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</si>
  <si>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</si>
  <si>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</si>
  <si>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</si>
  <si>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</si>
  <si>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</si>
  <si>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</si>
  <si>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</si>
  <si>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</si>
  <si>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</si>
  <si>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</si>
  <si>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</si>
  <si>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</si>
  <si>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</si>
  <si>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</si>
  <si>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</si>
  <si>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</si>
  <si>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</si>
  <si>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</si>
  <si>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</si>
  <si>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</si>
  <si>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</si>
  <si>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</si>
  <si>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</si>
  <si>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</si>
  <si>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</si>
  <si>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</si>
  <si>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</si>
  <si>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</si>
  <si>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</si>
  <si>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</si>
  <si>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</si>
  <si>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</si>
  <si>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</si>
  <si>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</si>
  <si>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</si>
  <si>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</si>
  <si>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</si>
  <si>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</si>
  <si>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</si>
  <si>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</si>
  <si>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</si>
  <si>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</si>
  <si>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</si>
  <si>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</si>
  <si>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</si>
  <si>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</si>
  <si>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</si>
  <si>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</si>
  <si>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</si>
  <si>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</si>
  <si>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</si>
  <si>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</si>
  <si>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</si>
  <si>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</si>
  <si>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</si>
  <si>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</si>
  <si>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</si>
  <si>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</si>
  <si>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</si>
  <si>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</si>
  <si>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</si>
  <si>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</si>
  <si>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</si>
  <si>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</si>
  <si>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</si>
  <si>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</si>
  <si>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</si>
  <si>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</si>
  <si>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</si>
  <si>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</si>
  <si>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</si>
  <si>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</si>
  <si>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</si>
  <si>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</si>
  <si>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</si>
  <si>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</si>
  <si>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</si>
  <si>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</si>
  <si>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</si>
  <si>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</si>
  <si>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</si>
  <si>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</si>
  <si>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</si>
  <si>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</si>
  <si>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</si>
  <si>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</si>
  <si>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</si>
  <si>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</si>
  <si>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</si>
  <si>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</si>
  <si>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</si>
  <si>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</si>
  <si>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</si>
  <si>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</si>
  <si>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</si>
  <si>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</si>
  <si>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</si>
  <si>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</si>
  <si>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</si>
  <si>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</si>
  <si>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</si>
  <si>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</si>
  <si>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</si>
  <si>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</si>
  <si>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</si>
  <si>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</si>
  <si>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</si>
  <si>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</si>
  <si>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</si>
  <si>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</si>
  <si>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</si>
  <si>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</si>
  <si>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</si>
  <si>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</si>
  <si>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</si>
  <si>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</si>
  <si>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</si>
  <si>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</si>
  <si>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</si>
  <si>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</si>
  <si>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</si>
  <si>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</si>
  <si>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</si>
  <si>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</si>
  <si>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</si>
  <si>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</si>
  <si>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</si>
  <si>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</si>
  <si>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</si>
  <si>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</si>
  <si>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</si>
  <si>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</si>
  <si>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</si>
  <si>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</si>
  <si>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</si>
  <si>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</si>
  <si>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</si>
  <si>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</si>
  <si>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</si>
  <si>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</si>
  <si>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</si>
  <si>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</si>
  <si>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</si>
  <si>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</si>
  <si>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</si>
  <si>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</si>
  <si>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</si>
  <si>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</si>
  <si>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</si>
  <si>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</si>
  <si>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</si>
  <si>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</si>
  <si>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</si>
  <si>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</si>
  <si>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</si>
  <si>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</si>
  <si>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</si>
  <si>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</si>
  <si>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</si>
  <si>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</si>
  <si>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</si>
  <si>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</si>
  <si>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</si>
  <si>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</si>
  <si>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</si>
  <si>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</si>
  <si>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</si>
  <si>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</si>
  <si>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</si>
  <si>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</si>
  <si>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</si>
  <si>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</si>
  <si>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</si>
  <si>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</si>
  <si>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</si>
  <si>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</si>
  <si>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</si>
  <si>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</si>
  <si>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</si>
  <si>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</si>
  <si>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</si>
  <si>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</si>
  <si>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</si>
  <si>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</si>
  <si>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</si>
  <si>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</si>
  <si>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</si>
  <si>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</si>
  <si>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</si>
  <si>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</si>
  <si>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</si>
  <si>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</si>
  <si>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</si>
  <si>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</si>
  <si>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</si>
  <si>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</si>
  <si>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</si>
  <si>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</si>
  <si>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</si>
  <si>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</si>
  <si>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</si>
  <si>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</si>
  <si>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</si>
  <si>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</si>
  <si>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</si>
  <si>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</si>
  <si>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</si>
  <si>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</si>
  <si>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</si>
  <si>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</si>
  <si>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</si>
  <si>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</si>
  <si>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</si>
  <si>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</si>
  <si>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</si>
  <si>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</si>
  <si>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</si>
  <si>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</si>
  <si>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</si>
  <si>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</si>
  <si>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</si>
  <si>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</si>
  <si>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</si>
  <si>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</si>
  <si>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</si>
  <si>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</si>
  <si>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</si>
  <si>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</si>
  <si>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</si>
  <si>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</si>
  <si>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</si>
  <si>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</si>
  <si>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</si>
  <si>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</si>
  <si>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</si>
  <si>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</si>
  <si>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</si>
  <si>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</si>
  <si>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</si>
  <si>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</si>
  <si>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</si>
  <si>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</si>
  <si>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</si>
  <si>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</si>
  <si>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</si>
  <si>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</si>
  <si>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</si>
  <si>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</si>
  <si>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</si>
  <si>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</si>
  <si>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</si>
  <si>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</si>
  <si>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</si>
  <si>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</si>
  <si>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</si>
  <si>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</si>
  <si>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</si>
  <si>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</si>
  <si>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</si>
  <si>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</si>
  <si>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</si>
  <si>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</si>
  <si>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</si>
  <si>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</si>
  <si>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</si>
  <si>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</si>
  <si>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</si>
  <si>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</si>
  <si>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</si>
  <si>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</si>
  <si>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</si>
  <si>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</si>
  <si>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</si>
  <si>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</si>
  <si>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</si>
  <si>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</si>
  <si>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</si>
  <si>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</si>
  <si>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</si>
  <si>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</si>
  <si>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</si>
  <si>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</si>
  <si>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</si>
  <si>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</si>
  <si>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</si>
  <si>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</si>
  <si>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</si>
  <si>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</si>
  <si>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</si>
  <si>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</si>
  <si>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</si>
  <si>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</si>
  <si>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</si>
  <si>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</si>
  <si>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</si>
  <si>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</si>
  <si>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</si>
  <si>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</si>
  <si>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</si>
  <si>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</si>
  <si>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</si>
  <si>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</si>
  <si>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</si>
  <si>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</si>
  <si>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</si>
  <si>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</si>
  <si>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</si>
  <si>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</si>
  <si>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</si>
  <si>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</si>
  <si>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</si>
  <si>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</si>
  <si>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</si>
  <si>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</si>
  <si>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</si>
  <si>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</si>
  <si>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</si>
  <si>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</si>
  <si>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</si>
  <si>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</si>
  <si>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</si>
  <si>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</si>
  <si>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</si>
  <si>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</si>
  <si>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</si>
  <si>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</si>
  <si>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</si>
  <si>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</si>
  <si>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</si>
  <si>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</si>
  <si>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</si>
  <si>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</si>
  <si>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</si>
  <si>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</si>
  <si>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</si>
  <si>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</si>
  <si>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</si>
  <si>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</si>
  <si>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</si>
  <si>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</si>
  <si>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</si>
  <si>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</si>
  <si>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</si>
  <si>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</si>
  <si>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</si>
  <si>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</si>
  <si>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</si>
  <si>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</si>
  <si>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</si>
  <si>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</si>
  <si>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</si>
  <si>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</si>
  <si>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</si>
  <si>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</si>
  <si>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</si>
  <si>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</si>
  <si>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</si>
  <si>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</si>
  <si>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</si>
  <si>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</si>
  <si>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</si>
  <si>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</si>
  <si>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</si>
  <si>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</si>
  <si>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</si>
  <si>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</si>
  <si>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</si>
  <si>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</si>
  <si>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</si>
  <si>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</si>
  <si>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</si>
  <si>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</si>
  <si>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</si>
  <si>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</si>
  <si>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</si>
  <si>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</si>
  <si>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</si>
  <si>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</si>
  <si>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</si>
  <si>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</si>
  <si>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</si>
  <si>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</si>
  <si>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</si>
  <si>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</si>
  <si>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</si>
  <si>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</si>
  <si>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</si>
  <si>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</si>
  <si>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</si>
  <si>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</si>
  <si>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</si>
  <si>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</si>
  <si>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</si>
  <si>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</si>
  <si>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</si>
  <si>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</si>
  <si>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</si>
  <si>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</si>
  <si>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</si>
  <si>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</si>
  <si>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</si>
  <si>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</si>
  <si>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</si>
  <si>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</si>
  <si>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</si>
  <si>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</si>
  <si>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</si>
  <si>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</si>
  <si>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</si>
  <si>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</si>
  <si>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</si>
  <si>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</si>
  <si>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</si>
  <si>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</si>
  <si>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</si>
  <si>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</si>
  <si>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</si>
  <si>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</si>
  <si>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</si>
  <si>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</si>
  <si>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</si>
  <si>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</si>
  <si>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</si>
  <si>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</si>
  <si>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</si>
  <si>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</si>
  <si>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</si>
  <si>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</si>
  <si>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</si>
  <si>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</si>
  <si>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</si>
  <si>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</si>
  <si>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</si>
  <si>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</si>
  <si>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</si>
  <si>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</si>
  <si>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</si>
  <si>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</si>
  <si>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</si>
  <si>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</si>
  <si>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</si>
  <si>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</si>
  <si>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</si>
  <si>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</si>
  <si>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</si>
  <si>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</si>
  <si>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</si>
  <si>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</si>
  <si>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</si>
  <si>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</si>
  <si>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</si>
  <si>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</si>
  <si>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</si>
  <si>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</si>
  <si>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</si>
  <si>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</si>
  <si>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</si>
  <si>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</si>
  <si>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</si>
  <si>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</si>
  <si>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</si>
  <si>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</si>
  <si>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</si>
  <si>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</si>
  <si>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</si>
  <si>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</si>
  <si>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</si>
  <si>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</si>
  <si>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</si>
  <si>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</si>
  <si>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</si>
  <si>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</si>
  <si>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</si>
  <si>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</si>
  <si>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</si>
  <si>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</si>
  <si>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</si>
  <si>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</si>
  <si>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</si>
  <si>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</si>
  <si>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</si>
  <si>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</si>
  <si>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</si>
  <si>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</si>
  <si>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</si>
  <si>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</si>
  <si>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</si>
  <si>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</si>
  <si>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</si>
  <si>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</si>
  <si>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</si>
  <si>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</si>
  <si>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</si>
  <si>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</si>
  <si>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</si>
  <si>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</si>
  <si>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</si>
  <si>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</si>
  <si>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</si>
  <si>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</si>
  <si>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</si>
  <si>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</si>
  <si>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</si>
  <si>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</si>
  <si>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</si>
  <si>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</si>
  <si>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</si>
  <si>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</si>
  <si>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</si>
  <si>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</si>
  <si>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</si>
  <si>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</si>
  <si>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</si>
  <si>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</si>
  <si>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</si>
  <si>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</si>
  <si>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</si>
  <si>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</si>
  <si>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</si>
  <si>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</si>
  <si>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</si>
  <si>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</si>
  <si>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</si>
  <si>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</si>
  <si>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</si>
  <si>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</si>
  <si>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</si>
  <si>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</si>
  <si>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</si>
  <si>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</si>
  <si>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</si>
  <si>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</si>
  <si>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</si>
  <si>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</si>
  <si>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</si>
  <si>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</si>
  <si>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</si>
  <si>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</si>
  <si>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</si>
  <si>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</si>
  <si>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</si>
  <si>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</si>
  <si>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</si>
  <si>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</si>
  <si>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</si>
  <si>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</si>
  <si>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</si>
  <si>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</si>
  <si>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</si>
  <si>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</si>
  <si>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</si>
  <si>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</si>
  <si>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</si>
  <si>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</si>
  <si>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</si>
  <si>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</si>
  <si>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</si>
  <si>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</si>
  <si>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</si>
  <si>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</si>
  <si>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</si>
  <si>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</si>
  <si>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</si>
  <si>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</si>
  <si>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</si>
  <si>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</si>
  <si>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</si>
  <si>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</si>
  <si>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</si>
  <si>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</si>
  <si>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</si>
  <si>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</si>
  <si>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</si>
  <si>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</si>
  <si>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</si>
  <si>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</si>
  <si>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</si>
  <si>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</si>
  <si>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</si>
  <si>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</si>
  <si>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</si>
  <si>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</si>
  <si>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</si>
  <si>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</si>
  <si>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</si>
  <si>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</si>
  <si>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</si>
  <si>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</si>
  <si>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</si>
  <si>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</si>
  <si>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</si>
  <si>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</si>
  <si>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</si>
  <si>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</si>
  <si>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</si>
  <si>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</si>
  <si>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</si>
  <si>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</si>
  <si>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</si>
  <si>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</si>
  <si>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</si>
  <si>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</si>
  <si>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</si>
  <si>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</si>
  <si>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</si>
  <si>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</si>
  <si>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</si>
  <si>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</si>
  <si>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</si>
  <si>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</si>
  <si>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</si>
  <si>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</si>
  <si>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</si>
  <si>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</si>
  <si>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</si>
  <si>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</si>
  <si>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</si>
  <si>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</si>
  <si>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</si>
  <si>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</si>
  <si>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</si>
  <si>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</si>
  <si>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</si>
  <si>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</si>
  <si>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</si>
  <si>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</si>
  <si>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</si>
  <si>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</si>
  <si>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</si>
  <si>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</si>
  <si>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</si>
  <si>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</si>
  <si>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</si>
  <si>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</si>
  <si>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</si>
  <si>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</si>
  <si>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</si>
  <si>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</si>
  <si>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</si>
  <si>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</si>
  <si>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</si>
  <si>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</si>
  <si>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</si>
  <si>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</si>
  <si>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</si>
  <si>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</si>
  <si>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</si>
  <si>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</si>
  <si>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</si>
  <si>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</si>
  <si>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</si>
  <si>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</si>
  <si>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</si>
  <si>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</si>
  <si>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</si>
  <si>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</si>
  <si>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</si>
  <si>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</si>
  <si>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</si>
  <si>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</si>
  <si>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</si>
  <si>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</si>
  <si>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</si>
  <si>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</si>
  <si>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</si>
  <si>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</si>
  <si>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</si>
  <si>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</si>
  <si>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</si>
  <si>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</si>
  <si>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</si>
  <si>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</si>
  <si>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</si>
  <si>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</si>
  <si>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</si>
  <si>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</si>
  <si>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</si>
  <si>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</si>
  <si>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</si>
  <si>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</si>
  <si>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</si>
  <si>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</si>
  <si>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</si>
  <si>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</si>
  <si>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</si>
  <si>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</si>
  <si>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</si>
  <si>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</si>
  <si>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</si>
  <si>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</si>
  <si>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</si>
  <si>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</si>
  <si>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</si>
  <si>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</si>
  <si>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</si>
  <si>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</si>
  <si>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</si>
  <si>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</si>
  <si>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</si>
  <si>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</si>
  <si>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</si>
  <si>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</si>
  <si>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</si>
  <si>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</si>
  <si>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</si>
  <si>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</si>
  <si>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</si>
  <si>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</si>
  <si>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</si>
  <si>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</si>
  <si>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</si>
  <si>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</si>
  <si>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</si>
  <si>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</si>
  <si>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</si>
  <si>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</si>
  <si>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</si>
  <si>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</si>
  <si>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</si>
  <si>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</si>
  <si>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</si>
  <si>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</si>
  <si>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</si>
  <si>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</si>
  <si>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</si>
  <si>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</si>
  <si>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</si>
  <si>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</si>
  <si>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</si>
  <si>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</si>
  <si>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</si>
  <si>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</si>
  <si>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</si>
  <si>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</si>
  <si>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</si>
  <si>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</si>
  <si>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</si>
  <si>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</si>
  <si>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</si>
  <si>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</si>
  <si>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</si>
  <si>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</si>
  <si>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</si>
  <si>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</si>
  <si>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</si>
  <si>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</si>
  <si>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</si>
  <si>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</si>
  <si>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</si>
  <si>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</si>
  <si>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</si>
  <si>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</si>
  <si>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</si>
  <si>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</si>
  <si>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</si>
  <si>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</si>
  <si>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</si>
  <si>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</si>
  <si>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</si>
  <si>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</si>
  <si>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</si>
  <si>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</si>
  <si>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</si>
  <si>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</si>
  <si>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</si>
  <si>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</si>
  <si>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</si>
  <si>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</si>
  <si>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</si>
  <si>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</si>
  <si>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</si>
  <si>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</si>
  <si>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</si>
  <si>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</si>
  <si>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</si>
  <si>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</si>
  <si>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</si>
  <si>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</si>
  <si>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</si>
  <si>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</si>
  <si>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</si>
  <si>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</si>
  <si>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</si>
  <si>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</si>
  <si>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</si>
  <si>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</si>
  <si>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</si>
  <si>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</si>
  <si>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</si>
  <si>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</si>
  <si>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</si>
  <si>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</si>
  <si>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</si>
  <si>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</si>
  <si>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</si>
  <si>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</si>
  <si>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</si>
  <si>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</si>
  <si>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</si>
  <si>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</si>
  <si>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</si>
  <si>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</si>
  <si>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</si>
  <si>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</si>
  <si>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</si>
  <si>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</si>
  <si>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</si>
  <si>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</si>
  <si>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</si>
  <si>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</si>
  <si>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</si>
  <si>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</si>
  <si>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</si>
  <si>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</si>
  <si>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</si>
  <si>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</si>
  <si>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</si>
  <si>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</si>
  <si>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</si>
  <si>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</si>
  <si>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</si>
  <si>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</si>
  <si>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</si>
  <si>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</si>
  <si>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</si>
  <si>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</si>
  <si>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</si>
  <si>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</si>
  <si>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</si>
  <si>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</si>
  <si>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</si>
  <si>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</si>
  <si>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</si>
  <si>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</si>
  <si>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</si>
  <si>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</si>
  <si>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</si>
  <si>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</si>
  <si>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</si>
  <si>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</si>
  <si>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</si>
  <si>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</si>
  <si>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</si>
  <si>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</si>
  <si>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</si>
  <si>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</si>
  <si>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</si>
  <si>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</si>
  <si>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</si>
  <si>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</si>
  <si>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</si>
  <si>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</si>
  <si>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</si>
  <si>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</si>
  <si>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</si>
  <si>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</si>
  <si>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</si>
  <si>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</si>
  <si>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</si>
  <si>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</si>
  <si>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</si>
  <si>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</si>
  <si>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</si>
  <si>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</si>
  <si>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</si>
  <si>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</si>
  <si>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</si>
  <si>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</si>
  <si>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</si>
  <si>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</si>
  <si>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</si>
  <si>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</si>
  <si>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</si>
  <si>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</si>
  <si>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</si>
  <si>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</si>
  <si>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</si>
  <si>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</si>
  <si>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</si>
  <si>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</si>
  <si>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</si>
  <si>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</si>
  <si>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</si>
  <si>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</si>
  <si>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</si>
  <si>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</si>
  <si>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</si>
  <si>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efficiency standards</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</si>
  <si>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</si>
  <si>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</si>
  <si>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</si>
  <si>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</si>
  <si>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</si>
  <si>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</si>
  <si>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</si>
  <si>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</si>
  <si>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</si>
  <si>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</si>
  <si>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</si>
  <si>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</si>
  <si>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</si>
  <si>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</si>
  <si>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</si>
  <si>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</si>
  <si>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</si>
  <si>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</si>
  <si>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</si>
  <si>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</si>
  <si>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</si>
  <si>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</si>
  <si>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</si>
  <si>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</si>
  <si>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</si>
  <si>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</si>
  <si>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</si>
  <si>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</si>
  <si>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</si>
  <si>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</si>
  <si>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</si>
  <si>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</si>
  <si>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</si>
  <si>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</si>
  <si>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</si>
  <si>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</si>
  <si>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</si>
  <si>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</si>
  <si>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</si>
  <si>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</si>
  <si>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</si>
  <si>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</si>
  <si>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</si>
  <si>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</si>
  <si>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</si>
  <si>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</si>
  <si>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</si>
  <si>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</si>
  <si>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</si>
  <si>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</si>
  <si>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</si>
  <si>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</si>
  <si>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</si>
  <si>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</si>
  <si>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</si>
  <si>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</si>
  <si>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</si>
  <si>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</si>
  <si>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</si>
  <si>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</si>
  <si>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</si>
  <si>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</si>
  <si>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</si>
  <si>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</si>
  <si>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</si>
  <si>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</si>
  <si>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</si>
  <si>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</si>
  <si>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</si>
  <si>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</si>
  <si>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</si>
  <si>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</si>
  <si>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</si>
  <si>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</si>
  <si>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</si>
  <si>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</si>
  <si>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</si>
  <si>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</si>
  <si>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</si>
  <si>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</si>
  <si>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</si>
  <si>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</si>
  <si>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</si>
  <si>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</si>
  <si>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</si>
  <si>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</si>
  <si>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</si>
  <si>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</si>
  <si>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</si>
  <si>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</si>
  <si>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</si>
  <si>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</si>
  <si>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</si>
  <si>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</si>
  <si>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</si>
  <si>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</si>
  <si>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</si>
  <si>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</si>
  <si>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</si>
  <si>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</si>
  <si>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</si>
  <si>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</si>
  <si>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</si>
  <si>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</si>
  <si>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</si>
  <si>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</si>
  <si>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</si>
  <si>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</si>
  <si>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</si>
  <si>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</si>
  <si>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</si>
  <si>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</si>
  <si>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</si>
  <si>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</si>
  <si>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</si>
  <si>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</si>
  <si>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</si>
  <si>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</si>
  <si>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</si>
  <si>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</si>
  <si>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</si>
  <si>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</si>
  <si>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</si>
  <si>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</si>
  <si>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</si>
  <si>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</si>
  <si>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</si>
  <si>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</si>
  <si>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</si>
  <si>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</si>
  <si>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</si>
  <si>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</si>
  <si>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</si>
  <si>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</si>
  <si>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</si>
  <si>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</si>
  <si>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</si>
  <si>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</si>
  <si>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</si>
  <si>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</si>
  <si>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</si>
  <si>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</si>
  <si>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</si>
  <si>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</si>
  <si>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</si>
  <si>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</si>
  <si>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</si>
  <si>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</si>
  <si>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</si>
  <si>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</si>
  <si>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</si>
  <si>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</si>
  <si>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</si>
  <si>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</si>
  <si>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</si>
  <si>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</si>
  <si>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</si>
  <si>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</si>
  <si>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</si>
  <si>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</si>
  <si>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</si>
  <si>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</si>
  <si>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</si>
  <si>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</si>
  <si>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</si>
  <si>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</si>
  <si>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</si>
  <si>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</si>
  <si>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</si>
  <si>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</si>
  <si>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</si>
  <si>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</si>
  <si>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</si>
  <si>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</si>
  <si>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</si>
  <si>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</si>
  <si>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</si>
  <si>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</si>
  <si>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</si>
  <si>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</si>
  <si>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</si>
  <si>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</si>
  <si>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</si>
  <si>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</si>
  <si>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</si>
  <si>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</si>
  <si>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</si>
  <si>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</si>
  <si>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</si>
  <si>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</si>
  <si>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</si>
  <si>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</si>
  <si>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</si>
  <si>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</si>
  <si>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</si>
  <si>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</si>
  <si>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</si>
  <si>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</si>
  <si>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</si>
  <si>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</si>
  <si>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</si>
  <si>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</si>
  <si>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</si>
  <si>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</si>
  <si>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</si>
  <si>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</si>
  <si>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</si>
  <si>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</si>
  <si>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</si>
  <si>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</si>
  <si>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</si>
  <si>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</si>
  <si>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</si>
  <si>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</si>
  <si>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</si>
  <si>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</si>
  <si>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</si>
  <si>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</si>
  <si>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</si>
  <si>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</si>
  <si>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</si>
  <si>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</si>
  <si>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</si>
  <si>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</si>
  <si>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</si>
  <si>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</si>
  <si>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</si>
  <si>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</si>
  <si>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</si>
  <si>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</si>
  <si>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</si>
  <si>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</si>
  <si>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</si>
  <si>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</si>
  <si>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</si>
  <si>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</si>
  <si>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</si>
  <si>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</si>
  <si>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</si>
  <si>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</si>
  <si>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</si>
  <si>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</si>
  <si>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</si>
  <si>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</si>
  <si>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</si>
  <si>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</si>
  <si>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</si>
  <si>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</si>
  <si>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</si>
  <si>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</si>
  <si>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</si>
  <si>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</si>
  <si>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</si>
  <si>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</si>
  <si>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</si>
  <si>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</si>
  <si>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</si>
  <si>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</si>
  <si>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</si>
  <si>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</si>
  <si>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</si>
  <si>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</si>
  <si>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</si>
  <si>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</si>
  <si>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</si>
  <si>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</si>
  <si>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</si>
  <si>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</si>
  <si>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</si>
  <si>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</si>
  <si>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</si>
  <si>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</si>
  <si>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</si>
  <si>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</si>
  <si>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</si>
  <si>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</si>
  <si>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</si>
  <si>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</si>
  <si>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</si>
  <si>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</si>
  <si>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</si>
  <si>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</si>
  <si>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</si>
  <si>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</si>
  <si>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</si>
  <si>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</si>
  <si>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</si>
  <si>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</si>
  <si>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</si>
  <si>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</si>
  <si>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</si>
  <si>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</si>
  <si>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</si>
  <si>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</si>
  <si>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</si>
  <si>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</si>
  <si>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</si>
  <si>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</si>
  <si>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</si>
  <si>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</si>
  <si>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</si>
  <si>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</si>
  <si>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</si>
  <si>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</si>
  <si>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</si>
  <si>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</si>
  <si>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</si>
  <si>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</si>
  <si>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</si>
  <si>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</si>
  <si>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</si>
  <si>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</si>
  <si>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</si>
  <si>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</si>
  <si>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</si>
  <si>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</si>
  <si>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</si>
  <si>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</si>
  <si>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</si>
  <si>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</si>
  <si>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</si>
  <si>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</si>
  <si>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</si>
  <si>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</si>
  <si>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</si>
  <si>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</si>
  <si>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</si>
  <si>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</si>
  <si>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</si>
  <si>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</si>
  <si>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</si>
  <si>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</si>
  <si>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</si>
  <si>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</si>
  <si>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</si>
  <si>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</si>
  <si>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</si>
  <si>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</si>
  <si>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</si>
  <si>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</si>
  <si>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</si>
  <si>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</si>
  <si>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</si>
  <si>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</si>
  <si>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</si>
  <si>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</si>
  <si>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</si>
  <si>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</si>
  <si>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</si>
  <si>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</si>
  <si>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</si>
  <si>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</si>
  <si>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</si>
  <si>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</si>
  <si>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</si>
  <si>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</si>
  <si>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</si>
  <si>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</si>
  <si>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</si>
  <si>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</si>
  <si>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</si>
  <si>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</si>
  <si>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</si>
  <si>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</si>
  <si>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</si>
  <si>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</si>
  <si>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</si>
  <si>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</si>
  <si>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</si>
  <si>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</si>
  <si>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</si>
  <si>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</si>
  <si>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</si>
  <si>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</si>
  <si>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</si>
  <si>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</si>
  <si>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</si>
  <si>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</si>
  <si>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</si>
  <si>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</si>
  <si>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</si>
  <si>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</si>
  <si>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</si>
  <si>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</si>
  <si>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</si>
  <si>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</si>
  <si>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</si>
  <si>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</si>
  <si>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</si>
  <si>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</si>
  <si>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</si>
  <si>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</si>
  <si>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</si>
  <si>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</si>
  <si>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</si>
  <si>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</si>
  <si>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</si>
  <si>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</si>
  <si>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</si>
  <si>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</si>
  <si>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</si>
  <si>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</si>
  <si>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</si>
  <si>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</si>
  <si>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</si>
  <si>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</si>
  <si>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</si>
  <si>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</si>
  <si>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</si>
  <si>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</si>
  <si>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</si>
  <si>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</si>
  <si>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</si>
  <si>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</si>
  <si>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</si>
  <si>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</si>
  <si>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</si>
  <si>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</si>
  <si>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</si>
  <si>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</si>
  <si>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</si>
  <si>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</si>
  <si>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</si>
  <si>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</si>
  <si>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</si>
  <si>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</si>
  <si>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</si>
  <si>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</si>
  <si>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</si>
  <si>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</si>
  <si>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</si>
  <si>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</si>
  <si>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</si>
  <si>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</si>
  <si>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</si>
  <si>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</si>
  <si>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</si>
  <si>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</si>
  <si>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</si>
  <si>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</si>
  <si>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</si>
  <si>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</si>
  <si>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</si>
  <si>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</si>
  <si>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</si>
  <si>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</si>
  <si>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</si>
  <si>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</si>
  <si>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</si>
  <si>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</si>
  <si>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</si>
  <si>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</si>
  <si>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</si>
  <si>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</si>
  <si>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</si>
  <si>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</si>
  <si>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</si>
  <si>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</si>
  <si>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</si>
  <si>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</si>
  <si>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</si>
  <si>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</si>
  <si>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</si>
  <si>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</si>
  <si>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</si>
  <si>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</si>
  <si>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</si>
  <si>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</si>
  <si>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</si>
  <si>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</si>
  <si>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</si>
  <si>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</si>
  <si>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</si>
  <si>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</si>
  <si>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</si>
  <si>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</si>
  <si>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</si>
  <si>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</si>
  <si>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</si>
  <si>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</si>
  <si>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</si>
  <si>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</si>
  <si>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</si>
  <si>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</si>
  <si>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</si>
  <si>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</si>
  <si>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</si>
  <si>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</si>
  <si>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</si>
  <si>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</si>
  <si>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</si>
  <si>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</si>
  <si>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</si>
  <si>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</si>
  <si>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</si>
  <si>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</si>
  <si>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</si>
  <si>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</si>
  <si>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</si>
  <si>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</si>
  <si>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</si>
  <si>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</si>
  <si>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</si>
  <si>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</si>
  <si>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</si>
  <si>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</si>
  <si>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</si>
  <si>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</si>
  <si>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</si>
  <si>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</si>
  <si>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</si>
  <si>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</si>
  <si>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</si>
  <si>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</si>
  <si>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</si>
  <si>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</si>
  <si>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</si>
  <si>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</si>
  <si>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</si>
  <si>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</si>
  <si>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</si>
  <si>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</si>
  <si>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</si>
  <si>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</si>
  <si>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</si>
  <si>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</si>
  <si>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</si>
  <si>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</si>
  <si>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</si>
  <si>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</si>
  <si>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</si>
  <si>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</si>
  <si>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</si>
  <si>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</si>
  <si>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</si>
  <si>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</si>
  <si>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</si>
  <si>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</si>
  <si>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</si>
  <si>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</si>
  <si>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</si>
  <si>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</si>
  <si>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</si>
  <si>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</si>
  <si>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</si>
  <si>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</si>
  <si>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</si>
  <si>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</si>
  <si>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</si>
  <si>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</si>
  <si>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</si>
  <si>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</si>
  <si>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</si>
  <si>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</si>
  <si>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</si>
  <si>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</si>
  <si>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</si>
  <si>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</si>
  <si>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</si>
  <si>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</si>
  <si>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</si>
  <si>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</si>
  <si>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</si>
  <si>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</si>
  <si>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</si>
  <si>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</si>
  <si>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</si>
  <si>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</si>
  <si>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</si>
  <si>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</si>
  <si>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</si>
  <si>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</si>
  <si>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</si>
  <si>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</si>
  <si>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</si>
  <si>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</si>
  <si>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</si>
  <si>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</si>
  <si>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</si>
  <si>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</si>
  <si>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</si>
  <si>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</si>
  <si>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</si>
  <si>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</si>
  <si>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</si>
  <si>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</si>
  <si>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</si>
  <si>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</si>
  <si>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</si>
  <si>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</si>
  <si>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</si>
  <si>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</si>
  <si>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</si>
  <si>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</si>
  <si>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</si>
  <si>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</si>
  <si>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</si>
  <si>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</si>
  <si>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</si>
  <si>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</si>
  <si>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</si>
  <si>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</si>
  <si>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</si>
  <si>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</si>
  <si>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</si>
  <si>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</si>
  <si>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</si>
  <si>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</si>
  <si>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</si>
  <si>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</si>
  <si>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</si>
  <si>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</si>
  <si>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</si>
  <si>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</si>
  <si>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</si>
  <si>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</si>
  <si>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</si>
  <si>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</si>
  <si>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</si>
  <si>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</si>
  <si>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</si>
  <si>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</si>
  <si>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</si>
  <si>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</si>
  <si>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</si>
  <si>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</si>
  <si>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</si>
  <si>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</si>
  <si>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</si>
  <si>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</si>
  <si>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</si>
  <si>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</si>
  <si>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</si>
  <si>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</si>
  <si>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</si>
  <si>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</si>
  <si>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</si>
  <si>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</si>
  <si>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</si>
  <si>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</si>
  <si>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</si>
  <si>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</si>
  <si>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</si>
  <si>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</si>
  <si>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</si>
  <si>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</si>
  <si>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</si>
  <si>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</si>
  <si>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</si>
  <si>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</si>
  <si>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</si>
  <si>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</si>
  <si>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</si>
  <si>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</si>
  <si>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</si>
  <si>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</si>
  <si>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</si>
  <si>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</si>
  <si>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</si>
  <si>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</si>
  <si>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</si>
  <si>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</si>
  <si>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</si>
  <si>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</si>
  <si>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</si>
  <si>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</si>
  <si>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</si>
  <si>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</si>
  <si>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</si>
  <si>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</si>
  <si>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</si>
  <si>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</si>
  <si>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</si>
  <si>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</si>
  <si>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</si>
  <si>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</si>
  <si>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</si>
  <si>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</si>
  <si>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</si>
  <si>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</si>
  <si>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</si>
  <si>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</si>
  <si>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</si>
  <si>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</si>
  <si>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</si>
  <si>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</si>
  <si>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</si>
  <si>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</si>
  <si>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</si>
  <si>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</si>
  <si>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</si>
  <si>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</si>
  <si>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</si>
  <si>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</si>
  <si>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</si>
  <si>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</si>
  <si>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</si>
  <si>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</si>
  <si>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</si>
  <si>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</si>
  <si>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</si>
  <si>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</si>
  <si>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</si>
  <si>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</si>
  <si>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</si>
  <si>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</si>
  <si>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</si>
  <si>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</si>
  <si>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</si>
  <si>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</si>
  <si>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</si>
  <si>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</si>
  <si>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</si>
  <si>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</si>
  <si>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</si>
  <si>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</si>
  <si>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</si>
  <si>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</si>
  <si>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</si>
  <si>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</si>
  <si>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</si>
  <si>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</si>
  <si>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</si>
  <si>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</si>
  <si>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</si>
  <si>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</si>
  <si>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</si>
  <si>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</si>
  <si>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</si>
  <si>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</si>
  <si>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</si>
  <si>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</si>
  <si>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</si>
  <si>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</si>
  <si>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</si>
  <si>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</si>
  <si>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</si>
  <si>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</si>
  <si>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</si>
  <si>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</si>
  <si>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</si>
  <si>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</si>
  <si>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</si>
  <si>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</si>
  <si>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</si>
  <si>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</si>
  <si>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</si>
  <si>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</si>
  <si>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</si>
  <si>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</si>
  <si>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</si>
  <si>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</si>
  <si>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</si>
  <si>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</si>
  <si>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</si>
  <si>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</si>
  <si>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</si>
  <si>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</si>
  <si>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</si>
  <si>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</si>
  <si>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</si>
  <si>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</si>
  <si>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</si>
  <si>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</si>
  <si>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</si>
  <si>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</si>
  <si>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</si>
  <si>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</si>
  <si>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</si>
  <si>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</si>
  <si>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</si>
  <si>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</si>
  <si>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</si>
  <si>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</si>
  <si>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</si>
  <si>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</si>
  <si>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</si>
  <si>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</si>
  <si>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</si>
  <si>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</si>
  <si>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</si>
  <si>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</si>
  <si>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</si>
  <si>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</si>
  <si>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</si>
  <si>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</si>
  <si>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</si>
  <si>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</si>
  <si>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</si>
  <si>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</si>
  <si>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</si>
  <si>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</si>
  <si>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</si>
  <si>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</si>
  <si>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</si>
  <si>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</si>
  <si>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</si>
  <si>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</si>
  <si>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</si>
  <si>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</si>
  <si>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</si>
  <si>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</si>
  <si>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</si>
  <si>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</si>
  <si>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</si>
  <si>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</si>
  <si>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</si>
  <si>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</si>
  <si>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</si>
  <si>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</si>
  <si>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</si>
  <si>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</si>
  <si>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</si>
  <si>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</si>
  <si>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</si>
  <si>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</si>
  <si>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</si>
  <si>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</si>
  <si>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</si>
  <si>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</si>
  <si>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</si>
  <si>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</si>
  <si>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</si>
  <si>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</si>
  <si>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</si>
  <si>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</si>
  <si>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</si>
  <si>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</si>
  <si>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</si>
  <si>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</si>
  <si>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</si>
  <si>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</si>
  <si>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</si>
  <si>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</si>
  <si>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</si>
  <si>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</si>
  <si>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</si>
  <si>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</si>
  <si>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</si>
  <si>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</si>
  <si>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</si>
  <si>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</si>
  <si>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</si>
  <si>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</si>
  <si>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</si>
  <si>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</si>
  <si>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</si>
  <si>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</si>
  <si>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</si>
  <si>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</si>
  <si>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</si>
  <si>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</si>
  <si>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</si>
  <si>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</si>
  <si>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</si>
  <si>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</si>
  <si>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</si>
  <si>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</si>
  <si>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</si>
  <si>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</si>
  <si>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</si>
  <si>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</si>
  <si>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</si>
  <si>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</si>
  <si>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</si>
  <si>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</si>
  <si>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</si>
  <si>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</si>
  <si>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</si>
  <si>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</si>
  <si>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</si>
  <si>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</si>
  <si>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</si>
  <si>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</si>
  <si>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</si>
  <si>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</si>
  <si>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</si>
  <si>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</si>
  <si>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</si>
  <si>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</si>
  <si>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</si>
  <si>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</si>
  <si>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</si>
  <si>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</si>
  <si>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</si>
  <si>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</si>
  <si>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</si>
  <si>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</si>
  <si>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</si>
  <si>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</si>
  <si>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</si>
  <si>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</si>
  <si>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</si>
  <si>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</si>
  <si>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</si>
  <si>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</si>
  <si>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</si>
  <si>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</si>
  <si>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</si>
  <si>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</si>
  <si>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</si>
  <si>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</si>
  <si>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</si>
  <si>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</si>
  <si>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</si>
  <si>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</si>
  <si>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</si>
  <si>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</si>
  <si>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</si>
  <si>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</si>
  <si>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</si>
  <si>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</si>
  <si>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</si>
  <si>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</si>
  <si>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</si>
  <si>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</si>
  <si>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</si>
  <si>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</si>
  <si>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</si>
  <si>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</si>
  <si>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</si>
  <si>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</si>
  <si>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</si>
  <si>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</si>
  <si>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</si>
  <si>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</si>
  <si>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</si>
  <si>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</si>
  <si>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</si>
  <si>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</si>
  <si>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</si>
  <si>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</si>
  <si>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</si>
  <si>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</si>
  <si>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</si>
  <si>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</si>
  <si>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</si>
  <si>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</si>
  <si>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</si>
  <si>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</si>
  <si>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</si>
  <si>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</si>
  <si>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</si>
  <si>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</si>
  <si>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</si>
  <si>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</si>
  <si>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</si>
  <si>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</si>
  <si>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</si>
  <si>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</si>
  <si>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</si>
  <si>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</si>
  <si>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</si>
  <si>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</si>
  <si>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</si>
  <si>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</si>
  <si>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</si>
  <si>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</si>
  <si>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</si>
  <si>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</si>
  <si>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</si>
  <si>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</si>
  <si>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</si>
  <si>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</si>
  <si>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</si>
  <si>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</si>
  <si>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</si>
  <si>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</si>
  <si>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</si>
  <si>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</si>
  <si>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</si>
  <si>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</si>
  <si>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</si>
  <si>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</si>
  <si>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</si>
  <si>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</si>
  <si>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</si>
  <si>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</si>
  <si>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</si>
  <si>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</si>
  <si>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</si>
  <si>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</si>
  <si>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</si>
  <si>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</si>
  <si>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</si>
  <si>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</si>
  <si>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</si>
  <si>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</si>
  <si>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</si>
  <si>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</si>
  <si>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</si>
  <si>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</si>
  <si>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</si>
  <si>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</si>
  <si>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</si>
  <si>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</si>
  <si>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</si>
  <si>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</si>
  <si>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</si>
  <si>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</si>
  <si>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</si>
  <si>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</si>
  <si>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</si>
  <si>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</si>
  <si>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</si>
  <si>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</si>
  <si>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</si>
  <si>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</si>
  <si>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</si>
  <si>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</si>
  <si>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</si>
  <si>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</si>
  <si>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</si>
  <si>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</si>
  <si>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</si>
  <si>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</si>
  <si>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</si>
  <si>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</si>
  <si>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</si>
  <si>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</si>
  <si>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</si>
  <si>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</si>
  <si>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</si>
  <si>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</si>
  <si>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</si>
  <si>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</si>
  <si>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</si>
  <si>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</si>
  <si>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</si>
  <si>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</si>
  <si>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</si>
  <si>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</si>
  <si>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</si>
  <si>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</si>
  <si>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</si>
  <si>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</si>
  <si>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</si>
  <si>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</si>
  <si>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</si>
  <si>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</si>
  <si>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</si>
  <si>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</si>
  <si>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</si>
  <si>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</si>
  <si>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</si>
  <si>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</si>
  <si>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</si>
  <si>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</si>
  <si>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</si>
  <si>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</si>
  <si>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</si>
  <si>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</si>
  <si>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</si>
  <si>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</si>
  <si>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</si>
  <si>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</si>
  <si>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</si>
  <si>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</si>
  <si>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</si>
  <si>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</si>
  <si>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</si>
  <si>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</si>
  <si>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</si>
  <si>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</si>
  <si>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</si>
  <si>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</si>
  <si>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</si>
  <si>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</si>
  <si>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</si>
  <si>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</si>
  <si>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</si>
  <si>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</si>
  <si>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</si>
  <si>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</si>
  <si>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</si>
  <si>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</si>
  <si>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</si>
  <si>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</si>
  <si>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</si>
  <si>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</si>
  <si>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</si>
  <si>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</si>
  <si>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</si>
  <si>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</si>
  <si>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</si>
  <si>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</si>
  <si>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</si>
  <si>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</si>
  <si>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</si>
  <si>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</si>
  <si>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</si>
  <si>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</si>
  <si>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</si>
  <si>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</si>
  <si>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</si>
  <si>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</si>
  <si>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</si>
  <si>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</si>
  <si>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</si>
  <si>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</si>
  <si>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</si>
  <si>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</si>
  <si>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</si>
  <si>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</si>
  <si>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</si>
  <si>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</si>
  <si>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</si>
  <si>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</si>
  <si>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</si>
  <si>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</si>
  <si>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</si>
  <si>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</si>
  <si>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</si>
  <si>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</si>
  <si>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</si>
  <si>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</si>
  <si>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</si>
  <si>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</si>
  <si>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</si>
  <si>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</si>
  <si>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</si>
  <si>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</si>
  <si>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</si>
  <si>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</si>
  <si>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</si>
  <si>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</si>
  <si>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</si>
  <si>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</si>
  <si>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</si>
  <si>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</si>
  <si>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</si>
  <si>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</si>
  <si>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</si>
  <si>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</si>
  <si>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</si>
  <si>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</si>
  <si>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</si>
  <si>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</si>
  <si>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</si>
  <si>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</si>
  <si>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</si>
  <si>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</si>
  <si>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</si>
  <si>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</si>
  <si>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</si>
  <si>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</si>
  <si>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</si>
  <si>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</si>
  <si>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</si>
  <si>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</si>
  <si>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</si>
  <si>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</si>
  <si>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</si>
  <si>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</si>
  <si>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</si>
  <si>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</si>
  <si>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</si>
  <si>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</si>
  <si>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</si>
  <si>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</si>
  <si>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</si>
  <si>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</si>
  <si>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</si>
  <si>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</si>
  <si>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</si>
  <si>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</si>
  <si>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</si>
  <si>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</si>
  <si>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</si>
  <si>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</si>
  <si>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</si>
  <si>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</si>
  <si>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</si>
  <si>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</si>
  <si>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</si>
  <si>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</si>
  <si>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</si>
  <si>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</si>
  <si>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</si>
  <si>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</si>
  <si>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</si>
  <si>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</si>
  <si>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</si>
  <si>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</si>
  <si>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</si>
  <si>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</si>
  <si>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</si>
  <si>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</si>
  <si>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</si>
  <si>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</si>
  <si>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</si>
  <si>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</si>
  <si>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</si>
  <si>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</si>
  <si>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</si>
  <si>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</si>
  <si>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</si>
  <si>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</si>
  <si>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</si>
  <si>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</si>
  <si>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</si>
  <si>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</si>
  <si>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</si>
  <si>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</si>
  <si>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</si>
  <si>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</si>
  <si>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</si>
  <si>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</si>
  <si>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</si>
  <si>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</si>
  <si>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</si>
  <si>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</si>
  <si>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</si>
  <si>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</si>
  <si>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</si>
  <si>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</si>
  <si>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</si>
  <si>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</si>
  <si>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</si>
  <si>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</si>
  <si>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</si>
  <si>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</si>
  <si>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</si>
  <si>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</si>
  <si>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</si>
  <si>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</si>
  <si>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</si>
  <si>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</si>
  <si>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</si>
  <si>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</si>
  <si>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</si>
  <si>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</si>
  <si>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</si>
  <si>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</si>
  <si>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</si>
  <si>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</si>
  <si>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</si>
  <si>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</si>
  <si>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</si>
  <si>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</si>
  <si>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</si>
  <si>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</si>
  <si>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</si>
  <si>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</si>
  <si>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</si>
  <si>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</si>
  <si>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</si>
  <si>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</si>
  <si>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</si>
  <si>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</si>
  <si>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</si>
  <si>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</si>
  <si>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</si>
  <si>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</si>
  <si>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</si>
  <si>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</si>
  <si>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</si>
  <si>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</si>
  <si>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</si>
  <si>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</si>
  <si>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</si>
  <si>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</si>
  <si>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</si>
  <si>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</si>
  <si>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</si>
  <si>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</si>
  <si>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</si>
  <si>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</si>
  <si>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</si>
  <si>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</si>
  <si>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</si>
  <si>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</si>
  <si>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</si>
  <si>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</si>
  <si>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</si>
  <si>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</si>
  <si>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</si>
  <si>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</si>
  <si>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</si>
  <si>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</si>
  <si>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</si>
  <si>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</si>
  <si>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</si>
  <si>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</si>
  <si>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</si>
  <si>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</si>
  <si>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</si>
  <si>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</si>
  <si>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</si>
  <si>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</si>
  <si>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</si>
  <si>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</si>
  <si>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</si>
  <si>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</si>
  <si>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</si>
  <si>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</si>
  <si>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</si>
  <si>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</si>
  <si>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</si>
  <si>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</si>
  <si>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</si>
  <si>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</si>
  <si>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</si>
  <si>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</si>
  <si>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</si>
  <si>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</si>
  <si>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</si>
  <si>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</si>
  <si>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</si>
  <si>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</si>
  <si>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</si>
  <si>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</si>
  <si>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</si>
  <si>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</si>
  <si>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</si>
  <si>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</si>
  <si>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</si>
  <si>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</si>
  <si>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</si>
  <si>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</si>
  <si>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</si>
  <si>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</si>
  <si>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</si>
  <si>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</si>
  <si>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</si>
  <si>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</si>
  <si>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</si>
  <si>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</si>
  <si>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</si>
  <si>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</si>
  <si>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</si>
  <si>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</si>
  <si>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</si>
  <si>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</si>
  <si>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</si>
  <si>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</si>
  <si>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</si>
  <si>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</si>
  <si>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</si>
  <si>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</si>
  <si>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</si>
  <si>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</si>
  <si>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</si>
  <si>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</si>
  <si>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</si>
  <si>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</si>
  <si>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</si>
  <si>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</si>
  <si>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</si>
  <si>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</si>
  <si>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</si>
  <si>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</si>
  <si>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</si>
  <si>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</si>
  <si>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</si>
  <si>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</si>
  <si>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</si>
  <si>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</si>
  <si>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</si>
  <si>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</si>
  <si>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</si>
  <si>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</si>
  <si>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</si>
  <si>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</si>
  <si>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</si>
  <si>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</si>
  <si>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</si>
  <si>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</si>
  <si>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</si>
  <si>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</si>
  <si>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</si>
  <si>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</si>
  <si>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</si>
  <si>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</si>
  <si>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</si>
  <si>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</si>
  <si>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</si>
  <si>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</si>
  <si>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</si>
  <si>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</si>
  <si>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</si>
  <si>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</si>
  <si>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</si>
  <si>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</si>
  <si>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</si>
  <si>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</si>
  <si>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</si>
  <si>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</si>
  <si>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</si>
  <si>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</si>
  <si>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</si>
  <si>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</si>
  <si>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</si>
  <si>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</si>
  <si>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</si>
  <si>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</si>
  <si>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</si>
  <si>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</si>
  <si>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</si>
  <si>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</si>
  <si>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</si>
  <si>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</si>
  <si>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</si>
  <si>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</si>
  <si>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</si>
  <si>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</si>
  <si>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</si>
  <si>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</si>
  <si>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</si>
  <si>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</si>
  <si>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</si>
  <si>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</si>
  <si>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</si>
  <si>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</si>
  <si>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</si>
  <si>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</si>
  <si>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</si>
  <si>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</si>
  <si>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</si>
  <si>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</si>
  <si>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</si>
  <si>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</si>
  <si>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</si>
  <si>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</si>
  <si>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</si>
  <si>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</si>
  <si>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</si>
  <si>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</si>
  <si>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</si>
  <si>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</si>
  <si>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</si>
  <si>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</si>
  <si>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</si>
  <si>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</si>
  <si>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</si>
  <si>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</si>
  <si>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</si>
  <si>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</si>
  <si>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</si>
  <si>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</si>
  <si>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</si>
  <si>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</si>
  <si>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</si>
  <si>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</si>
  <si>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</si>
  <si>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</si>
  <si>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</si>
  <si>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</si>
  <si>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</si>
  <si>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</si>
  <si>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</si>
  <si>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</si>
  <si>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</si>
  <si>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</si>
  <si>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</si>
  <si>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</si>
  <si>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</si>
  <si>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</si>
  <si>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</si>
  <si>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</si>
  <si>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</si>
  <si>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</si>
  <si>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</si>
  <si>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increases the sequestration of CO2 by planting forests.  Planted forests are assumed to be managed with best practices and are not used for timber harvesting.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</si>
  <si>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</si>
  <si>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</si>
  <si>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</si>
  <si>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</si>
  <si>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</si>
  <si>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</si>
  <si>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</si>
  <si>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</si>
  <si>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</si>
  <si>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</si>
  <si>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</si>
  <si>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</si>
  <si>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</si>
  <si>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</si>
  <si>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</si>
  <si>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</si>
  <si>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</si>
  <si>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</si>
  <si>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</si>
  <si>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</si>
  <si>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</si>
  <si>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</si>
  <si>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</si>
  <si>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</si>
  <si>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</si>
  <si>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</si>
  <si>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</si>
  <si>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</si>
  <si>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</si>
  <si>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</si>
  <si>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</si>
  <si>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</si>
  <si>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</si>
  <si>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</si>
  <si>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</si>
  <si>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</si>
  <si>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</si>
  <si>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</si>
  <si>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</si>
  <si>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</si>
  <si>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</si>
  <si>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</si>
  <si>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</si>
  <si>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</si>
  <si>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</si>
  <si>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</si>
  <si>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</si>
  <si>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</si>
  <si>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</si>
  <si>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</si>
  <si>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</si>
  <si>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</si>
  <si>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</si>
  <si>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</si>
  <si>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</si>
  <si>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</si>
  <si>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</si>
  <si>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</si>
  <si>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</si>
  <si>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</si>
  <si>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</si>
  <si>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</si>
  <si>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</si>
  <si>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</si>
  <si>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</si>
  <si>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</si>
  <si>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</si>
  <si>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</si>
  <si>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</si>
  <si>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</si>
  <si>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</si>
  <si>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</si>
  <si>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</si>
  <si>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</si>
  <si>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</si>
  <si>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</si>
  <si>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</si>
  <si>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</si>
  <si>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</si>
  <si>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</si>
  <si>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</si>
  <si>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</si>
  <si>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</si>
  <si>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</si>
  <si>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</si>
  <si>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</si>
  <si>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</si>
  <si>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</si>
  <si>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</si>
  <si>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</si>
  <si>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</si>
  <si>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</si>
  <si>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Clean Heat PTC</t>
  </si>
  <si>
    <t>Industrial Clean Heat PTC Rate</t>
  </si>
  <si>
    <t>indst clean heat PTC</t>
  </si>
  <si>
    <t>$ / million BTU</t>
  </si>
  <si>
    <t>**Description:**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t>
  </si>
  <si>
    <t>Percentage Decrease in Cost of Capital for Clean Industrial Equipment</t>
  </si>
  <si>
    <t>Decrease Clean Industrial Equipment Cost of Capital</t>
  </si>
  <si>
    <t>indst eqpt cost of capital</t>
  </si>
  <si>
    <t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</si>
</sst>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8">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0" dT="2020-08-19T00:06:43.00" personId="{811026A2-74EF-4287-974D-D90683F22217}" id="{C628B71D-C3A5-4BD2-8BA3-F913D91394D4}">
    <text>Leave this cell blank.</text>
  </threadedComment>
  <threadedComment ref="E30" dT="2020-08-19T00:06:43.00" personId="{811026A2-74EF-4287-974D-D90683F22217}" id="{D0801E46-9E1F-4D2B-A06C-3AD5C5DDEBCA}">
    <text>Leave this cell blank.</text>
  </threadedComment>
  <threadedComment ref="E38" dT="2020-08-19T00:06:43.00" personId="{811026A2-74EF-4287-974D-D90683F22217}" id="{19777683-0E7F-4DAF-955F-A7EBAC7AAEEA}">
    <text>Leave this cell blank.</text>
  </threadedComment>
  <threadedComment ref="E39" dT="2020-08-19T00:06:43.00" personId="{811026A2-74EF-4287-974D-D90683F22217}" id="{A2328F4B-C3F9-4761-BF76-1D4F4D6A14B6}">
    <text>Leave this cell blank.</text>
  </threadedComment>
  <threadedComment ref="I46" dT="2021-05-24T22:03:23.71" personId="{811026A2-74EF-4287-974D-D90683F22217}" id="{E2106FC3-386C-4714-B306-9BA0FD425274}">
    <text>Unit varies based on currency in this EPS region</text>
  </threadedComment>
  <threadedComment ref="I82" dT="2021-05-24T22:03:35.61" personId="{811026A2-74EF-4287-974D-D90683F22217}" id="{E8911680-E731-4D67-9690-17976D3FED66}">
    <text>Unit varies based on currency in this EPS region</text>
  </threadedComment>
  <threadedComment ref="D84" dT="2020-08-19T00:06:43.00" personId="{811026A2-74EF-4287-974D-D90683F22217}" id="{5B177B48-17FC-4889-93EE-8CEBBC9D67A1}">
    <text>Leave this cell blank.</text>
  </threadedComment>
  <threadedComment ref="D85" dT="2020-08-19T00:06:43.00" personId="{811026A2-74EF-4287-974D-D90683F22217}" id="{FC0E8780-2055-48EE-B42B-F31936B1D4FF}">
    <text>Leave this cell blank.</text>
  </threadedComment>
  <threadedComment ref="D86" dT="2020-08-19T00:06:43.00" personId="{811026A2-74EF-4287-974D-D90683F22217}" id="{9E6238C4-2B41-4F84-9F69-94DEF5E3EB8C}">
    <text>Leave this cell blank.</text>
  </threadedComment>
  <threadedComment ref="E86" dT="2020-08-19T00:06:43.00" personId="{811026A2-74EF-4287-974D-D90683F22217}" id="{6E9F8D40-752E-4116-9D9F-F74F76285640}">
    <text>Leave this cell blank.</text>
  </threadedComment>
  <threadedComment ref="D90" dT="2020-08-19T00:06:43.00" personId="{811026A2-74EF-4287-974D-D90683F22217}" id="{F601AB12-684E-4E95-8C1E-B144486F847D}">
    <text>Leave this cell blank.</text>
  </threadedComment>
  <threadedComment ref="E90" dT="2020-08-19T00:06:43.00" personId="{811026A2-74EF-4287-974D-D90683F22217}" id="{A645F5AA-7A90-4A35-968A-CE10D0FAB4B0}">
    <text>Leave this cell blank.</text>
  </threadedComment>
  <threadedComment ref="D91" dT="2020-08-19T00:06:43.00" personId="{811026A2-74EF-4287-974D-D90683F22217}" id="{746FF03D-5804-4E4E-B458-37BB59B9E142}">
    <text>Leave this cell blank.</text>
  </threadedComment>
  <threadedComment ref="E91" dT="2020-08-19T00:06:43.00" personId="{811026A2-74EF-4287-974D-D90683F22217}" id="{9EC6115E-EDF0-4A53-BA39-6E38927B0C70}">
    <text>Leave this cell blank.</text>
  </threadedComment>
  <threadedComment ref="D92" dT="2020-08-19T00:06:43.00" personId="{811026A2-74EF-4287-974D-D90683F22217}" id="{AB2AEDA0-791A-4901-BF44-CCC69230B04C}">
    <text>Leave this cell blank.</text>
  </threadedComment>
  <threadedComment ref="E92" dT="2020-08-19T00:06:43.00" personId="{811026A2-74EF-4287-974D-D90683F22217}" id="{C2983161-1E33-4DB9-8522-CBCD17E9BF44}">
    <text>Leave this cell blank.</text>
  </threadedComment>
  <threadedComment ref="B93" dT="2021-05-24T22:05:02.77" personId="{811026A2-74EF-4287-974D-D90683F22217}" id="{C12E46EA-3F96-434D-AD07-C9DAE30A70F4}">
    <text>Several Vensim variables are grouped under the same policy lever in the web app for this policy.</text>
  </threadedComment>
  <threadedComment ref="B100" dT="2021-05-24T22:19:40.61" personId="{811026A2-74EF-4287-974D-D90683F22217}" id="{A29A373E-8B2B-4B45-BF1E-AC6A2B5F3C17}">
    <text>Several Vensim variables are grouped under the same policy lever in the web app for this policy.</text>
  </threadedComment>
  <threadedComment ref="D105" dT="2020-08-19T00:06:43.00" personId="{811026A2-74EF-4287-974D-D90683F22217}" id="{4879F214-E99D-4D42-8C39-70789BBBC99D}">
    <text>Leave this cell blank.</text>
  </threadedComment>
  <threadedComment ref="D106" dT="2020-08-19T00:06:43.00" personId="{811026A2-74EF-4287-974D-D90683F22217}" id="{29C92E86-4989-4367-A9C0-46D156A7CEBB}">
    <text>Leave this cell blank.</text>
  </threadedComment>
  <threadedComment ref="D107" dT="2020-08-19T00:06:43.00" personId="{811026A2-74EF-4287-974D-D90683F22217}" id="{8C94AB36-0C9D-4D5F-A64A-5E1836200BD4}">
    <text>Leave this cell blank.</text>
  </threadedComment>
  <threadedComment ref="D109" dT="2020-08-19T00:06:43.00" personId="{811026A2-74EF-4287-974D-D90683F22217}" id="{0785BC27-69F5-4B43-8886-6AB6B3A1C38C}">
    <text>Leave this cell blank.</text>
  </threadedComment>
  <threadedComment ref="D110" dT="2020-08-19T00:06:43.00" personId="{811026A2-74EF-4287-974D-D90683F22217}" id="{4E6A3C34-D015-4798-8B15-C2C63B01F6C3}">
    <text>Leave this cell blank.</text>
  </threadedComment>
  <threadedComment ref="D111" dT="2020-08-19T00:06:43.00" personId="{811026A2-74EF-4287-974D-D90683F22217}" id="{7355F6F6-D3AD-4011-944E-FCE1A44D743D}">
    <text>Leave this cell blank.</text>
  </threadedComment>
  <threadedComment ref="D112" dT="2020-08-19T00:06:43.00" personId="{811026A2-74EF-4287-974D-D90683F22217}" id="{52DDC055-DFE6-4C4D-97FC-B38B71C63DF3}">
    <text>Leave this cell blank.</text>
  </threadedComment>
  <threadedComment ref="D114" dT="2020-08-19T00:06:43.00" personId="{811026A2-74EF-4287-974D-D90683F22217}" id="{0EFD8687-3DDE-4CBD-AEA3-EE622A1F5ED4}">
    <text>Leave this cell blank.</text>
  </threadedComment>
  <threadedComment ref="D115" dT="2020-08-19T00:06:43.00" personId="{811026A2-74EF-4287-974D-D90683F22217}" id="{4F677542-9574-41F5-9B11-3E8FA1978897}">
    <text>Leave this cell blank.</text>
  </threadedComment>
  <threadedComment ref="D116" dT="2020-08-19T00:06:43.00" personId="{811026A2-74EF-4287-974D-D90683F22217}" id="{C6EC601F-FF77-423D-9BE3-C8F28EB3F9D6}">
    <text>Leave this cell blank.</text>
  </threadedComment>
  <threadedComment ref="D117" dT="2020-08-19T00:06:43.00" personId="{811026A2-74EF-4287-974D-D90683F22217}" id="{A5E5F926-8C26-4331-A7DC-EFA14653951A}">
    <text>Leave this cell blank.</text>
  </threadedComment>
  <threadedComment ref="E117"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lazard.com/media/451905/lazards-levelized-cost-of-energy-version-150-vf.pdf" TargetMode="External"/><Relationship Id="rId7" Type="http://schemas.microsoft.com/office/2017/10/relationships/threadedComment" Target="../threadedComments/threadedComment1.xml"/><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topLeftCell="A10" workbookViewId="0">
      <selection activeCell="B18" sqref="B18"/>
    </sheetView>
  </sheetViews>
  <sheetFormatPr defaultColWidth="8.81640625" defaultRowHeight="14.5" x14ac:dyDescent="0.35"/>
  <cols>
    <col min="1" max="1" width="28.453125" customWidth="1"/>
    <col min="2" max="2" width="24.453125" customWidth="1"/>
  </cols>
  <sheetData>
    <row r="1" spans="1:2" x14ac:dyDescent="0.35">
      <c r="A1" s="9" t="s">
        <v>98</v>
      </c>
    </row>
    <row r="3" spans="1:2" x14ac:dyDescent="0.35">
      <c r="A3" t="s">
        <v>99</v>
      </c>
    </row>
    <row r="4" spans="1:2" x14ac:dyDescent="0.35">
      <c r="A4" t="s">
        <v>133</v>
      </c>
    </row>
    <row r="5" spans="1:2" x14ac:dyDescent="0.35">
      <c r="A5" t="s">
        <v>103</v>
      </c>
    </row>
    <row r="6" spans="1:2" x14ac:dyDescent="0.35">
      <c r="A6" t="s">
        <v>100</v>
      </c>
    </row>
    <row r="8" spans="1:2" x14ac:dyDescent="0.35">
      <c r="A8" t="s">
        <v>101</v>
      </c>
    </row>
    <row r="9" spans="1:2" x14ac:dyDescent="0.35">
      <c r="A9" t="s">
        <v>102</v>
      </c>
    </row>
    <row r="10" spans="1:2" x14ac:dyDescent="0.35">
      <c r="A10" s="41" t="s">
        <v>2745</v>
      </c>
    </row>
    <row r="11" spans="1:2" x14ac:dyDescent="0.35">
      <c r="A11" s="41"/>
    </row>
    <row r="12" spans="1:2" x14ac:dyDescent="0.35">
      <c r="A12" t="s">
        <v>104</v>
      </c>
    </row>
    <row r="13" spans="1:2" x14ac:dyDescent="0.35">
      <c r="A13" t="s">
        <v>105</v>
      </c>
    </row>
    <row r="14" spans="1:2" x14ac:dyDescent="0.35">
      <c r="A14" t="s">
        <v>106</v>
      </c>
    </row>
    <row r="16" spans="1:2" x14ac:dyDescent="0.35">
      <c r="A16" s="42" t="s">
        <v>2831</v>
      </c>
      <c r="B16" s="159"/>
    </row>
    <row r="17" spans="1:3" x14ac:dyDescent="0.35">
      <c r="A17" t="s">
        <v>2814</v>
      </c>
      <c r="B17" s="20">
        <v>2925</v>
      </c>
    </row>
    <row r="18" spans="1:3" x14ac:dyDescent="0.35">
      <c r="A18" t="s">
        <v>2830</v>
      </c>
      <c r="B18" s="20" t="str" cm="1">
        <f t="array" ref="B18">IF(MIN(IF(COUNTIF(PolicyLevers!$H$2:$H$2178,PolicyLevers!$H$2:$H$2178)&gt;1,PolicyLevers!$H$2:$H$2178, ""))=0,"No duplicate ID numbers",MIN(IF(COUNTIF(PolicyLevers!$H$2:$H$2178,PolicyLevers!$H$2:$H$2178)&gt;1,PolicyLevers!$H$2:$H$2178, "")))</f>
        <v>No duplicate ID numbers</v>
      </c>
    </row>
    <row r="19" spans="1:3" ht="29" x14ac:dyDescent="0.35">
      <c r="A19" s="1" t="s">
        <v>2956</v>
      </c>
      <c r="B19" s="20" t="str" cm="1">
        <f t="array" ref="B19">IF(MIN(IF((NOT(ISNUMBER(PolicyLevers!$H$2:$H$2178)))*(ISTEXT(PolicyLevers!$I$2:$I$2178)),ROW(PolicyLevers!$H$2:$H$2178)))=0,"No missing ID numbers",MIN(IF((NOT(ISNUMBER(PolicyLevers!$H$2:$H$2178)))*(ISTEXT(PolicyLevers!$I$2:$I$2178)),ROW(PolicyLevers!$H$2:$H$2178))))</f>
        <v>No missing ID numbers</v>
      </c>
    </row>
    <row r="21" spans="1:3" x14ac:dyDescent="0.35">
      <c r="A21" s="42" t="s">
        <v>3195</v>
      </c>
      <c r="B21" s="159"/>
    </row>
    <row r="22" spans="1:3" x14ac:dyDescent="0.35">
      <c r="A22" t="s">
        <v>3189</v>
      </c>
    </row>
    <row r="23" spans="1:3" x14ac:dyDescent="0.35">
      <c r="A23" t="s">
        <v>3190</v>
      </c>
    </row>
    <row r="24" spans="1:3" x14ac:dyDescent="0.35">
      <c r="A24" t="s">
        <v>3191</v>
      </c>
    </row>
    <row r="25" spans="1:3" x14ac:dyDescent="0.35">
      <c r="A25" t="s">
        <v>3192</v>
      </c>
    </row>
    <row r="27" spans="1:3" x14ac:dyDescent="0.35">
      <c r="A27" s="42" t="s">
        <v>3193</v>
      </c>
      <c r="B27" s="159"/>
      <c r="C27" s="159"/>
    </row>
    <row r="28" spans="1:3" x14ac:dyDescent="0.35">
      <c r="A28" t="s">
        <v>2824</v>
      </c>
    </row>
    <row r="29" spans="1:3" x14ac:dyDescent="0.35">
      <c r="A29" t="s">
        <v>2810</v>
      </c>
    </row>
    <row r="30" spans="1:3" x14ac:dyDescent="0.35">
      <c r="A30" t="s">
        <v>2811</v>
      </c>
    </row>
    <row r="31" spans="1:3" x14ac:dyDescent="0.35">
      <c r="A31" t="s">
        <v>2812</v>
      </c>
    </row>
    <row r="32" spans="1:3" x14ac:dyDescent="0.35">
      <c r="A32" t="s">
        <v>2813</v>
      </c>
    </row>
    <row r="34" spans="1:2" x14ac:dyDescent="0.35">
      <c r="A34" t="s">
        <v>2825</v>
      </c>
    </row>
    <row r="35" spans="1:2" x14ac:dyDescent="0.35">
      <c r="A35" t="s">
        <v>2808</v>
      </c>
    </row>
    <row r="36" spans="1:2" x14ac:dyDescent="0.35">
      <c r="A36" t="s">
        <v>2809</v>
      </c>
    </row>
    <row r="38" spans="1:2" x14ac:dyDescent="0.35">
      <c r="A38" t="s">
        <v>2826</v>
      </c>
    </row>
    <row r="39" spans="1:2" x14ac:dyDescent="0.35">
      <c r="A39" t="s">
        <v>2815</v>
      </c>
    </row>
    <row r="40" spans="1:2" x14ac:dyDescent="0.35">
      <c r="A40" t="s">
        <v>2816</v>
      </c>
    </row>
    <row r="42" spans="1:2" x14ac:dyDescent="0.35">
      <c r="A42" t="s">
        <v>2827</v>
      </c>
    </row>
    <row r="43" spans="1:2" x14ac:dyDescent="0.35">
      <c r="A43" t="s">
        <v>2817</v>
      </c>
    </row>
    <row r="44" spans="1:2" x14ac:dyDescent="0.35">
      <c r="A44" t="s">
        <v>2818</v>
      </c>
    </row>
    <row r="46" spans="1:2" x14ac:dyDescent="0.35">
      <c r="A46" s="42" t="s">
        <v>3194</v>
      </c>
      <c r="B46" s="159"/>
    </row>
    <row r="47" spans="1:2" x14ac:dyDescent="0.35">
      <c r="A47" t="s">
        <v>2819</v>
      </c>
    </row>
    <row r="48" spans="1:2" x14ac:dyDescent="0.35">
      <c r="A48" t="s">
        <v>2820</v>
      </c>
    </row>
    <row r="50" spans="1:1" x14ac:dyDescent="0.35">
      <c r="A50" t="s">
        <v>2821</v>
      </c>
    </row>
    <row r="51" spans="1:1" x14ac:dyDescent="0.35">
      <c r="A51" t="s">
        <v>2828</v>
      </c>
    </row>
    <row r="52" spans="1:1" x14ac:dyDescent="0.35">
      <c r="A52" t="s">
        <v>2822</v>
      </c>
    </row>
    <row r="53" spans="1:1" x14ac:dyDescent="0.35">
      <c r="A53" t="s">
        <v>2823</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7"/>
  <sheetViews>
    <sheetView topLeftCell="A34" zoomScale="70" zoomScaleNormal="70" workbookViewId="0">
      <selection activeCell="H55" sqref="H55"/>
    </sheetView>
  </sheetViews>
  <sheetFormatPr defaultColWidth="8.81640625" defaultRowHeight="14.5" x14ac:dyDescent="0.35"/>
  <cols>
    <col min="1" max="1" width="20.1796875" customWidth="1"/>
    <col min="2" max="2" width="41.26953125" customWidth="1"/>
    <col min="3"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x14ac:dyDescent="0.35">
      <c r="A1" s="9" t="s">
        <v>3167</v>
      </c>
      <c r="M1"/>
    </row>
    <row r="2" spans="1:14" x14ac:dyDescent="0.35">
      <c r="A2" s="16" t="s">
        <v>3168</v>
      </c>
      <c r="M2"/>
    </row>
    <row r="3" spans="1:14" x14ac:dyDescent="0.35">
      <c r="A3" s="381" t="s">
        <v>3</v>
      </c>
      <c r="B3" s="381" t="s">
        <v>0</v>
      </c>
      <c r="C3" s="381" t="s">
        <v>1</v>
      </c>
      <c r="D3" s="382" t="s">
        <v>331</v>
      </c>
      <c r="E3" s="381" t="s">
        <v>2248</v>
      </c>
      <c r="F3" s="383" t="s">
        <v>65</v>
      </c>
      <c r="G3" s="383" t="s">
        <v>66</v>
      </c>
      <c r="H3" s="383" t="s">
        <v>77</v>
      </c>
      <c r="I3" s="381" t="s">
        <v>25</v>
      </c>
      <c r="J3" s="381" t="s">
        <v>2</v>
      </c>
      <c r="K3" s="381" t="s">
        <v>428</v>
      </c>
      <c r="L3" s="381" t="s">
        <v>185</v>
      </c>
      <c r="M3" s="384" t="s">
        <v>140</v>
      </c>
      <c r="N3" s="385" t="s">
        <v>141</v>
      </c>
    </row>
    <row r="4" spans="1:14" x14ac:dyDescent="0.35">
      <c r="A4" s="317" t="s">
        <v>4</v>
      </c>
      <c r="B4" s="317" t="s">
        <v>2369</v>
      </c>
      <c r="C4" t="s">
        <v>2364</v>
      </c>
      <c r="D4" s="317" t="s">
        <v>2363</v>
      </c>
      <c r="E4" s="317" t="s">
        <v>2365</v>
      </c>
      <c r="F4" s="386">
        <v>0</v>
      </c>
      <c r="G4" s="386">
        <v>1</v>
      </c>
      <c r="H4" s="386">
        <v>0.02</v>
      </c>
      <c r="I4" s="317" t="s">
        <v>2366</v>
      </c>
      <c r="J4" s="370" t="s">
        <v>3437</v>
      </c>
      <c r="K4" s="387" t="s">
        <v>2368</v>
      </c>
      <c r="L4" s="317" t="s">
        <v>2367</v>
      </c>
    </row>
    <row r="5" spans="1:14" x14ac:dyDescent="0.35">
      <c r="A5" s="317" t="s">
        <v>4</v>
      </c>
      <c r="B5" s="317" t="s">
        <v>2434</v>
      </c>
      <c r="C5" t="s">
        <v>3446</v>
      </c>
      <c r="D5" s="317" t="s">
        <v>2435</v>
      </c>
      <c r="E5" s="317" t="s">
        <v>2436</v>
      </c>
      <c r="F5" s="389">
        <v>0</v>
      </c>
      <c r="G5" s="390">
        <v>3</v>
      </c>
      <c r="H5" s="390">
        <v>0.1</v>
      </c>
      <c r="I5" s="317" t="s">
        <v>3448</v>
      </c>
      <c r="J5" s="314" t="s">
        <v>3664</v>
      </c>
      <c r="K5" s="317"/>
      <c r="L5" s="317" t="s">
        <v>2677</v>
      </c>
      <c r="M5" s="388" t="s">
        <v>3186</v>
      </c>
    </row>
    <row r="6" spans="1:14" x14ac:dyDescent="0.35">
      <c r="A6" s="317" t="s">
        <v>4</v>
      </c>
      <c r="B6" s="317" t="s">
        <v>3443</v>
      </c>
      <c r="C6" t="s">
        <v>3444</v>
      </c>
      <c r="D6" s="317" t="s">
        <v>2438</v>
      </c>
      <c r="E6" t="s">
        <v>3447</v>
      </c>
      <c r="F6" s="391">
        <v>0</v>
      </c>
      <c r="G6" s="391">
        <v>1</v>
      </c>
      <c r="H6" s="391">
        <v>0.02</v>
      </c>
      <c r="I6" s="370" t="s">
        <v>2433</v>
      </c>
      <c r="J6" s="370" t="s">
        <v>3445</v>
      </c>
      <c r="K6" s="387"/>
      <c r="L6" s="387" t="s">
        <v>2678</v>
      </c>
      <c r="M6" s="392" t="s">
        <v>2437</v>
      </c>
    </row>
    <row r="7" spans="1:14" x14ac:dyDescent="0.35">
      <c r="A7" s="317" t="s">
        <v>4</v>
      </c>
      <c r="B7" s="317" t="s">
        <v>3420</v>
      </c>
      <c r="C7" t="s">
        <v>3422</v>
      </c>
      <c r="D7" s="317" t="s">
        <v>3424</v>
      </c>
      <c r="E7" t="s">
        <v>3425</v>
      </c>
      <c r="F7" s="393">
        <v>0</v>
      </c>
      <c r="G7" s="393">
        <v>50000</v>
      </c>
      <c r="H7" s="393">
        <v>100</v>
      </c>
      <c r="I7" s="393" t="s">
        <v>3427</v>
      </c>
      <c r="J7" s="394" t="s">
        <v>3665</v>
      </c>
      <c r="K7" s="387" t="s">
        <v>447</v>
      </c>
      <c r="L7" s="387" t="s">
        <v>448</v>
      </c>
      <c r="M7" s="392" t="s">
        <v>449</v>
      </c>
    </row>
    <row r="8" spans="1:14" x14ac:dyDescent="0.35">
      <c r="A8" s="317" t="s">
        <v>4</v>
      </c>
      <c r="B8" s="317" t="s">
        <v>3421</v>
      </c>
      <c r="C8" t="s">
        <v>3423</v>
      </c>
      <c r="D8" s="317" t="s">
        <v>3424</v>
      </c>
      <c r="E8" t="s">
        <v>3426</v>
      </c>
      <c r="F8" s="393">
        <v>0</v>
      </c>
      <c r="G8" s="393">
        <v>50000</v>
      </c>
      <c r="H8" s="393">
        <v>100</v>
      </c>
      <c r="I8" s="393" t="s">
        <v>3427</v>
      </c>
      <c r="J8" s="394" t="s">
        <v>3666</v>
      </c>
      <c r="K8" s="387" t="s">
        <v>447</v>
      </c>
      <c r="L8" s="387" t="s">
        <v>448</v>
      </c>
      <c r="M8" s="392"/>
    </row>
    <row r="9" spans="1:14" x14ac:dyDescent="0.35">
      <c r="A9" t="s">
        <v>4</v>
      </c>
      <c r="B9" t="s">
        <v>11</v>
      </c>
      <c r="C9" t="s">
        <v>107</v>
      </c>
      <c r="D9" s="20" t="s">
        <v>11</v>
      </c>
      <c r="E9" t="s">
        <v>2284</v>
      </c>
      <c r="F9" s="395">
        <v>0</v>
      </c>
      <c r="G9" s="395">
        <v>1</v>
      </c>
      <c r="H9" s="13">
        <v>0.02</v>
      </c>
      <c r="I9" s="370" t="s">
        <v>429</v>
      </c>
      <c r="J9" s="370" t="s">
        <v>3268</v>
      </c>
      <c r="K9" s="370" t="s">
        <v>186</v>
      </c>
      <c r="L9" s="314" t="s">
        <v>187</v>
      </c>
      <c r="M9" s="396" t="s">
        <v>142</v>
      </c>
      <c r="N9" s="370" t="s">
        <v>168</v>
      </c>
    </row>
    <row r="10" spans="1:14" x14ac:dyDescent="0.35">
      <c r="A10" t="s">
        <v>4</v>
      </c>
      <c r="B10" t="s">
        <v>5</v>
      </c>
      <c r="C10" t="s">
        <v>286</v>
      </c>
      <c r="D10" s="20" t="s">
        <v>332</v>
      </c>
      <c r="E10" t="s">
        <v>2283</v>
      </c>
      <c r="F10" s="395">
        <v>0</v>
      </c>
      <c r="G10" s="395">
        <f>ROUND(MaxBoundCalculations!B88,1)</f>
        <v>1</v>
      </c>
      <c r="H10" s="395">
        <v>0.01</v>
      </c>
      <c r="I10" s="370" t="s">
        <v>108</v>
      </c>
      <c r="J10" s="370" t="s">
        <v>3438</v>
      </c>
      <c r="K10" s="370" t="s">
        <v>188</v>
      </c>
      <c r="L10" s="314" t="s">
        <v>189</v>
      </c>
      <c r="M10" s="396" t="s">
        <v>3170</v>
      </c>
      <c r="N10" s="370" t="s">
        <v>3171</v>
      </c>
    </row>
    <row r="11" spans="1:14" x14ac:dyDescent="0.35">
      <c r="A11" s="317" t="s">
        <v>4</v>
      </c>
      <c r="B11" s="317" t="s">
        <v>452</v>
      </c>
      <c r="C11" t="s">
        <v>453</v>
      </c>
      <c r="D11" s="317" t="s">
        <v>452</v>
      </c>
      <c r="E11" t="s">
        <v>2282</v>
      </c>
      <c r="F11" s="386">
        <v>0</v>
      </c>
      <c r="G11" s="386">
        <v>1</v>
      </c>
      <c r="H11" s="386">
        <v>0.01</v>
      </c>
      <c r="I11" s="314" t="s">
        <v>454</v>
      </c>
      <c r="J11" s="370" t="s">
        <v>3667</v>
      </c>
      <c r="K11" s="370" t="s">
        <v>455</v>
      </c>
      <c r="L11" s="314" t="s">
        <v>456</v>
      </c>
      <c r="M11" s="397" t="s">
        <v>457</v>
      </c>
    </row>
    <row r="12" spans="1:14" x14ac:dyDescent="0.35">
      <c r="A12" s="317" t="s">
        <v>4</v>
      </c>
      <c r="B12" s="317" t="s">
        <v>3654</v>
      </c>
      <c r="C12" t="s">
        <v>3655</v>
      </c>
      <c r="D12" s="317" t="s">
        <v>452</v>
      </c>
      <c r="E12" t="s">
        <v>3656</v>
      </c>
      <c r="F12" s="398">
        <v>0</v>
      </c>
      <c r="G12" s="398">
        <v>1</v>
      </c>
      <c r="H12" s="398">
        <v>1</v>
      </c>
      <c r="I12" s="370" t="s">
        <v>26</v>
      </c>
      <c r="J12" s="370" t="s">
        <v>3657</v>
      </c>
      <c r="K12" s="370" t="s">
        <v>455</v>
      </c>
      <c r="L12" s="314" t="s">
        <v>456</v>
      </c>
      <c r="M12" s="397" t="s">
        <v>457</v>
      </c>
    </row>
    <row r="13" spans="1:14" x14ac:dyDescent="0.35">
      <c r="A13" t="s">
        <v>4</v>
      </c>
      <c r="B13" t="s">
        <v>2967</v>
      </c>
      <c r="C13" t="s">
        <v>2968</v>
      </c>
      <c r="D13" t="s">
        <v>2967</v>
      </c>
      <c r="E13" t="s">
        <v>2969</v>
      </c>
      <c r="F13" s="13">
        <v>0</v>
      </c>
      <c r="G13" s="13">
        <f>-ROUND(MaxBoundCalculations!$B$206,2)</f>
        <v>0.33</v>
      </c>
      <c r="H13" s="13">
        <v>0.01</v>
      </c>
      <c r="I13" s="370" t="s">
        <v>2970</v>
      </c>
      <c r="J13" s="370" t="s">
        <v>3434</v>
      </c>
      <c r="K13" s="370" t="s">
        <v>190</v>
      </c>
      <c r="L13" s="314" t="s">
        <v>191</v>
      </c>
      <c r="M13" s="399" t="s">
        <v>3185</v>
      </c>
    </row>
    <row r="14" spans="1:14" ht="174" x14ac:dyDescent="0.35">
      <c r="A14" s="317" t="s">
        <v>4</v>
      </c>
      <c r="B14" s="317" t="s">
        <v>3411</v>
      </c>
      <c r="C14" t="s">
        <v>3412</v>
      </c>
      <c r="D14" s="317" t="s">
        <v>3413</v>
      </c>
      <c r="E14" t="s">
        <v>3414</v>
      </c>
      <c r="F14" s="395">
        <v>0</v>
      </c>
      <c r="G14" s="395">
        <v>1</v>
      </c>
      <c r="H14" s="395">
        <v>0.01</v>
      </c>
      <c r="I14" s="370" t="s">
        <v>3663</v>
      </c>
      <c r="J14" s="45" t="s">
        <v>3668</v>
      </c>
      <c r="K14" s="387" t="s">
        <v>450</v>
      </c>
      <c r="L14" s="387" t="s">
        <v>451</v>
      </c>
      <c r="M14" s="388" t="s">
        <v>3169</v>
      </c>
    </row>
    <row r="15" spans="1:14" x14ac:dyDescent="0.35">
      <c r="A15" s="317" t="s">
        <v>4</v>
      </c>
      <c r="B15" s="317" t="s">
        <v>3417</v>
      </c>
      <c r="C15" t="s">
        <v>3418</v>
      </c>
      <c r="D15" s="317" t="s">
        <v>3413</v>
      </c>
      <c r="E15" t="s">
        <v>3415</v>
      </c>
      <c r="F15" s="398">
        <v>0</v>
      </c>
      <c r="G15" s="398">
        <v>1</v>
      </c>
      <c r="H15" s="398">
        <v>1</v>
      </c>
      <c r="I15" s="370" t="s">
        <v>26</v>
      </c>
      <c r="J15" s="370" t="s">
        <v>3416</v>
      </c>
      <c r="K15" s="387"/>
      <c r="L15" s="387"/>
    </row>
    <row r="16" spans="1:14" x14ac:dyDescent="0.35">
      <c r="A16" s="317" t="s">
        <v>4</v>
      </c>
      <c r="B16" s="317" t="s">
        <v>3609</v>
      </c>
      <c r="C16" t="s">
        <v>3610</v>
      </c>
      <c r="D16" s="317" t="s">
        <v>3611</v>
      </c>
      <c r="E16" t="s">
        <v>3612</v>
      </c>
      <c r="F16" s="398">
        <v>0</v>
      </c>
      <c r="G16" s="398">
        <v>50</v>
      </c>
      <c r="H16" s="398">
        <v>1</v>
      </c>
      <c r="I16" s="370" t="s">
        <v>3662</v>
      </c>
      <c r="J16" s="370" t="s">
        <v>3613</v>
      </c>
      <c r="K16" s="387"/>
      <c r="L16" s="387"/>
    </row>
    <row r="17" spans="1:14" ht="29" x14ac:dyDescent="0.35">
      <c r="A17" t="s">
        <v>4</v>
      </c>
      <c r="B17" t="s">
        <v>3812</v>
      </c>
      <c r="C17" t="s">
        <v>3815</v>
      </c>
      <c r="D17" s="317" t="s">
        <v>3413</v>
      </c>
      <c r="E17" t="s">
        <v>3813</v>
      </c>
      <c r="F17" s="398">
        <v>0</v>
      </c>
      <c r="G17" s="398">
        <v>1</v>
      </c>
      <c r="H17" s="398">
        <v>1</v>
      </c>
      <c r="I17" s="370" t="s">
        <v>26</v>
      </c>
      <c r="J17" s="45" t="s">
        <v>3814</v>
      </c>
      <c r="K17" s="387"/>
      <c r="L17" s="387"/>
    </row>
    <row r="18" spans="1:14" x14ac:dyDescent="0.35">
      <c r="A18" t="s">
        <v>67</v>
      </c>
      <c r="B18" t="s">
        <v>15</v>
      </c>
      <c r="C18" t="s">
        <v>2469</v>
      </c>
      <c r="D18" t="s">
        <v>15</v>
      </c>
      <c r="E18" t="s">
        <v>2468</v>
      </c>
      <c r="F18" s="395">
        <v>0</v>
      </c>
      <c r="G18" s="395">
        <v>1</v>
      </c>
      <c r="H18" s="395">
        <v>0.01</v>
      </c>
      <c r="I18" s="370" t="s">
        <v>110</v>
      </c>
      <c r="J18" s="370" t="s">
        <v>3701</v>
      </c>
      <c r="K18" s="370" t="s">
        <v>192</v>
      </c>
      <c r="L18" s="314" t="s">
        <v>193</v>
      </c>
      <c r="M18" s="396" t="s">
        <v>3172</v>
      </c>
    </row>
    <row r="19" spans="1:14" x14ac:dyDescent="0.35">
      <c r="A19" t="s">
        <v>67</v>
      </c>
      <c r="B19" t="s">
        <v>96</v>
      </c>
      <c r="C19" t="s">
        <v>287</v>
      </c>
      <c r="D19" t="s">
        <v>96</v>
      </c>
      <c r="E19" t="s">
        <v>2281</v>
      </c>
      <c r="F19" s="395">
        <v>0</v>
      </c>
      <c r="G19" s="395">
        <v>0.75</v>
      </c>
      <c r="H19" s="395">
        <v>0.01</v>
      </c>
      <c r="I19" s="370" t="s">
        <v>27</v>
      </c>
      <c r="J19" s="370" t="s">
        <v>3173</v>
      </c>
      <c r="K19" s="370" t="s">
        <v>194</v>
      </c>
      <c r="L19" s="314" t="s">
        <v>195</v>
      </c>
      <c r="M19" s="396" t="s">
        <v>143</v>
      </c>
      <c r="N19" s="370" t="s">
        <v>417</v>
      </c>
    </row>
    <row r="20" spans="1:14" x14ac:dyDescent="0.35">
      <c r="A20" t="s">
        <v>67</v>
      </c>
      <c r="B20" t="s">
        <v>14</v>
      </c>
      <c r="C20" t="s">
        <v>7</v>
      </c>
      <c r="D20" t="s">
        <v>14</v>
      </c>
      <c r="E20" t="s">
        <v>2280</v>
      </c>
      <c r="F20">
        <v>0</v>
      </c>
      <c r="G20">
        <v>1</v>
      </c>
      <c r="H20">
        <v>1</v>
      </c>
      <c r="I20" s="370" t="s">
        <v>26</v>
      </c>
      <c r="J20" s="370" t="s">
        <v>2289</v>
      </c>
      <c r="K20" s="370" t="s">
        <v>196</v>
      </c>
      <c r="L20" s="314" t="s">
        <v>197</v>
      </c>
    </row>
    <row r="21" spans="1:14" x14ac:dyDescent="0.35">
      <c r="A21" t="s">
        <v>67</v>
      </c>
      <c r="B21" t="s">
        <v>249</v>
      </c>
      <c r="C21" t="s">
        <v>288</v>
      </c>
      <c r="D21" s="20" t="s">
        <v>333</v>
      </c>
      <c r="E21" t="s">
        <v>2279</v>
      </c>
      <c r="F21">
        <v>0</v>
      </c>
      <c r="G21" s="13">
        <f>ROUND(MaxBoundCalculations!B172,2)</f>
        <v>0.24</v>
      </c>
      <c r="H21" s="400">
        <v>5.0000000000000001E-3</v>
      </c>
      <c r="I21" s="370" t="s">
        <v>250</v>
      </c>
      <c r="J21" s="370" t="s">
        <v>2285</v>
      </c>
      <c r="K21" s="370" t="s">
        <v>251</v>
      </c>
      <c r="L21" s="314" t="s">
        <v>252</v>
      </c>
      <c r="M21" s="397" t="s">
        <v>292</v>
      </c>
      <c r="N21" s="314" t="s">
        <v>383</v>
      </c>
    </row>
    <row r="22" spans="1:14" x14ac:dyDescent="0.35">
      <c r="A22" t="s">
        <v>67</v>
      </c>
      <c r="B22" t="s">
        <v>253</v>
      </c>
      <c r="C22" t="s">
        <v>3441</v>
      </c>
      <c r="D22" s="20" t="s">
        <v>333</v>
      </c>
      <c r="E22" t="s">
        <v>2278</v>
      </c>
      <c r="F22">
        <v>0</v>
      </c>
      <c r="G22" s="395">
        <v>0.5</v>
      </c>
      <c r="H22" s="13">
        <v>0.01</v>
      </c>
      <c r="I22" s="370" t="s">
        <v>256</v>
      </c>
      <c r="J22" s="370" t="s">
        <v>3442</v>
      </c>
      <c r="K22" s="370" t="s">
        <v>254</v>
      </c>
      <c r="L22" s="314" t="s">
        <v>255</v>
      </c>
      <c r="M22" s="397" t="s">
        <v>293</v>
      </c>
      <c r="N22" s="401"/>
    </row>
    <row r="23" spans="1:14" x14ac:dyDescent="0.35">
      <c r="A23" t="s">
        <v>67</v>
      </c>
      <c r="B23" t="s">
        <v>3762</v>
      </c>
      <c r="C23" t="s">
        <v>3763</v>
      </c>
      <c r="D23" s="20" t="s">
        <v>333</v>
      </c>
      <c r="E23" t="s">
        <v>3764</v>
      </c>
      <c r="F23">
        <v>0</v>
      </c>
      <c r="G23" s="39">
        <v>600000</v>
      </c>
      <c r="H23" s="39">
        <v>5000</v>
      </c>
      <c r="I23" s="370" t="s">
        <v>3765</v>
      </c>
      <c r="J23" s="370" t="s">
        <v>3773</v>
      </c>
      <c r="K23" s="370"/>
      <c r="L23" s="314"/>
    </row>
    <row r="24" spans="1:14" x14ac:dyDescent="0.35">
      <c r="A24" t="s">
        <v>67</v>
      </c>
      <c r="B24" t="s">
        <v>13</v>
      </c>
      <c r="C24" t="s">
        <v>123</v>
      </c>
      <c r="D24" t="s">
        <v>13</v>
      </c>
      <c r="E24" t="s">
        <v>2277</v>
      </c>
      <c r="F24">
        <v>0</v>
      </c>
      <c r="G24">
        <v>1</v>
      </c>
      <c r="H24">
        <v>1</v>
      </c>
      <c r="I24" s="370" t="s">
        <v>26</v>
      </c>
      <c r="J24" s="370" t="s">
        <v>2923</v>
      </c>
      <c r="K24" s="370" t="s">
        <v>198</v>
      </c>
      <c r="L24" s="314" t="s">
        <v>199</v>
      </c>
      <c r="M24" s="397" t="s">
        <v>70</v>
      </c>
      <c r="N24" s="401"/>
    </row>
    <row r="25" spans="1:14" x14ac:dyDescent="0.35">
      <c r="A25" t="s">
        <v>67</v>
      </c>
      <c r="B25" t="s">
        <v>2443</v>
      </c>
      <c r="C25" t="s">
        <v>2442</v>
      </c>
      <c r="D25" t="s">
        <v>16</v>
      </c>
      <c r="E25" t="s">
        <v>2276</v>
      </c>
      <c r="F25" s="395">
        <v>0</v>
      </c>
      <c r="G25" s="395">
        <v>0.5</v>
      </c>
      <c r="H25" s="395">
        <v>0.01</v>
      </c>
      <c r="I25" s="370" t="s">
        <v>2444</v>
      </c>
      <c r="J25" s="370" t="s">
        <v>3669</v>
      </c>
      <c r="K25" s="370" t="s">
        <v>200</v>
      </c>
      <c r="L25" s="314" t="s">
        <v>201</v>
      </c>
      <c r="M25" s="396" t="s">
        <v>147</v>
      </c>
    </row>
    <row r="26" spans="1:14" x14ac:dyDescent="0.35">
      <c r="A26" t="s">
        <v>67</v>
      </c>
      <c r="B26" t="s">
        <v>12</v>
      </c>
      <c r="C26" t="s">
        <v>6</v>
      </c>
      <c r="D26" t="s">
        <v>12</v>
      </c>
      <c r="E26" t="s">
        <v>2275</v>
      </c>
      <c r="F26">
        <v>0</v>
      </c>
      <c r="G26">
        <v>1</v>
      </c>
      <c r="H26">
        <v>1</v>
      </c>
      <c r="I26" s="370" t="s">
        <v>26</v>
      </c>
      <c r="J26" s="370" t="s">
        <v>3174</v>
      </c>
      <c r="K26" s="370" t="s">
        <v>202</v>
      </c>
      <c r="L26" s="314" t="s">
        <v>203</v>
      </c>
    </row>
    <row r="27" spans="1:14" x14ac:dyDescent="0.35">
      <c r="A27" s="317" t="s">
        <v>8</v>
      </c>
      <c r="B27" s="317" t="s">
        <v>316</v>
      </c>
      <c r="C27" t="s">
        <v>317</v>
      </c>
      <c r="D27" s="317" t="s">
        <v>316</v>
      </c>
      <c r="E27" t="s">
        <v>2274</v>
      </c>
      <c r="F27" s="317">
        <v>0</v>
      </c>
      <c r="G27" s="317">
        <v>1</v>
      </c>
      <c r="H27" s="317">
        <v>1</v>
      </c>
      <c r="I27" s="314" t="s">
        <v>26</v>
      </c>
      <c r="J27" s="370" t="s">
        <v>3175</v>
      </c>
      <c r="K27" s="370" t="s">
        <v>318</v>
      </c>
      <c r="L27" s="314" t="s">
        <v>319</v>
      </c>
    </row>
    <row r="28" spans="1:14" x14ac:dyDescent="0.35">
      <c r="A28" s="317" t="s">
        <v>8</v>
      </c>
      <c r="B28" s="317" t="s">
        <v>3766</v>
      </c>
      <c r="C28" t="s">
        <v>3767</v>
      </c>
      <c r="D28" s="317" t="s">
        <v>3766</v>
      </c>
      <c r="E28" t="s">
        <v>3768</v>
      </c>
      <c r="F28" s="317">
        <v>0</v>
      </c>
      <c r="G28" s="317">
        <v>1</v>
      </c>
      <c r="H28" s="317">
        <v>1</v>
      </c>
      <c r="I28" s="314" t="s">
        <v>26</v>
      </c>
      <c r="J28" s="370" t="s">
        <v>3769</v>
      </c>
      <c r="K28" s="370"/>
      <c r="L28" s="314"/>
    </row>
    <row r="29" spans="1:14" x14ac:dyDescent="0.35">
      <c r="A29" t="s">
        <v>8</v>
      </c>
      <c r="B29" s="370" t="s">
        <v>3105</v>
      </c>
      <c r="C29" t="s">
        <v>2722</v>
      </c>
      <c r="D29" s="370" t="s">
        <v>3105</v>
      </c>
      <c r="E29" t="s">
        <v>2265</v>
      </c>
      <c r="F29" s="395">
        <v>0</v>
      </c>
      <c r="G29" s="13">
        <v>1</v>
      </c>
      <c r="H29" s="13">
        <v>0.01</v>
      </c>
      <c r="I29" s="370" t="s">
        <v>31</v>
      </c>
      <c r="J29" s="370" t="s">
        <v>3796</v>
      </c>
      <c r="K29" s="370" t="s">
        <v>2430</v>
      </c>
      <c r="L29" s="314" t="s">
        <v>2431</v>
      </c>
      <c r="M29" s="397" t="s">
        <v>145</v>
      </c>
    </row>
    <row r="30" spans="1:14" x14ac:dyDescent="0.35">
      <c r="A30" t="s">
        <v>8</v>
      </c>
      <c r="B30" s="370" t="s">
        <v>3525</v>
      </c>
      <c r="C30" t="s">
        <v>3526</v>
      </c>
      <c r="D30" s="184"/>
      <c r="E30" s="184"/>
      <c r="F30" s="317">
        <v>0</v>
      </c>
      <c r="G30" s="317">
        <v>1</v>
      </c>
      <c r="H30" s="317">
        <v>1</v>
      </c>
      <c r="I30" s="314" t="s">
        <v>26</v>
      </c>
      <c r="J30" s="370" t="s">
        <v>3527</v>
      </c>
      <c r="K30" s="370"/>
      <c r="L30" s="314"/>
      <c r="M30" s="397"/>
    </row>
    <row r="31" spans="1:14" x14ac:dyDescent="0.35">
      <c r="A31" t="s">
        <v>8</v>
      </c>
      <c r="B31" s="370" t="s">
        <v>3752</v>
      </c>
      <c r="C31" t="s">
        <v>3754</v>
      </c>
      <c r="D31" s="370" t="s">
        <v>3105</v>
      </c>
      <c r="E31" t="s">
        <v>3750</v>
      </c>
      <c r="F31" s="317">
        <v>0</v>
      </c>
      <c r="G31" s="317">
        <v>1</v>
      </c>
      <c r="H31" s="317">
        <v>1</v>
      </c>
      <c r="I31" s="317" t="s">
        <v>26</v>
      </c>
      <c r="J31" s="370" t="s">
        <v>3751</v>
      </c>
      <c r="K31" s="370"/>
      <c r="L31" s="314"/>
      <c r="M31" s="397"/>
    </row>
    <row r="32" spans="1:14" x14ac:dyDescent="0.35">
      <c r="A32" s="317" t="s">
        <v>8</v>
      </c>
      <c r="B32" s="317" t="s">
        <v>257</v>
      </c>
      <c r="C32" t="s">
        <v>260</v>
      </c>
      <c r="D32" s="317" t="s">
        <v>334</v>
      </c>
      <c r="E32" t="s">
        <v>2273</v>
      </c>
      <c r="F32" s="386">
        <v>-0.5</v>
      </c>
      <c r="G32" s="386">
        <v>1</v>
      </c>
      <c r="H32" s="386">
        <v>0.02</v>
      </c>
      <c r="I32" s="314" t="s">
        <v>261</v>
      </c>
      <c r="J32" s="370" t="s">
        <v>2290</v>
      </c>
      <c r="K32" s="370" t="s">
        <v>263</v>
      </c>
      <c r="L32" s="314" t="s">
        <v>265</v>
      </c>
      <c r="M32" s="397" t="s">
        <v>294</v>
      </c>
    </row>
    <row r="33" spans="1:14" x14ac:dyDescent="0.35">
      <c r="A33" s="317" t="s">
        <v>8</v>
      </c>
      <c r="B33" s="317" t="s">
        <v>258</v>
      </c>
      <c r="C33" t="s">
        <v>259</v>
      </c>
      <c r="D33" s="317" t="s">
        <v>334</v>
      </c>
      <c r="E33" t="s">
        <v>2272</v>
      </c>
      <c r="F33" s="386">
        <v>-0.5</v>
      </c>
      <c r="G33" s="386">
        <v>1</v>
      </c>
      <c r="H33" s="386">
        <v>0.02</v>
      </c>
      <c r="I33" s="314" t="s">
        <v>262</v>
      </c>
      <c r="J33" s="370" t="s">
        <v>2291</v>
      </c>
      <c r="K33" s="370" t="s">
        <v>264</v>
      </c>
      <c r="L33" s="314" t="s">
        <v>265</v>
      </c>
      <c r="M33" s="397" t="s">
        <v>294</v>
      </c>
    </row>
    <row r="34" spans="1:14" x14ac:dyDescent="0.35">
      <c r="A34" t="s">
        <v>8</v>
      </c>
      <c r="B34" t="s">
        <v>290</v>
      </c>
      <c r="C34" t="s">
        <v>289</v>
      </c>
      <c r="D34" t="s">
        <v>290</v>
      </c>
      <c r="E34" t="s">
        <v>2271</v>
      </c>
      <c r="F34">
        <v>0</v>
      </c>
      <c r="G34">
        <v>1</v>
      </c>
      <c r="H34">
        <v>1</v>
      </c>
      <c r="I34" s="370" t="s">
        <v>26</v>
      </c>
    </row>
    <row r="35" spans="1:14" x14ac:dyDescent="0.35">
      <c r="A35" t="s">
        <v>8</v>
      </c>
      <c r="B35" t="s">
        <v>3464</v>
      </c>
      <c r="C35" t="s">
        <v>3465</v>
      </c>
      <c r="D35" t="s">
        <v>3466</v>
      </c>
      <c r="E35" t="s">
        <v>3629</v>
      </c>
      <c r="F35" s="317">
        <v>0</v>
      </c>
      <c r="G35" s="405">
        <v>1</v>
      </c>
      <c r="H35" s="317">
        <v>1</v>
      </c>
      <c r="I35" s="317" t="s">
        <v>3467</v>
      </c>
      <c r="J35" s="370" t="s">
        <v>3468</v>
      </c>
      <c r="K35" s="370"/>
      <c r="L35" s="314"/>
      <c r="M35" s="41" t="s">
        <v>3469</v>
      </c>
    </row>
    <row r="36" spans="1:14" x14ac:dyDescent="0.35">
      <c r="A36" t="s">
        <v>8</v>
      </c>
      <c r="B36" t="s">
        <v>17</v>
      </c>
      <c r="C36" t="s">
        <v>24</v>
      </c>
      <c r="D36" t="s">
        <v>17</v>
      </c>
      <c r="E36" t="s">
        <v>2270</v>
      </c>
      <c r="F36" s="395">
        <v>0</v>
      </c>
      <c r="G36" s="13">
        <v>1</v>
      </c>
      <c r="H36" s="13">
        <v>0.01</v>
      </c>
      <c r="I36" s="370" t="s">
        <v>30</v>
      </c>
      <c r="J36" s="370" t="s">
        <v>3670</v>
      </c>
      <c r="K36" s="370" t="s">
        <v>204</v>
      </c>
      <c r="L36" s="314" t="s">
        <v>205</v>
      </c>
      <c r="M36" s="396" t="s">
        <v>147</v>
      </c>
    </row>
    <row r="37" spans="1:14" x14ac:dyDescent="0.35">
      <c r="A37" t="s">
        <v>8</v>
      </c>
      <c r="B37" t="s">
        <v>125</v>
      </c>
      <c r="C37" t="s">
        <v>124</v>
      </c>
      <c r="D37" t="s">
        <v>125</v>
      </c>
      <c r="E37" t="s">
        <v>2269</v>
      </c>
      <c r="F37" s="39">
        <v>0</v>
      </c>
      <c r="G37" s="39">
        <v>25000</v>
      </c>
      <c r="H37" s="39">
        <v>500</v>
      </c>
      <c r="I37" s="370" t="s">
        <v>182</v>
      </c>
      <c r="J37" s="370" t="s">
        <v>3702</v>
      </c>
      <c r="K37" s="370" t="s">
        <v>206</v>
      </c>
      <c r="L37" s="314" t="s">
        <v>207</v>
      </c>
      <c r="M37" s="396" t="s">
        <v>144</v>
      </c>
      <c r="N37" s="370" t="s">
        <v>183</v>
      </c>
    </row>
    <row r="38" spans="1:14" x14ac:dyDescent="0.35">
      <c r="A38" t="s">
        <v>8</v>
      </c>
      <c r="B38" t="s">
        <v>2999</v>
      </c>
      <c r="C38" t="s">
        <v>3000</v>
      </c>
      <c r="D38" t="s">
        <v>2999</v>
      </c>
      <c r="E38" s="184"/>
      <c r="F38">
        <v>0</v>
      </c>
      <c r="G38">
        <v>1</v>
      </c>
      <c r="H38">
        <v>1</v>
      </c>
      <c r="I38" s="370" t="s">
        <v>26</v>
      </c>
      <c r="J38" s="394" t="s">
        <v>3176</v>
      </c>
    </row>
    <row r="39" spans="1:14" x14ac:dyDescent="0.35">
      <c r="A39" t="s">
        <v>8</v>
      </c>
      <c r="B39" t="s">
        <v>55</v>
      </c>
      <c r="C39" t="s">
        <v>126</v>
      </c>
      <c r="D39" t="s">
        <v>55</v>
      </c>
      <c r="E39" s="184"/>
      <c r="F39">
        <v>0</v>
      </c>
      <c r="G39">
        <v>1</v>
      </c>
      <c r="H39">
        <v>1</v>
      </c>
      <c r="I39" s="370" t="s">
        <v>26</v>
      </c>
      <c r="J39" s="394" t="s">
        <v>3719</v>
      </c>
    </row>
    <row r="40" spans="1:14" x14ac:dyDescent="0.35">
      <c r="A40" t="s">
        <v>8</v>
      </c>
      <c r="B40" t="s">
        <v>3716</v>
      </c>
      <c r="C40" t="s">
        <v>3717</v>
      </c>
      <c r="D40" t="s">
        <v>3716</v>
      </c>
      <c r="E40" s="184"/>
      <c r="F40">
        <v>0</v>
      </c>
      <c r="G40">
        <v>1</v>
      </c>
      <c r="H40">
        <v>1</v>
      </c>
      <c r="I40" s="370" t="s">
        <v>26</v>
      </c>
      <c r="J40" s="394" t="s">
        <v>3718</v>
      </c>
    </row>
    <row r="41" spans="1:14" x14ac:dyDescent="0.35">
      <c r="A41" t="s">
        <v>8</v>
      </c>
      <c r="B41" t="s">
        <v>345</v>
      </c>
      <c r="C41" t="s">
        <v>346</v>
      </c>
      <c r="D41" t="s">
        <v>345</v>
      </c>
      <c r="E41" t="s">
        <v>2268</v>
      </c>
      <c r="F41">
        <v>0</v>
      </c>
      <c r="G41">
        <v>1</v>
      </c>
      <c r="H41">
        <v>1</v>
      </c>
      <c r="I41" s="370" t="s">
        <v>26</v>
      </c>
      <c r="J41" s="370"/>
    </row>
    <row r="42" spans="1:14" x14ac:dyDescent="0.35">
      <c r="A42" s="317" t="s">
        <v>8</v>
      </c>
      <c r="B42" s="317" t="s">
        <v>244</v>
      </c>
      <c r="C42" t="s">
        <v>245</v>
      </c>
      <c r="D42" s="317" t="s">
        <v>244</v>
      </c>
      <c r="E42" t="s">
        <v>2267</v>
      </c>
      <c r="F42" s="386">
        <v>0</v>
      </c>
      <c r="G42" s="386">
        <v>0.6</v>
      </c>
      <c r="H42" s="386">
        <v>0.01</v>
      </c>
      <c r="I42" s="314" t="s">
        <v>246</v>
      </c>
      <c r="J42" s="370" t="s">
        <v>3483</v>
      </c>
      <c r="K42" s="314" t="s">
        <v>2231</v>
      </c>
      <c r="L42" s="314" t="s">
        <v>247</v>
      </c>
      <c r="M42" s="396" t="s">
        <v>3184</v>
      </c>
    </row>
    <row r="43" spans="1:14" x14ac:dyDescent="0.35">
      <c r="A43" s="317" t="s">
        <v>8</v>
      </c>
      <c r="B43" s="319" t="s">
        <v>2304</v>
      </c>
      <c r="C43" t="s">
        <v>2305</v>
      </c>
      <c r="D43" s="319" t="s">
        <v>2304</v>
      </c>
      <c r="E43" s="317" t="s">
        <v>2306</v>
      </c>
      <c r="F43" s="386">
        <v>0</v>
      </c>
      <c r="G43" s="386">
        <v>0.9</v>
      </c>
      <c r="H43" s="386">
        <v>0.01</v>
      </c>
      <c r="I43" s="314" t="s">
        <v>2307</v>
      </c>
      <c r="J43" s="370" t="s">
        <v>3177</v>
      </c>
      <c r="K43" s="314" t="s">
        <v>2360</v>
      </c>
      <c r="L43" s="314" t="s">
        <v>2359</v>
      </c>
    </row>
    <row r="44" spans="1:14" x14ac:dyDescent="0.35">
      <c r="A44" s="317" t="s">
        <v>8</v>
      </c>
      <c r="B44" s="317" t="s">
        <v>241</v>
      </c>
      <c r="C44" t="s">
        <v>271</v>
      </c>
      <c r="D44" s="317" t="s">
        <v>335</v>
      </c>
      <c r="E44" t="s">
        <v>2266</v>
      </c>
      <c r="F44" s="386">
        <v>0</v>
      </c>
      <c r="G44" s="386">
        <v>0.4</v>
      </c>
      <c r="H44" s="386">
        <v>0.01</v>
      </c>
      <c r="I44" s="314" t="s">
        <v>242</v>
      </c>
      <c r="J44" s="370" t="s">
        <v>2286</v>
      </c>
      <c r="K44" s="314" t="s">
        <v>2232</v>
      </c>
      <c r="L44" s="314" t="s">
        <v>243</v>
      </c>
      <c r="M44" s="397" t="s">
        <v>295</v>
      </c>
    </row>
    <row r="45" spans="1:14" x14ac:dyDescent="0.35">
      <c r="A45" s="317" t="s">
        <v>8</v>
      </c>
      <c r="B45" t="s">
        <v>2768</v>
      </c>
      <c r="C45" t="s">
        <v>2770</v>
      </c>
      <c r="D45" t="s">
        <v>2768</v>
      </c>
      <c r="E45" t="s">
        <v>2771</v>
      </c>
      <c r="F45" s="386">
        <v>0</v>
      </c>
      <c r="G45" s="386">
        <v>0.95</v>
      </c>
      <c r="H45" s="386">
        <v>0.01</v>
      </c>
      <c r="I45" s="314" t="s">
        <v>2772</v>
      </c>
      <c r="J45" s="370" t="s">
        <v>3704</v>
      </c>
      <c r="K45" s="370" t="s">
        <v>208</v>
      </c>
      <c r="L45" s="314"/>
      <c r="M45" s="396" t="s">
        <v>3183</v>
      </c>
    </row>
    <row r="46" spans="1:14" x14ac:dyDescent="0.35">
      <c r="A46" t="s">
        <v>8</v>
      </c>
      <c r="B46" t="s">
        <v>18</v>
      </c>
      <c r="C46" t="s">
        <v>127</v>
      </c>
      <c r="D46" t="s">
        <v>18</v>
      </c>
      <c r="E46" t="s">
        <v>2769</v>
      </c>
      <c r="F46" s="317">
        <v>0</v>
      </c>
      <c r="G46" s="317">
        <v>60</v>
      </c>
      <c r="H46" s="317">
        <v>1</v>
      </c>
      <c r="I46" s="317" t="str">
        <f>UnitControlCenter!$B$51</f>
        <v>$/MWh</v>
      </c>
      <c r="J46" s="370" t="s">
        <v>3705</v>
      </c>
      <c r="K46" s="370" t="s">
        <v>208</v>
      </c>
      <c r="L46" s="314" t="s">
        <v>209</v>
      </c>
      <c r="M46" s="396" t="s">
        <v>146</v>
      </c>
    </row>
    <row r="47" spans="1:14" x14ac:dyDescent="0.35">
      <c r="A47" t="s">
        <v>8</v>
      </c>
      <c r="B47" t="s">
        <v>3555</v>
      </c>
      <c r="C47" t="s">
        <v>3556</v>
      </c>
      <c r="D47" t="s">
        <v>3557</v>
      </c>
      <c r="E47" t="s">
        <v>3558</v>
      </c>
      <c r="F47" s="395">
        <v>0</v>
      </c>
      <c r="G47" s="13">
        <v>1</v>
      </c>
      <c r="H47" s="13">
        <v>0.01</v>
      </c>
      <c r="I47" s="317" t="s">
        <v>3559</v>
      </c>
      <c r="J47" s="370" t="s">
        <v>3560</v>
      </c>
      <c r="K47" s="370"/>
      <c r="L47" s="314"/>
      <c r="M47" s="396"/>
    </row>
    <row r="48" spans="1:14" x14ac:dyDescent="0.35">
      <c r="A48" t="s">
        <v>8</v>
      </c>
      <c r="B48" t="s">
        <v>3616</v>
      </c>
      <c r="C48" t="s">
        <v>3614</v>
      </c>
      <c r="D48" t="s">
        <v>3615</v>
      </c>
      <c r="E48" t="s">
        <v>3619</v>
      </c>
      <c r="F48" s="402">
        <v>0</v>
      </c>
      <c r="G48">
        <v>100</v>
      </c>
      <c r="H48">
        <v>5</v>
      </c>
      <c r="I48" s="317" t="s">
        <v>3623</v>
      </c>
      <c r="J48" s="370" t="s">
        <v>3621</v>
      </c>
      <c r="K48" s="370"/>
      <c r="L48" s="314"/>
      <c r="M48" s="396"/>
    </row>
    <row r="49" spans="1:14" x14ac:dyDescent="0.35">
      <c r="A49" t="s">
        <v>8</v>
      </c>
      <c r="B49" t="s">
        <v>3617</v>
      </c>
      <c r="C49" t="s">
        <v>3618</v>
      </c>
      <c r="D49" t="s">
        <v>3615</v>
      </c>
      <c r="E49" t="s">
        <v>3620</v>
      </c>
      <c r="F49" s="395">
        <v>0</v>
      </c>
      <c r="G49" s="13">
        <v>1</v>
      </c>
      <c r="H49" s="13">
        <v>0.01</v>
      </c>
      <c r="I49" s="317" t="s">
        <v>3622</v>
      </c>
      <c r="J49" s="370" t="s">
        <v>3692</v>
      </c>
      <c r="K49" s="370"/>
      <c r="L49" s="314"/>
      <c r="M49" s="396"/>
    </row>
    <row r="50" spans="1:14" x14ac:dyDescent="0.35">
      <c r="A50" t="s">
        <v>8</v>
      </c>
      <c r="B50" t="s">
        <v>3624</v>
      </c>
      <c r="C50" t="s">
        <v>3625</v>
      </c>
      <c r="D50" t="s">
        <v>3624</v>
      </c>
      <c r="E50" t="s">
        <v>3626</v>
      </c>
      <c r="F50" s="402">
        <v>0</v>
      </c>
      <c r="G50">
        <v>100</v>
      </c>
      <c r="H50">
        <v>5</v>
      </c>
      <c r="I50" s="317" t="s">
        <v>3627</v>
      </c>
      <c r="J50" s="370" t="s">
        <v>3628</v>
      </c>
      <c r="K50" s="370"/>
      <c r="L50" s="314"/>
      <c r="M50" s="396"/>
    </row>
    <row r="51" spans="1:14" x14ac:dyDescent="0.35">
      <c r="A51" t="s">
        <v>9</v>
      </c>
      <c r="B51" t="s">
        <v>3204</v>
      </c>
      <c r="C51" t="s">
        <v>3165</v>
      </c>
      <c r="D51" t="s">
        <v>3204</v>
      </c>
      <c r="E51" t="s">
        <v>3166</v>
      </c>
      <c r="F51" s="386">
        <v>0</v>
      </c>
      <c r="G51" s="386">
        <v>0.5</v>
      </c>
      <c r="H51" s="386">
        <v>0.01</v>
      </c>
      <c r="I51" s="314" t="s">
        <v>3164</v>
      </c>
      <c r="J51" s="370" t="s">
        <v>3205</v>
      </c>
    </row>
    <row r="52" spans="1:14" x14ac:dyDescent="0.35">
      <c r="A52" t="s">
        <v>9</v>
      </c>
      <c r="B52" t="s">
        <v>23</v>
      </c>
      <c r="C52" t="s">
        <v>3002</v>
      </c>
      <c r="D52" t="s">
        <v>3003</v>
      </c>
      <c r="E52" t="s">
        <v>3001</v>
      </c>
      <c r="F52" s="395">
        <v>0</v>
      </c>
      <c r="G52" s="13">
        <v>1</v>
      </c>
      <c r="H52" s="13">
        <v>0.01</v>
      </c>
      <c r="I52" s="370" t="s">
        <v>2795</v>
      </c>
      <c r="J52" s="370" t="s">
        <v>3004</v>
      </c>
      <c r="K52" s="370" t="s">
        <v>229</v>
      </c>
      <c r="L52" s="314" t="s">
        <v>230</v>
      </c>
    </row>
    <row r="53" spans="1:14" x14ac:dyDescent="0.35">
      <c r="A53" t="s">
        <v>9</v>
      </c>
      <c r="B53" t="s">
        <v>20</v>
      </c>
      <c r="C53" t="s">
        <v>2750</v>
      </c>
      <c r="D53" t="s">
        <v>20</v>
      </c>
      <c r="E53" t="s">
        <v>2751</v>
      </c>
      <c r="F53" s="395">
        <v>0</v>
      </c>
      <c r="G53" s="13">
        <v>1</v>
      </c>
      <c r="H53" s="13">
        <v>0.01</v>
      </c>
      <c r="I53" s="370" t="s">
        <v>30</v>
      </c>
      <c r="J53" s="370" t="s">
        <v>2372</v>
      </c>
      <c r="K53" s="370" t="s">
        <v>210</v>
      </c>
      <c r="L53" s="314" t="s">
        <v>211</v>
      </c>
      <c r="M53" s="396" t="s">
        <v>2373</v>
      </c>
    </row>
    <row r="54" spans="1:14" x14ac:dyDescent="0.35">
      <c r="A54" t="s">
        <v>9</v>
      </c>
      <c r="B54" t="s">
        <v>3821</v>
      </c>
      <c r="C54" t="s">
        <v>3822</v>
      </c>
      <c r="D54" t="s">
        <v>3821</v>
      </c>
      <c r="E54" t="s">
        <v>3823</v>
      </c>
      <c r="F54" s="402">
        <v>0</v>
      </c>
      <c r="G54">
        <v>20</v>
      </c>
      <c r="H54">
        <v>1</v>
      </c>
      <c r="I54" s="370" t="s">
        <v>3824</v>
      </c>
      <c r="J54" s="370" t="s">
        <v>3825</v>
      </c>
      <c r="K54" s="370"/>
      <c r="L54" s="314"/>
      <c r="M54" s="396"/>
    </row>
    <row r="55" spans="1:14" x14ac:dyDescent="0.35">
      <c r="A55" t="s">
        <v>9</v>
      </c>
      <c r="B55" t="s">
        <v>3464</v>
      </c>
      <c r="C55" t="s">
        <v>3826</v>
      </c>
      <c r="D55" t="s">
        <v>3827</v>
      </c>
      <c r="E55" t="s">
        <v>3828</v>
      </c>
      <c r="F55" s="317">
        <v>0</v>
      </c>
      <c r="G55" s="405">
        <v>1</v>
      </c>
      <c r="H55" s="386">
        <v>0.01</v>
      </c>
      <c r="I55" s="317" t="s">
        <v>3467</v>
      </c>
      <c r="J55" s="370" t="s">
        <v>3829</v>
      </c>
      <c r="K55" s="370"/>
      <c r="L55" s="314"/>
      <c r="M55" s="41" t="s">
        <v>3469</v>
      </c>
    </row>
    <row r="56" spans="1:14" x14ac:dyDescent="0.35">
      <c r="A56" t="s">
        <v>9</v>
      </c>
      <c r="B56" t="s">
        <v>97</v>
      </c>
      <c r="C56" t="s">
        <v>272</v>
      </c>
      <c r="D56" t="s">
        <v>97</v>
      </c>
      <c r="E56" t="s">
        <v>2264</v>
      </c>
      <c r="F56" s="13">
        <v>0</v>
      </c>
      <c r="G56" s="13">
        <v>0.25</v>
      </c>
      <c r="H56" s="13">
        <v>0.01</v>
      </c>
      <c r="I56" s="370" t="s">
        <v>27</v>
      </c>
      <c r="J56" s="370" t="s">
        <v>3818</v>
      </c>
      <c r="K56" s="370" t="s">
        <v>212</v>
      </c>
      <c r="L56" s="314" t="s">
        <v>213</v>
      </c>
      <c r="M56" s="397" t="s">
        <v>2244</v>
      </c>
      <c r="N56" s="314" t="s">
        <v>2244</v>
      </c>
    </row>
    <row r="57" spans="1:14" x14ac:dyDescent="0.35">
      <c r="A57" t="s">
        <v>9</v>
      </c>
      <c r="B57" t="s">
        <v>3519</v>
      </c>
      <c r="C57" t="s">
        <v>3521</v>
      </c>
      <c r="D57" t="s">
        <v>3519</v>
      </c>
      <c r="E57" t="s">
        <v>3523</v>
      </c>
      <c r="F57" s="395">
        <v>0</v>
      </c>
      <c r="G57" s="395">
        <v>1</v>
      </c>
      <c r="H57" s="13">
        <v>0.01</v>
      </c>
      <c r="I57" s="370" t="s">
        <v>2393</v>
      </c>
      <c r="J57" s="370" t="s">
        <v>3819</v>
      </c>
      <c r="K57" s="370" t="s">
        <v>214</v>
      </c>
      <c r="L57" s="314" t="s">
        <v>2684</v>
      </c>
      <c r="M57" s="396"/>
    </row>
    <row r="58" spans="1:14" x14ac:dyDescent="0.35">
      <c r="A58" s="317" t="s">
        <v>9</v>
      </c>
      <c r="B58" s="317" t="s">
        <v>2755</v>
      </c>
      <c r="C58" t="s">
        <v>2758</v>
      </c>
      <c r="D58" s="317" t="s">
        <v>2762</v>
      </c>
      <c r="E58" s="317" t="s">
        <v>2763</v>
      </c>
      <c r="F58" s="391">
        <v>0</v>
      </c>
      <c r="G58" s="386">
        <v>1</v>
      </c>
      <c r="H58" s="386">
        <v>0.01</v>
      </c>
      <c r="I58" s="314" t="s">
        <v>30</v>
      </c>
      <c r="J58" s="314" t="s">
        <v>3696</v>
      </c>
      <c r="K58" s="314" t="s">
        <v>2246</v>
      </c>
      <c r="L58" s="314" t="s">
        <v>2247</v>
      </c>
      <c r="M58" s="397" t="s">
        <v>147</v>
      </c>
    </row>
    <row r="59" spans="1:14" x14ac:dyDescent="0.35">
      <c r="A59" s="317" t="s">
        <v>9</v>
      </c>
      <c r="B59" s="317" t="s">
        <v>2756</v>
      </c>
      <c r="C59" t="s">
        <v>2759</v>
      </c>
      <c r="D59" s="317" t="s">
        <v>2762</v>
      </c>
      <c r="E59" s="317" t="s">
        <v>2764</v>
      </c>
      <c r="F59" s="391">
        <v>0</v>
      </c>
      <c r="G59" s="386">
        <v>1</v>
      </c>
      <c r="H59" s="386">
        <v>0.01</v>
      </c>
      <c r="I59" s="314" t="s">
        <v>30</v>
      </c>
      <c r="J59" s="314" t="s">
        <v>3697</v>
      </c>
      <c r="K59" s="314" t="s">
        <v>2246</v>
      </c>
      <c r="L59" s="314" t="s">
        <v>2247</v>
      </c>
      <c r="M59" s="397"/>
    </row>
    <row r="60" spans="1:14" x14ac:dyDescent="0.35">
      <c r="A60" s="317" t="s">
        <v>9</v>
      </c>
      <c r="B60" s="317" t="s">
        <v>2757</v>
      </c>
      <c r="C60" t="s">
        <v>2760</v>
      </c>
      <c r="D60" s="317" t="s">
        <v>2762</v>
      </c>
      <c r="E60" s="317" t="s">
        <v>2765</v>
      </c>
      <c r="F60" s="391">
        <v>0</v>
      </c>
      <c r="G60" s="386">
        <v>1</v>
      </c>
      <c r="H60" s="386">
        <v>0.01</v>
      </c>
      <c r="I60" s="314" t="s">
        <v>30</v>
      </c>
      <c r="J60" s="314" t="s">
        <v>3698</v>
      </c>
      <c r="K60" s="314" t="s">
        <v>2246</v>
      </c>
      <c r="L60" s="314" t="s">
        <v>2247</v>
      </c>
      <c r="M60" s="397"/>
    </row>
    <row r="61" spans="1:14" x14ac:dyDescent="0.35">
      <c r="A61" s="317" t="s">
        <v>9</v>
      </c>
      <c r="B61" s="317" t="s">
        <v>2767</v>
      </c>
      <c r="C61" t="s">
        <v>2761</v>
      </c>
      <c r="D61" s="317" t="s">
        <v>2762</v>
      </c>
      <c r="E61" s="317" t="s">
        <v>2766</v>
      </c>
      <c r="F61" s="391">
        <v>0</v>
      </c>
      <c r="G61" s="386">
        <v>1</v>
      </c>
      <c r="H61" s="386">
        <v>0.01</v>
      </c>
      <c r="I61" s="314" t="s">
        <v>30</v>
      </c>
      <c r="J61" s="314" t="s">
        <v>3699</v>
      </c>
      <c r="K61" s="314" t="s">
        <v>2246</v>
      </c>
      <c r="L61" s="314" t="s">
        <v>2247</v>
      </c>
      <c r="M61" s="397"/>
    </row>
    <row r="62" spans="1:14" x14ac:dyDescent="0.35">
      <c r="A62" t="s">
        <v>9</v>
      </c>
      <c r="B62" t="s">
        <v>3770</v>
      </c>
      <c r="C62" t="s">
        <v>3799</v>
      </c>
      <c r="D62" t="s">
        <v>3770</v>
      </c>
      <c r="E62" s="317" t="s">
        <v>3771</v>
      </c>
      <c r="F62" s="391">
        <v>0</v>
      </c>
      <c r="G62" s="386">
        <v>1</v>
      </c>
      <c r="H62" s="386">
        <v>0.01</v>
      </c>
      <c r="I62" s="314" t="s">
        <v>30</v>
      </c>
      <c r="J62" s="314" t="s">
        <v>3772</v>
      </c>
      <c r="K62" s="314"/>
      <c r="L62" s="314"/>
      <c r="M62" s="397"/>
    </row>
    <row r="63" spans="1:14" x14ac:dyDescent="0.35">
      <c r="A63" t="s">
        <v>9</v>
      </c>
      <c r="B63" t="s">
        <v>3520</v>
      </c>
      <c r="C63" t="s">
        <v>3522</v>
      </c>
      <c r="D63" t="s">
        <v>3520</v>
      </c>
      <c r="E63" t="s">
        <v>3524</v>
      </c>
      <c r="F63" s="395">
        <v>0</v>
      </c>
      <c r="G63" s="395">
        <v>1</v>
      </c>
      <c r="H63" s="13">
        <v>0.01</v>
      </c>
      <c r="I63" s="370" t="s">
        <v>2393</v>
      </c>
      <c r="J63" s="370" t="s">
        <v>3820</v>
      </c>
      <c r="K63" s="370" t="s">
        <v>214</v>
      </c>
      <c r="L63" s="314" t="s">
        <v>2684</v>
      </c>
      <c r="M63" s="396"/>
    </row>
    <row r="64" spans="1:14" x14ac:dyDescent="0.35">
      <c r="A64" t="s">
        <v>9</v>
      </c>
      <c r="B64" t="s">
        <v>2418</v>
      </c>
      <c r="C64" t="s">
        <v>2417</v>
      </c>
      <c r="D64" t="s">
        <v>2418</v>
      </c>
      <c r="E64" t="s">
        <v>2420</v>
      </c>
      <c r="F64" s="395">
        <v>0</v>
      </c>
      <c r="G64" s="13">
        <v>1</v>
      </c>
      <c r="H64" s="13">
        <v>0.01</v>
      </c>
      <c r="I64" s="370" t="s">
        <v>2421</v>
      </c>
      <c r="J64" s="370" t="s">
        <v>3178</v>
      </c>
      <c r="K64" s="370"/>
      <c r="L64" s="314" t="s">
        <v>2679</v>
      </c>
      <c r="M64" s="396" t="s">
        <v>3182</v>
      </c>
    </row>
    <row r="65" spans="1:14" x14ac:dyDescent="0.35">
      <c r="A65" t="s">
        <v>9</v>
      </c>
      <c r="B65" t="s">
        <v>21</v>
      </c>
      <c r="C65" t="s">
        <v>273</v>
      </c>
      <c r="D65" s="20" t="s">
        <v>336</v>
      </c>
      <c r="E65" t="s">
        <v>2263</v>
      </c>
      <c r="F65" s="395">
        <v>0</v>
      </c>
      <c r="G65" s="13">
        <v>1</v>
      </c>
      <c r="H65" s="13">
        <v>0.01</v>
      </c>
      <c r="I65" s="370" t="s">
        <v>30</v>
      </c>
      <c r="J65" s="370" t="s">
        <v>3694</v>
      </c>
      <c r="K65" s="370" t="s">
        <v>215</v>
      </c>
      <c r="L65" s="314" t="s">
        <v>216</v>
      </c>
      <c r="M65" s="396"/>
    </row>
    <row r="66" spans="1:14" x14ac:dyDescent="0.35">
      <c r="A66" t="s">
        <v>9</v>
      </c>
      <c r="B66" t="s">
        <v>19</v>
      </c>
      <c r="C66" t="s">
        <v>274</v>
      </c>
      <c r="D66" s="20" t="s">
        <v>336</v>
      </c>
      <c r="E66" t="s">
        <v>2262</v>
      </c>
      <c r="F66" s="395">
        <v>0</v>
      </c>
      <c r="G66" s="13">
        <v>1</v>
      </c>
      <c r="H66" s="13">
        <v>0.01</v>
      </c>
      <c r="I66" s="370" t="s">
        <v>30</v>
      </c>
      <c r="J66" s="370" t="s">
        <v>3695</v>
      </c>
      <c r="K66" s="370" t="s">
        <v>217</v>
      </c>
      <c r="L66" s="314" t="s">
        <v>218</v>
      </c>
      <c r="M66" s="396"/>
    </row>
    <row r="67" spans="1:14" x14ac:dyDescent="0.35">
      <c r="A67" t="s">
        <v>9</v>
      </c>
      <c r="B67" t="s">
        <v>3212</v>
      </c>
      <c r="C67" t="s">
        <v>3213</v>
      </c>
      <c r="D67" t="s">
        <v>3212</v>
      </c>
      <c r="E67" t="s">
        <v>3214</v>
      </c>
      <c r="F67" s="395">
        <v>0</v>
      </c>
      <c r="G67" s="13">
        <v>1</v>
      </c>
      <c r="H67" s="13">
        <v>0.01</v>
      </c>
      <c r="I67" s="370" t="s">
        <v>30</v>
      </c>
      <c r="J67" s="370" t="s">
        <v>3700</v>
      </c>
      <c r="K67" s="370"/>
      <c r="L67" s="314"/>
      <c r="M67" s="396"/>
    </row>
    <row r="68" spans="1:14" x14ac:dyDescent="0.35">
      <c r="A68" t="s">
        <v>9</v>
      </c>
      <c r="B68" t="s">
        <v>2473</v>
      </c>
      <c r="C68" t="s">
        <v>2474</v>
      </c>
      <c r="D68" t="s">
        <v>2474</v>
      </c>
      <c r="E68" t="s">
        <v>2475</v>
      </c>
      <c r="F68" s="395">
        <v>0</v>
      </c>
      <c r="G68" s="13">
        <v>1</v>
      </c>
      <c r="H68" s="13">
        <v>0.01</v>
      </c>
      <c r="I68" s="370" t="s">
        <v>2476</v>
      </c>
      <c r="J68" s="370" t="s">
        <v>3703</v>
      </c>
      <c r="K68" s="370"/>
      <c r="L68" s="314" t="s">
        <v>2680</v>
      </c>
      <c r="M68" s="396" t="s">
        <v>147</v>
      </c>
    </row>
    <row r="69" spans="1:14" x14ac:dyDescent="0.35">
      <c r="A69" t="s">
        <v>129</v>
      </c>
      <c r="B69" t="s">
        <v>131</v>
      </c>
      <c r="C69" t="s">
        <v>418</v>
      </c>
      <c r="D69" t="s">
        <v>131</v>
      </c>
      <c r="E69" t="s">
        <v>2261</v>
      </c>
      <c r="F69" s="395">
        <v>0</v>
      </c>
      <c r="G69" s="13">
        <v>1</v>
      </c>
      <c r="H69" s="13">
        <v>0.01</v>
      </c>
      <c r="I69" s="370" t="s">
        <v>30</v>
      </c>
      <c r="J69" s="370" t="s">
        <v>3728</v>
      </c>
      <c r="K69" s="370" t="s">
        <v>219</v>
      </c>
      <c r="L69" s="314" t="s">
        <v>220</v>
      </c>
      <c r="M69" s="396" t="s">
        <v>147</v>
      </c>
      <c r="N69" s="370" t="s">
        <v>180</v>
      </c>
    </row>
    <row r="70" spans="1:14" x14ac:dyDescent="0.35">
      <c r="A70" t="s">
        <v>129</v>
      </c>
      <c r="B70" t="s">
        <v>248</v>
      </c>
      <c r="C70" t="s">
        <v>425</v>
      </c>
      <c r="D70" t="s">
        <v>248</v>
      </c>
      <c r="E70" t="s">
        <v>2260</v>
      </c>
      <c r="F70" s="395">
        <v>0</v>
      </c>
      <c r="G70" s="13">
        <v>1</v>
      </c>
      <c r="H70" s="13">
        <v>0.01</v>
      </c>
      <c r="I70" s="370" t="s">
        <v>30</v>
      </c>
      <c r="J70" s="370" t="s">
        <v>3277</v>
      </c>
      <c r="K70" s="370" t="s">
        <v>300</v>
      </c>
      <c r="L70" s="314" t="s">
        <v>301</v>
      </c>
      <c r="M70" s="396"/>
      <c r="N70" s="370"/>
    </row>
    <row r="71" spans="1:14" x14ac:dyDescent="0.35">
      <c r="A71" t="s">
        <v>129</v>
      </c>
      <c r="B71" t="s">
        <v>3397</v>
      </c>
      <c r="C71" t="s">
        <v>422</v>
      </c>
      <c r="D71" t="s">
        <v>3397</v>
      </c>
      <c r="E71" t="s">
        <v>2259</v>
      </c>
      <c r="F71" s="395">
        <v>0</v>
      </c>
      <c r="G71" s="13">
        <v>1</v>
      </c>
      <c r="H71" s="13">
        <v>0.01</v>
      </c>
      <c r="I71" s="370" t="s">
        <v>30</v>
      </c>
      <c r="J71" s="370" t="s">
        <v>3398</v>
      </c>
      <c r="K71" s="370"/>
      <c r="L71" s="314" t="s">
        <v>2685</v>
      </c>
      <c r="M71" s="396" t="s">
        <v>3399</v>
      </c>
      <c r="N71" s="370"/>
    </row>
    <row r="72" spans="1:14" x14ac:dyDescent="0.35">
      <c r="A72" t="s">
        <v>129</v>
      </c>
      <c r="B72" t="s">
        <v>181</v>
      </c>
      <c r="C72" t="s">
        <v>419</v>
      </c>
      <c r="D72" t="s">
        <v>181</v>
      </c>
      <c r="E72" t="s">
        <v>2258</v>
      </c>
      <c r="F72" s="395">
        <v>0</v>
      </c>
      <c r="G72" s="13">
        <v>1</v>
      </c>
      <c r="H72" s="13">
        <v>0.01</v>
      </c>
      <c r="I72" s="370" t="s">
        <v>30</v>
      </c>
      <c r="J72" s="370" t="s">
        <v>2287</v>
      </c>
      <c r="K72" s="370" t="s">
        <v>221</v>
      </c>
      <c r="L72" s="314" t="s">
        <v>222</v>
      </c>
      <c r="M72" s="396" t="s">
        <v>147</v>
      </c>
      <c r="N72" s="370"/>
    </row>
    <row r="73" spans="1:14" x14ac:dyDescent="0.35">
      <c r="A73" t="s">
        <v>129</v>
      </c>
      <c r="B73" t="s">
        <v>2752</v>
      </c>
      <c r="C73" t="s">
        <v>2753</v>
      </c>
      <c r="D73" t="s">
        <v>2752</v>
      </c>
      <c r="E73" t="s">
        <v>2754</v>
      </c>
      <c r="F73" s="395">
        <v>0</v>
      </c>
      <c r="G73" s="13">
        <v>1</v>
      </c>
      <c r="H73" s="13">
        <v>0.01</v>
      </c>
      <c r="I73" s="370" t="s">
        <v>30</v>
      </c>
      <c r="J73" s="370" t="s">
        <v>3730</v>
      </c>
      <c r="K73" s="370" t="s">
        <v>223</v>
      </c>
      <c r="L73" s="314" t="s">
        <v>224</v>
      </c>
      <c r="M73" s="396" t="s">
        <v>147</v>
      </c>
      <c r="N73" s="370"/>
    </row>
    <row r="74" spans="1:14" x14ac:dyDescent="0.35">
      <c r="A74" t="s">
        <v>129</v>
      </c>
      <c r="B74" t="s">
        <v>3400</v>
      </c>
      <c r="C74" t="s">
        <v>3322</v>
      </c>
      <c r="D74" t="s">
        <v>3400</v>
      </c>
      <c r="E74" t="s">
        <v>3323</v>
      </c>
      <c r="F74" s="395">
        <v>0</v>
      </c>
      <c r="G74" s="13">
        <v>1</v>
      </c>
      <c r="H74" s="13">
        <v>0.01</v>
      </c>
      <c r="I74" s="370" t="s">
        <v>30</v>
      </c>
      <c r="J74" s="370" t="s">
        <v>3401</v>
      </c>
      <c r="K74" s="370"/>
      <c r="L74" s="314"/>
      <c r="M74" s="396"/>
      <c r="N74" s="370"/>
    </row>
    <row r="75" spans="1:14" x14ac:dyDescent="0.35">
      <c r="A75" t="s">
        <v>129</v>
      </c>
      <c r="B75" t="s">
        <v>132</v>
      </c>
      <c r="C75" t="s">
        <v>420</v>
      </c>
      <c r="D75" t="s">
        <v>132</v>
      </c>
      <c r="E75" t="s">
        <v>2257</v>
      </c>
      <c r="F75" s="395">
        <v>0</v>
      </c>
      <c r="G75" s="13">
        <v>1</v>
      </c>
      <c r="H75" s="13">
        <v>0.01</v>
      </c>
      <c r="I75" s="370" t="s">
        <v>30</v>
      </c>
      <c r="J75" s="370" t="s">
        <v>3729</v>
      </c>
      <c r="K75" s="370" t="s">
        <v>225</v>
      </c>
      <c r="L75" s="314" t="s">
        <v>226</v>
      </c>
      <c r="M75" s="396" t="s">
        <v>147</v>
      </c>
      <c r="N75" s="370"/>
    </row>
    <row r="76" spans="1:14" x14ac:dyDescent="0.35">
      <c r="A76" t="s">
        <v>129</v>
      </c>
      <c r="B76" t="s">
        <v>130</v>
      </c>
      <c r="C76" t="s">
        <v>2785</v>
      </c>
      <c r="D76" t="s">
        <v>130</v>
      </c>
      <c r="E76" t="s">
        <v>2256</v>
      </c>
      <c r="F76" s="395">
        <v>0</v>
      </c>
      <c r="G76" s="13">
        <v>1</v>
      </c>
      <c r="H76" s="13">
        <v>0.01</v>
      </c>
      <c r="I76" s="370" t="s">
        <v>30</v>
      </c>
      <c r="J76" s="370" t="s">
        <v>3731</v>
      </c>
      <c r="K76" s="370" t="s">
        <v>227</v>
      </c>
      <c r="L76" s="314" t="s">
        <v>228</v>
      </c>
      <c r="M76" s="396" t="s">
        <v>147</v>
      </c>
      <c r="N76" s="370"/>
    </row>
    <row r="77" spans="1:14" x14ac:dyDescent="0.35">
      <c r="A77" t="s">
        <v>129</v>
      </c>
      <c r="B77" t="s">
        <v>3394</v>
      </c>
      <c r="C77" t="s">
        <v>421</v>
      </c>
      <c r="D77" t="s">
        <v>3394</v>
      </c>
      <c r="E77" t="s">
        <v>2255</v>
      </c>
      <c r="F77" s="395">
        <v>0</v>
      </c>
      <c r="G77" s="13">
        <v>1</v>
      </c>
      <c r="H77" s="13">
        <v>0.01</v>
      </c>
      <c r="I77" s="370" t="s">
        <v>30</v>
      </c>
      <c r="J77" s="370" t="s">
        <v>3395</v>
      </c>
      <c r="K77" s="370"/>
      <c r="L77" s="314" t="s">
        <v>2686</v>
      </c>
      <c r="M77" s="396" t="s">
        <v>3396</v>
      </c>
      <c r="N77" s="370"/>
    </row>
    <row r="78" spans="1:14" x14ac:dyDescent="0.35">
      <c r="A78" t="s">
        <v>129</v>
      </c>
      <c r="B78" t="s">
        <v>2422</v>
      </c>
      <c r="C78" t="s">
        <v>2423</v>
      </c>
      <c r="D78" t="s">
        <v>2422</v>
      </c>
      <c r="E78" t="s">
        <v>2424</v>
      </c>
      <c r="F78" s="395">
        <v>0</v>
      </c>
      <c r="G78" s="13">
        <v>1</v>
      </c>
      <c r="H78" s="13">
        <v>0.01</v>
      </c>
      <c r="I78" s="370" t="s">
        <v>2425</v>
      </c>
      <c r="J78" s="370" t="s">
        <v>3215</v>
      </c>
      <c r="K78" s="370"/>
      <c r="L78" s="314" t="s">
        <v>2681</v>
      </c>
      <c r="M78" s="388" t="s">
        <v>2426</v>
      </c>
      <c r="N78" s="370"/>
    </row>
    <row r="79" spans="1:14" x14ac:dyDescent="0.35">
      <c r="A79" s="317" t="s">
        <v>2459</v>
      </c>
      <c r="B79" s="317" t="s">
        <v>2463</v>
      </c>
      <c r="C79" t="s">
        <v>275</v>
      </c>
      <c r="D79" s="317" t="s">
        <v>2462</v>
      </c>
      <c r="E79" t="s">
        <v>2254</v>
      </c>
      <c r="F79" s="386">
        <v>0</v>
      </c>
      <c r="G79" s="386">
        <v>1</v>
      </c>
      <c r="H79" s="386">
        <v>0.01</v>
      </c>
      <c r="I79" s="314" t="s">
        <v>54</v>
      </c>
      <c r="J79" s="314" t="s">
        <v>2288</v>
      </c>
      <c r="K79" s="314" t="s">
        <v>233</v>
      </c>
      <c r="L79" s="314" t="s">
        <v>234</v>
      </c>
      <c r="M79" s="396" t="s">
        <v>147</v>
      </c>
      <c r="N79" s="314"/>
    </row>
    <row r="80" spans="1:14" x14ac:dyDescent="0.35">
      <c r="A80" s="317" t="s">
        <v>2459</v>
      </c>
      <c r="B80" s="317" t="s">
        <v>3758</v>
      </c>
      <c r="C80" t="s">
        <v>2721</v>
      </c>
      <c r="D80" s="317" t="s">
        <v>337</v>
      </c>
      <c r="E80" t="s">
        <v>2719</v>
      </c>
      <c r="F80" s="386">
        <v>0</v>
      </c>
      <c r="G80" s="386">
        <v>1</v>
      </c>
      <c r="H80" s="386">
        <v>0.01</v>
      </c>
      <c r="I80" s="370" t="s">
        <v>2720</v>
      </c>
      <c r="J80" s="314" t="s">
        <v>3706</v>
      </c>
      <c r="K80" s="314" t="s">
        <v>330</v>
      </c>
      <c r="L80" s="314" t="s">
        <v>2682</v>
      </c>
      <c r="M80" s="396" t="s">
        <v>147</v>
      </c>
      <c r="N80" s="314"/>
    </row>
    <row r="81" spans="1:14" x14ac:dyDescent="0.35">
      <c r="A81" s="317" t="s">
        <v>2459</v>
      </c>
      <c r="B81" s="317" t="s">
        <v>2460</v>
      </c>
      <c r="C81" t="s">
        <v>2461</v>
      </c>
      <c r="D81" s="317" t="s">
        <v>2464</v>
      </c>
      <c r="E81" t="s">
        <v>2465</v>
      </c>
      <c r="F81" s="386">
        <v>0</v>
      </c>
      <c r="G81" s="386">
        <v>1</v>
      </c>
      <c r="H81" s="386">
        <v>0.01</v>
      </c>
      <c r="I81" s="370" t="s">
        <v>2466</v>
      </c>
      <c r="J81" s="314" t="s">
        <v>2467</v>
      </c>
      <c r="K81" s="314"/>
      <c r="L81" s="314" t="s">
        <v>2683</v>
      </c>
      <c r="M81" s="396"/>
      <c r="N81" s="314"/>
    </row>
    <row r="82" spans="1:14" x14ac:dyDescent="0.35">
      <c r="A82" t="s">
        <v>10</v>
      </c>
      <c r="B82" t="s">
        <v>3104</v>
      </c>
      <c r="C82" t="s">
        <v>2394</v>
      </c>
      <c r="D82" t="s">
        <v>3104</v>
      </c>
      <c r="E82" t="s">
        <v>2253</v>
      </c>
      <c r="F82">
        <v>0</v>
      </c>
      <c r="G82">
        <v>300</v>
      </c>
      <c r="H82">
        <v>5</v>
      </c>
      <c r="I82" s="184" t="str">
        <f>UnitControlCenter!$B$50</f>
        <v>$/metric ton CO2e</v>
      </c>
      <c r="J82" s="370" t="s">
        <v>3693</v>
      </c>
      <c r="K82" s="370" t="s">
        <v>231</v>
      </c>
      <c r="L82" s="314" t="s">
        <v>232</v>
      </c>
      <c r="M82" s="397" t="s">
        <v>2370</v>
      </c>
      <c r="N82" s="314" t="s">
        <v>385</v>
      </c>
    </row>
    <row r="83" spans="1:14" x14ac:dyDescent="0.35">
      <c r="A83" t="s">
        <v>10</v>
      </c>
      <c r="B83" t="s">
        <v>22</v>
      </c>
      <c r="C83" t="s">
        <v>135</v>
      </c>
      <c r="D83" t="s">
        <v>22</v>
      </c>
      <c r="E83" t="s">
        <v>2252</v>
      </c>
      <c r="F83" s="386">
        <v>0</v>
      </c>
      <c r="G83" s="386">
        <v>1</v>
      </c>
      <c r="H83" s="386">
        <v>0.01</v>
      </c>
      <c r="I83" s="370" t="s">
        <v>137</v>
      </c>
      <c r="J83" s="370" t="s">
        <v>3179</v>
      </c>
      <c r="K83" s="314" t="s">
        <v>235</v>
      </c>
      <c r="L83" s="314" t="s">
        <v>236</v>
      </c>
      <c r="M83" s="396" t="s">
        <v>147</v>
      </c>
    </row>
    <row r="84" spans="1:14" x14ac:dyDescent="0.35">
      <c r="A84" s="317" t="s">
        <v>10</v>
      </c>
      <c r="B84" s="317" t="s">
        <v>2427</v>
      </c>
      <c r="C84" t="s">
        <v>2428</v>
      </c>
      <c r="D84" s="184"/>
      <c r="E84" s="317" t="s">
        <v>2429</v>
      </c>
      <c r="F84">
        <v>0</v>
      </c>
      <c r="G84">
        <v>1</v>
      </c>
      <c r="H84">
        <v>1</v>
      </c>
      <c r="I84" s="370" t="s">
        <v>26</v>
      </c>
      <c r="J84" s="370" t="s">
        <v>3307</v>
      </c>
      <c r="K84" s="370" t="s">
        <v>231</v>
      </c>
      <c r="L84" s="314" t="s">
        <v>232</v>
      </c>
    </row>
    <row r="85" spans="1:14" x14ac:dyDescent="0.35">
      <c r="A85" s="317" t="s">
        <v>10</v>
      </c>
      <c r="B85" s="317" t="s">
        <v>2955</v>
      </c>
      <c r="C85" t="s">
        <v>3349</v>
      </c>
      <c r="D85" s="184"/>
      <c r="E85" s="317" t="s">
        <v>3351</v>
      </c>
      <c r="F85">
        <v>0</v>
      </c>
      <c r="G85">
        <v>1</v>
      </c>
      <c r="H85">
        <v>1</v>
      </c>
      <c r="I85" s="370" t="s">
        <v>26</v>
      </c>
      <c r="J85" s="370" t="s">
        <v>3348</v>
      </c>
      <c r="K85" s="370" t="s">
        <v>231</v>
      </c>
      <c r="L85" s="314" t="s">
        <v>232</v>
      </c>
    </row>
    <row r="86" spans="1:14" x14ac:dyDescent="0.35">
      <c r="A86" s="317" t="s">
        <v>10</v>
      </c>
      <c r="B86" t="s">
        <v>3306</v>
      </c>
      <c r="C86" t="s">
        <v>3350</v>
      </c>
      <c r="D86" s="184"/>
      <c r="E86" s="184"/>
      <c r="F86">
        <v>0</v>
      </c>
      <c r="G86">
        <v>1</v>
      </c>
      <c r="H86">
        <v>1</v>
      </c>
      <c r="I86" s="370" t="s">
        <v>26</v>
      </c>
      <c r="J86" t="s">
        <v>3404</v>
      </c>
      <c r="K86" s="370" t="s">
        <v>231</v>
      </c>
      <c r="L86" s="314" t="s">
        <v>232</v>
      </c>
    </row>
    <row r="87" spans="1:14" x14ac:dyDescent="0.35">
      <c r="A87" s="317" t="s">
        <v>10</v>
      </c>
      <c r="B87" s="317" t="s">
        <v>2696</v>
      </c>
      <c r="C87" t="s">
        <v>2695</v>
      </c>
      <c r="D87" s="317" t="s">
        <v>2696</v>
      </c>
      <c r="E87" t="s">
        <v>2697</v>
      </c>
      <c r="F87">
        <v>0</v>
      </c>
      <c r="G87">
        <v>1</v>
      </c>
      <c r="H87">
        <v>1</v>
      </c>
      <c r="I87" s="370" t="s">
        <v>26</v>
      </c>
      <c r="J87" s="314"/>
    </row>
    <row r="88" spans="1:14" x14ac:dyDescent="0.35">
      <c r="A88" s="317" t="s">
        <v>10</v>
      </c>
      <c r="B88" s="317" t="s">
        <v>2738</v>
      </c>
      <c r="C88" t="s">
        <v>2738</v>
      </c>
      <c r="D88" s="317" t="s">
        <v>2738</v>
      </c>
      <c r="E88" s="317" t="s">
        <v>2739</v>
      </c>
      <c r="F88" s="386">
        <v>0</v>
      </c>
      <c r="G88" s="386">
        <v>1</v>
      </c>
      <c r="H88" s="386">
        <v>0.01</v>
      </c>
      <c r="I88" s="370" t="s">
        <v>2740</v>
      </c>
      <c r="J88" s="370" t="s">
        <v>3180</v>
      </c>
      <c r="K88" s="314" t="s">
        <v>2890</v>
      </c>
    </row>
    <row r="89" spans="1:14" x14ac:dyDescent="0.35">
      <c r="A89" t="s">
        <v>10</v>
      </c>
      <c r="B89" t="s">
        <v>3253</v>
      </c>
      <c r="C89" t="s">
        <v>3252</v>
      </c>
      <c r="D89" t="s">
        <v>3253</v>
      </c>
      <c r="E89" t="s">
        <v>2251</v>
      </c>
      <c r="F89" s="395">
        <v>-0.9</v>
      </c>
      <c r="G89" s="395">
        <v>0.9</v>
      </c>
      <c r="H89" s="386">
        <v>0.01</v>
      </c>
      <c r="I89" s="370" t="s">
        <v>138</v>
      </c>
      <c r="J89" s="370" t="s">
        <v>3254</v>
      </c>
      <c r="K89" s="314" t="s">
        <v>237</v>
      </c>
      <c r="L89" s="314" t="s">
        <v>238</v>
      </c>
      <c r="M89" s="397" t="s">
        <v>148</v>
      </c>
    </row>
    <row r="90" spans="1:14" x14ac:dyDescent="0.35">
      <c r="A90" t="s">
        <v>10</v>
      </c>
      <c r="B90" t="s">
        <v>3707</v>
      </c>
      <c r="C90" t="s">
        <v>3710</v>
      </c>
      <c r="D90" s="184"/>
      <c r="E90" s="184"/>
      <c r="F90">
        <v>0</v>
      </c>
      <c r="G90">
        <v>1</v>
      </c>
      <c r="H90">
        <v>1</v>
      </c>
      <c r="I90" s="370" t="s">
        <v>26</v>
      </c>
      <c r="J90" t="s">
        <v>3713</v>
      </c>
    </row>
    <row r="91" spans="1:14" x14ac:dyDescent="0.35">
      <c r="A91" t="s">
        <v>10</v>
      </c>
      <c r="B91" t="s">
        <v>3708</v>
      </c>
      <c r="C91" t="s">
        <v>3711</v>
      </c>
      <c r="D91" s="184"/>
      <c r="E91" s="184"/>
      <c r="F91">
        <v>0</v>
      </c>
      <c r="G91">
        <v>1</v>
      </c>
      <c r="H91">
        <v>1</v>
      </c>
      <c r="I91" s="370" t="s">
        <v>26</v>
      </c>
      <c r="J91" t="s">
        <v>3714</v>
      </c>
    </row>
    <row r="92" spans="1:14" x14ac:dyDescent="0.35">
      <c r="A92" t="s">
        <v>10</v>
      </c>
      <c r="B92" t="s">
        <v>3709</v>
      </c>
      <c r="C92" t="s">
        <v>3712</v>
      </c>
      <c r="D92" s="184"/>
      <c r="E92" s="184"/>
      <c r="F92">
        <v>0</v>
      </c>
      <c r="G92">
        <v>1</v>
      </c>
      <c r="H92">
        <v>1</v>
      </c>
      <c r="I92" s="370" t="s">
        <v>26</v>
      </c>
      <c r="J92" t="s">
        <v>3715</v>
      </c>
    </row>
    <row r="93" spans="1:14" x14ac:dyDescent="0.35">
      <c r="A93" t="s">
        <v>2641</v>
      </c>
      <c r="B93" s="184" t="s">
        <v>302</v>
      </c>
      <c r="C93" t="s">
        <v>276</v>
      </c>
      <c r="D93" t="s">
        <v>338</v>
      </c>
      <c r="E93" t="s">
        <v>2250</v>
      </c>
      <c r="F93" s="13">
        <v>0</v>
      </c>
      <c r="G93" s="13">
        <v>0.4</v>
      </c>
      <c r="H93" s="395">
        <v>0.01</v>
      </c>
      <c r="I93" s="370" t="s">
        <v>28</v>
      </c>
      <c r="J93" s="370" t="s">
        <v>3181</v>
      </c>
      <c r="K93" s="370" t="s">
        <v>239</v>
      </c>
      <c r="L93" s="314" t="s">
        <v>240</v>
      </c>
      <c r="M93" s="396"/>
    </row>
    <row r="94" spans="1:14" x14ac:dyDescent="0.35">
      <c r="A94" s="254" t="str">
        <f>A$93</f>
        <v>Research and Development</v>
      </c>
      <c r="B94" s="254" t="str">
        <f t="shared" ref="B94:B97" si="0">B$93</f>
        <v>Capital Cost Reduction</v>
      </c>
      <c r="C94" t="s">
        <v>277</v>
      </c>
      <c r="D94" s="254" t="str">
        <f t="shared" ref="D94:L97" si="1">D$93</f>
        <v>R&amp;D Capital Cost Reductions</v>
      </c>
      <c r="E94" t="s">
        <v>3196</v>
      </c>
      <c r="F94" s="403">
        <f t="shared" si="1"/>
        <v>0</v>
      </c>
      <c r="G94" s="403">
        <f t="shared" si="1"/>
        <v>0.4</v>
      </c>
      <c r="H94" s="403">
        <f t="shared" si="1"/>
        <v>0.01</v>
      </c>
      <c r="I94" s="254" t="str">
        <f t="shared" si="1"/>
        <v>% reduction in cost</v>
      </c>
      <c r="J94"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254" t="str">
        <f t="shared" si="1"/>
        <v>architectural-design.html#rnd</v>
      </c>
      <c r="L94" s="254" t="str">
        <f t="shared" si="1"/>
        <v>research-and-development.html</v>
      </c>
      <c r="M94" s="396"/>
    </row>
    <row r="95" spans="1:14" x14ac:dyDescent="0.35">
      <c r="A95" s="254" t="str">
        <f t="shared" ref="A95:A97" si="2">A$93</f>
        <v>Research and Development</v>
      </c>
      <c r="B95" s="254" t="str">
        <f t="shared" si="0"/>
        <v>Capital Cost Reduction</v>
      </c>
      <c r="C95" t="s">
        <v>278</v>
      </c>
      <c r="D95" s="254" t="str">
        <f t="shared" si="1"/>
        <v>R&amp;D Capital Cost Reductions</v>
      </c>
      <c r="E95" t="s">
        <v>3197</v>
      </c>
      <c r="F95" s="403">
        <f t="shared" si="1"/>
        <v>0</v>
      </c>
      <c r="G95" s="403">
        <f t="shared" si="1"/>
        <v>0.4</v>
      </c>
      <c r="H95" s="403">
        <f t="shared" si="1"/>
        <v>0.01</v>
      </c>
      <c r="I95" s="254" t="str">
        <f t="shared" si="1"/>
        <v>% reduction in cost</v>
      </c>
      <c r="J95"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254" t="str">
        <f t="shared" si="1"/>
        <v>architectural-design.html#rnd</v>
      </c>
      <c r="L95" s="254" t="str">
        <f t="shared" si="1"/>
        <v>research-and-development.html</v>
      </c>
      <c r="M95" s="396"/>
    </row>
    <row r="96" spans="1:14" x14ac:dyDescent="0.35">
      <c r="A96" s="254" t="str">
        <f t="shared" si="2"/>
        <v>Research and Development</v>
      </c>
      <c r="B96" s="254" t="str">
        <f t="shared" si="0"/>
        <v>Capital Cost Reduction</v>
      </c>
      <c r="C96" t="s">
        <v>279</v>
      </c>
      <c r="D96" s="254" t="str">
        <f t="shared" si="1"/>
        <v>R&amp;D Capital Cost Reductions</v>
      </c>
      <c r="E96" t="s">
        <v>3198</v>
      </c>
      <c r="F96" s="403">
        <f t="shared" si="1"/>
        <v>0</v>
      </c>
      <c r="G96" s="403">
        <f t="shared" si="1"/>
        <v>0.4</v>
      </c>
      <c r="H96" s="403">
        <f t="shared" si="1"/>
        <v>0.01</v>
      </c>
      <c r="I96" s="254" t="str">
        <f t="shared" si="1"/>
        <v>% reduction in cost</v>
      </c>
      <c r="J96"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254" t="str">
        <f t="shared" si="1"/>
        <v>architectural-design.html#rnd</v>
      </c>
      <c r="L96" s="254" t="str">
        <f t="shared" si="1"/>
        <v>research-and-development.html</v>
      </c>
      <c r="M96" s="396"/>
    </row>
    <row r="97" spans="1:13" x14ac:dyDescent="0.35">
      <c r="A97" s="254" t="str">
        <f t="shared" si="2"/>
        <v>Research and Development</v>
      </c>
      <c r="B97" s="254" t="str">
        <f t="shared" si="0"/>
        <v>Capital Cost Reduction</v>
      </c>
      <c r="C97" s="317" t="s">
        <v>280</v>
      </c>
      <c r="D97" s="254" t="str">
        <f t="shared" si="1"/>
        <v>R&amp;D Capital Cost Reductions</v>
      </c>
      <c r="E97" t="s">
        <v>3199</v>
      </c>
      <c r="F97" s="403">
        <f t="shared" si="1"/>
        <v>0</v>
      </c>
      <c r="G97" s="403">
        <f t="shared" si="1"/>
        <v>0.4</v>
      </c>
      <c r="H97" s="403">
        <f t="shared" si="1"/>
        <v>0.01</v>
      </c>
      <c r="I97" s="254" t="str">
        <f t="shared" si="1"/>
        <v>% reduction in cost</v>
      </c>
      <c r="J97"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254" t="str">
        <f t="shared" si="1"/>
        <v>architectural-design.html#rnd</v>
      </c>
      <c r="L97" s="254" t="str">
        <f t="shared" si="1"/>
        <v>research-and-development.html</v>
      </c>
      <c r="M97" s="396"/>
    </row>
    <row r="98" spans="1:13" x14ac:dyDescent="0.35">
      <c r="A98" s="317" t="s">
        <v>2641</v>
      </c>
      <c r="B98" s="317" t="s">
        <v>2783</v>
      </c>
      <c r="C98" t="s">
        <v>2784</v>
      </c>
      <c r="D98" s="317" t="s">
        <v>3761</v>
      </c>
      <c r="E98" s="391" t="s">
        <v>2786</v>
      </c>
      <c r="F98" s="13">
        <v>0</v>
      </c>
      <c r="G98" s="13">
        <v>1</v>
      </c>
      <c r="H98" s="395">
        <v>0.01</v>
      </c>
      <c r="I98" s="370" t="s">
        <v>30</v>
      </c>
      <c r="J98" s="370" t="s">
        <v>3372</v>
      </c>
      <c r="K98" s="314" t="s">
        <v>2789</v>
      </c>
      <c r="L98" s="314" t="s">
        <v>2788</v>
      </c>
      <c r="M98" s="397" t="s">
        <v>2787</v>
      </c>
    </row>
    <row r="99" spans="1:13" x14ac:dyDescent="0.35">
      <c r="A99" s="317" t="s">
        <v>2641</v>
      </c>
      <c r="B99" s="317" t="s">
        <v>3745</v>
      </c>
      <c r="C99" t="s">
        <v>3746</v>
      </c>
      <c r="D99" s="317" t="s">
        <v>3761</v>
      </c>
      <c r="E99" s="391" t="s">
        <v>3747</v>
      </c>
      <c r="F99" s="13">
        <v>0</v>
      </c>
      <c r="G99" s="13">
        <v>1</v>
      </c>
      <c r="H99" s="395">
        <v>0.01</v>
      </c>
      <c r="I99" s="370" t="s">
        <v>30</v>
      </c>
      <c r="J99" s="370" t="s">
        <v>3749</v>
      </c>
      <c r="K99" s="314"/>
      <c r="L99" s="314"/>
      <c r="M99" s="397" t="s">
        <v>3748</v>
      </c>
    </row>
    <row r="100" spans="1:13" x14ac:dyDescent="0.35">
      <c r="A100" t="s">
        <v>2641</v>
      </c>
      <c r="B100" s="184" t="s">
        <v>315</v>
      </c>
      <c r="C100" t="s">
        <v>281</v>
      </c>
      <c r="D100" t="s">
        <v>339</v>
      </c>
      <c r="E100" t="s">
        <v>2249</v>
      </c>
      <c r="F100" s="13">
        <v>0</v>
      </c>
      <c r="G100" s="13">
        <v>0.4</v>
      </c>
      <c r="H100" s="395">
        <v>0.01</v>
      </c>
      <c r="I100" s="370" t="s">
        <v>29</v>
      </c>
      <c r="J100" s="370" t="s">
        <v>3187</v>
      </c>
      <c r="K100" s="370" t="s">
        <v>239</v>
      </c>
      <c r="L100" s="314" t="s">
        <v>240</v>
      </c>
    </row>
    <row r="101" spans="1:13" x14ac:dyDescent="0.35">
      <c r="A101" s="254" t="str">
        <f>A$100</f>
        <v>Research and Development</v>
      </c>
      <c r="B101" s="254" t="str">
        <f>B$100</f>
        <v>Fuel Use Reduction</v>
      </c>
      <c r="C101" t="s">
        <v>282</v>
      </c>
      <c r="D101" s="254" t="str">
        <f t="shared" ref="D101:L104" si="3">D$100</f>
        <v>R&amp;D Fuel Use Reductions</v>
      </c>
      <c r="E101" t="s">
        <v>3200</v>
      </c>
      <c r="F101" s="261">
        <f t="shared" si="3"/>
        <v>0</v>
      </c>
      <c r="G101" s="261">
        <f t="shared" si="3"/>
        <v>0.4</v>
      </c>
      <c r="H101" s="261">
        <f t="shared" si="3"/>
        <v>0.01</v>
      </c>
      <c r="I101" s="254" t="str">
        <f t="shared" si="3"/>
        <v>% reduction in fuel use</v>
      </c>
      <c r="J101"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3"/>
        <v>architectural-design.html#rnd</v>
      </c>
      <c r="L101" s="254" t="str">
        <f t="shared" si="3"/>
        <v>research-and-development.html</v>
      </c>
    </row>
    <row r="102" spans="1:13" x14ac:dyDescent="0.35">
      <c r="A102" s="254" t="str">
        <f t="shared" ref="A102:B104" si="4">A$100</f>
        <v>Research and Development</v>
      </c>
      <c r="B102" s="254" t="str">
        <f t="shared" si="4"/>
        <v>Fuel Use Reduction</v>
      </c>
      <c r="C102" t="s">
        <v>283</v>
      </c>
      <c r="D102" s="254" t="str">
        <f t="shared" si="3"/>
        <v>R&amp;D Fuel Use Reductions</v>
      </c>
      <c r="E102" t="s">
        <v>3201</v>
      </c>
      <c r="F102" s="261">
        <f t="shared" si="3"/>
        <v>0</v>
      </c>
      <c r="G102" s="261">
        <f t="shared" si="3"/>
        <v>0.4</v>
      </c>
      <c r="H102" s="261">
        <f t="shared" si="3"/>
        <v>0.01</v>
      </c>
      <c r="I102" s="254" t="str">
        <f t="shared" si="3"/>
        <v>% reduction in fuel use</v>
      </c>
      <c r="J102"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3"/>
        <v>architectural-design.html#rnd</v>
      </c>
      <c r="L102" s="254" t="str">
        <f t="shared" si="3"/>
        <v>research-and-development.html</v>
      </c>
    </row>
    <row r="103" spans="1:13" x14ac:dyDescent="0.35">
      <c r="A103" s="254" t="str">
        <f t="shared" si="4"/>
        <v>Research and Development</v>
      </c>
      <c r="B103" s="254" t="str">
        <f t="shared" si="4"/>
        <v>Fuel Use Reduction</v>
      </c>
      <c r="C103" t="s">
        <v>284</v>
      </c>
      <c r="D103" s="254" t="str">
        <f t="shared" si="3"/>
        <v>R&amp;D Fuel Use Reductions</v>
      </c>
      <c r="E103" t="s">
        <v>3202</v>
      </c>
      <c r="F103" s="261">
        <f t="shared" si="3"/>
        <v>0</v>
      </c>
      <c r="G103" s="261">
        <f t="shared" si="3"/>
        <v>0.4</v>
      </c>
      <c r="H103" s="261">
        <f t="shared" si="3"/>
        <v>0.01</v>
      </c>
      <c r="I103" s="254" t="str">
        <f t="shared" si="3"/>
        <v>% reduction in fuel use</v>
      </c>
      <c r="J103"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254" t="str">
        <f t="shared" si="3"/>
        <v>architectural-design.html#rnd</v>
      </c>
      <c r="L103" s="254" t="str">
        <f t="shared" si="3"/>
        <v>research-and-development.html</v>
      </c>
    </row>
    <row r="104" spans="1:13" x14ac:dyDescent="0.35">
      <c r="A104" s="254" t="str">
        <f t="shared" si="4"/>
        <v>Research and Development</v>
      </c>
      <c r="B104" s="254" t="str">
        <f t="shared" si="4"/>
        <v>Fuel Use Reduction</v>
      </c>
      <c r="C104" t="s">
        <v>285</v>
      </c>
      <c r="D104" s="254" t="str">
        <f t="shared" si="3"/>
        <v>R&amp;D Fuel Use Reductions</v>
      </c>
      <c r="E104" t="s">
        <v>3203</v>
      </c>
      <c r="F104" s="261">
        <f t="shared" si="3"/>
        <v>0</v>
      </c>
      <c r="G104" s="261">
        <f t="shared" si="3"/>
        <v>0.4</v>
      </c>
      <c r="H104" s="261">
        <f t="shared" si="3"/>
        <v>0.01</v>
      </c>
      <c r="I104" s="254" t="str">
        <f t="shared" si="3"/>
        <v>% reduction in fuel use</v>
      </c>
      <c r="J104"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4" s="254" t="str">
        <f t="shared" si="3"/>
        <v>architectural-design.html#rnd</v>
      </c>
      <c r="L104" s="254" t="str">
        <f t="shared" si="3"/>
        <v>research-and-development.html</v>
      </c>
    </row>
    <row r="105" spans="1:13" x14ac:dyDescent="0.35">
      <c r="A105" t="s">
        <v>2925</v>
      </c>
      <c r="B105" t="s">
        <v>2926</v>
      </c>
      <c r="C105" t="s">
        <v>2933</v>
      </c>
      <c r="D105" s="184"/>
      <c r="E105" t="s">
        <v>2958</v>
      </c>
      <c r="F105">
        <v>0</v>
      </c>
      <c r="G105">
        <v>10</v>
      </c>
      <c r="H105">
        <v>1</v>
      </c>
      <c r="I105" t="s">
        <v>2903</v>
      </c>
      <c r="J105" t="s">
        <v>3188</v>
      </c>
      <c r="K105" t="s">
        <v>2904</v>
      </c>
    </row>
    <row r="106" spans="1:13" x14ac:dyDescent="0.35">
      <c r="A106" t="s">
        <v>2925</v>
      </c>
      <c r="B106" t="s">
        <v>2927</v>
      </c>
      <c r="C106" t="s">
        <v>2934</v>
      </c>
      <c r="D106" s="184"/>
      <c r="E106" t="s">
        <v>2959</v>
      </c>
      <c r="F106">
        <v>0</v>
      </c>
      <c r="G106">
        <v>10</v>
      </c>
      <c r="H106">
        <v>1</v>
      </c>
      <c r="I106" t="s">
        <v>2903</v>
      </c>
      <c r="J106" s="254" t="str">
        <f>J$105</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254" t="str">
        <f t="shared" ref="K106:K115" si="5">K$105</f>
        <v>io-model.html</v>
      </c>
    </row>
    <row r="107" spans="1:13" x14ac:dyDescent="0.35">
      <c r="A107" t="s">
        <v>2925</v>
      </c>
      <c r="B107" t="s">
        <v>3424</v>
      </c>
      <c r="C107" t="s">
        <v>3602</v>
      </c>
      <c r="D107" s="184"/>
      <c r="E107" t="s">
        <v>2960</v>
      </c>
      <c r="F107">
        <v>0</v>
      </c>
      <c r="G107">
        <v>10</v>
      </c>
      <c r="H107">
        <v>1</v>
      </c>
      <c r="I107" t="s">
        <v>2903</v>
      </c>
      <c r="J107" s="254" t="str">
        <f t="shared" ref="J107:J115" si="6">J$105</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254" t="str">
        <f t="shared" si="5"/>
        <v>io-model.html</v>
      </c>
    </row>
    <row r="108" spans="1:13" x14ac:dyDescent="0.35">
      <c r="A108" t="s">
        <v>2925</v>
      </c>
      <c r="B108" t="s">
        <v>3603</v>
      </c>
      <c r="C108" t="s">
        <v>3604</v>
      </c>
      <c r="D108" s="184"/>
      <c r="E108" t="s">
        <v>3605</v>
      </c>
      <c r="F108">
        <v>0</v>
      </c>
      <c r="G108">
        <v>10</v>
      </c>
      <c r="H108">
        <v>1</v>
      </c>
      <c r="I108" t="s">
        <v>2903</v>
      </c>
      <c r="J10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254" t="str">
        <f t="shared" si="5"/>
        <v>io-model.html</v>
      </c>
    </row>
    <row r="109" spans="1:13" x14ac:dyDescent="0.35">
      <c r="A109" t="s">
        <v>2925</v>
      </c>
      <c r="B109" t="s">
        <v>2928</v>
      </c>
      <c r="C109" t="s">
        <v>2935</v>
      </c>
      <c r="D109" s="184"/>
      <c r="E109" t="s">
        <v>2961</v>
      </c>
      <c r="F109">
        <v>0</v>
      </c>
      <c r="G109">
        <v>10</v>
      </c>
      <c r="H109">
        <v>1</v>
      </c>
      <c r="I109" t="s">
        <v>2903</v>
      </c>
      <c r="J10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254" t="str">
        <f t="shared" si="5"/>
        <v>io-model.html</v>
      </c>
    </row>
    <row r="110" spans="1:13" x14ac:dyDescent="0.35">
      <c r="A110" t="s">
        <v>2925</v>
      </c>
      <c r="B110" t="s">
        <v>2929</v>
      </c>
      <c r="C110" t="s">
        <v>2936</v>
      </c>
      <c r="D110" s="184"/>
      <c r="E110" t="s">
        <v>2962</v>
      </c>
      <c r="F110">
        <v>0</v>
      </c>
      <c r="G110">
        <v>10</v>
      </c>
      <c r="H110">
        <v>1</v>
      </c>
      <c r="I110" t="s">
        <v>2903</v>
      </c>
      <c r="J11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0" s="254" t="str">
        <f t="shared" si="5"/>
        <v>io-model.html</v>
      </c>
    </row>
    <row r="111" spans="1:13" x14ac:dyDescent="0.35">
      <c r="A111" t="s">
        <v>2925</v>
      </c>
      <c r="B111" t="s">
        <v>253</v>
      </c>
      <c r="C111" t="s">
        <v>2937</v>
      </c>
      <c r="D111" s="184"/>
      <c r="E111" t="s">
        <v>2963</v>
      </c>
      <c r="F111">
        <v>0</v>
      </c>
      <c r="G111">
        <v>10</v>
      </c>
      <c r="H111">
        <v>1</v>
      </c>
      <c r="I111" t="s">
        <v>2903</v>
      </c>
      <c r="J11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254" t="str">
        <f t="shared" si="5"/>
        <v>io-model.html</v>
      </c>
    </row>
    <row r="112" spans="1:13" x14ac:dyDescent="0.35">
      <c r="A112" t="s">
        <v>2925</v>
      </c>
      <c r="B112" t="s">
        <v>2930</v>
      </c>
      <c r="C112" t="s">
        <v>2938</v>
      </c>
      <c r="D112" s="184"/>
      <c r="E112" t="s">
        <v>2964</v>
      </c>
      <c r="F112">
        <v>0</v>
      </c>
      <c r="G112">
        <v>10</v>
      </c>
      <c r="H112">
        <v>1</v>
      </c>
      <c r="I112" t="s">
        <v>2903</v>
      </c>
      <c r="J112"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si="5"/>
        <v>io-model.html</v>
      </c>
    </row>
    <row r="113" spans="1:13" x14ac:dyDescent="0.35">
      <c r="A113" t="s">
        <v>2925</v>
      </c>
      <c r="B113" t="s">
        <v>3606</v>
      </c>
      <c r="C113" t="s">
        <v>3607</v>
      </c>
      <c r="D113" s="184"/>
      <c r="E113" t="s">
        <v>3608</v>
      </c>
      <c r="F113">
        <v>0</v>
      </c>
      <c r="G113">
        <v>10</v>
      </c>
      <c r="H113">
        <v>1</v>
      </c>
      <c r="I113" t="s">
        <v>2903</v>
      </c>
      <c r="J11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x14ac:dyDescent="0.35">
      <c r="A114" t="s">
        <v>2925</v>
      </c>
      <c r="B114" t="s">
        <v>2931</v>
      </c>
      <c r="C114" t="s">
        <v>2939</v>
      </c>
      <c r="D114" s="184"/>
      <c r="E114" t="s">
        <v>2965</v>
      </c>
      <c r="F114">
        <v>0</v>
      </c>
      <c r="G114">
        <v>10</v>
      </c>
      <c r="H114">
        <v>1</v>
      </c>
      <c r="I114" t="s">
        <v>2903</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x14ac:dyDescent="0.35">
      <c r="A115" t="s">
        <v>2925</v>
      </c>
      <c r="B115" t="s">
        <v>2932</v>
      </c>
      <c r="C115" t="s">
        <v>2940</v>
      </c>
      <c r="D115" s="184"/>
      <c r="E115" t="s">
        <v>2966</v>
      </c>
      <c r="F115">
        <v>0</v>
      </c>
      <c r="G115">
        <v>10</v>
      </c>
      <c r="H115">
        <v>1</v>
      </c>
      <c r="I115" t="s">
        <v>2903</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x14ac:dyDescent="0.35">
      <c r="A116" t="s">
        <v>2804</v>
      </c>
      <c r="B116" t="s">
        <v>2805</v>
      </c>
      <c r="C116" t="s">
        <v>3402</v>
      </c>
      <c r="D116" s="184"/>
      <c r="E116" t="s">
        <v>2806</v>
      </c>
      <c r="F116">
        <v>0</v>
      </c>
      <c r="G116">
        <v>1</v>
      </c>
      <c r="H116">
        <v>1</v>
      </c>
      <c r="I116" s="370" t="s">
        <v>26</v>
      </c>
      <c r="J116" t="s">
        <v>3403</v>
      </c>
      <c r="M116" s="404"/>
    </row>
    <row r="117" spans="1:13" x14ac:dyDescent="0.35">
      <c r="A117" t="s">
        <v>2804</v>
      </c>
      <c r="B117" t="s">
        <v>3266</v>
      </c>
      <c r="C117" t="s">
        <v>3264</v>
      </c>
      <c r="D117" s="184"/>
      <c r="E117" s="184"/>
      <c r="F117">
        <v>0</v>
      </c>
      <c r="G117">
        <v>1</v>
      </c>
      <c r="H117">
        <v>1</v>
      </c>
      <c r="I117" s="370" t="s">
        <v>26</v>
      </c>
      <c r="J117" t="s">
        <v>3265</v>
      </c>
    </row>
  </sheetData>
  <phoneticPr fontId="113" type="noConversion"/>
  <hyperlinks>
    <hyperlink ref="N69" r:id="rId1" display="https://www.fas.org/sgp/crs/misc/R40562.pdf, p.3, paragraph 1" xr:uid="{7CF34F3F-CA8F-4028-84E1-41FC3F30186E}"/>
    <hyperlink ref="M35" r:id="rId2" xr:uid="{CCD96C47-4318-492F-832D-59742BBFA55D}"/>
    <hyperlink ref="M55" r:id="rId3" xr:uid="{D87A551F-7CCF-4E07-89FA-037FFB74B7CA}"/>
  </hyperlinks>
  <pageMargins left="0.7" right="0.7" top="0.75" bottom="0.75" header="0.3" footer="0.3"/>
  <pageSetup orientation="portrait" horizontalDpi="0" verticalDpi="0"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178"/>
  <sheetViews>
    <sheetView topLeftCell="J623" zoomScale="76" workbookViewId="0">
      <selection activeCell="E831" sqref="E831"/>
    </sheetView>
  </sheetViews>
  <sheetFormatPr defaultColWidth="9.1796875" defaultRowHeight="14.5" x14ac:dyDescent="0.3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x14ac:dyDescent="0.35">
      <c r="A1" s="259" t="s">
        <v>3</v>
      </c>
      <c r="B1" s="321" t="s">
        <v>0</v>
      </c>
      <c r="C1" s="316" t="s">
        <v>1</v>
      </c>
      <c r="D1" s="257" t="s">
        <v>32</v>
      </c>
      <c r="E1" s="257" t="s">
        <v>33</v>
      </c>
      <c r="F1" s="257" t="s">
        <v>78</v>
      </c>
      <c r="G1" s="257" t="s">
        <v>79</v>
      </c>
      <c r="H1" s="258" t="s">
        <v>444</v>
      </c>
      <c r="I1" s="323" t="s">
        <v>64</v>
      </c>
      <c r="J1" s="260" t="s">
        <v>331</v>
      </c>
      <c r="K1" s="259" t="s">
        <v>2248</v>
      </c>
      <c r="L1" s="259" t="s">
        <v>65</v>
      </c>
      <c r="M1" s="259" t="s">
        <v>66</v>
      </c>
      <c r="N1" s="259" t="s">
        <v>77</v>
      </c>
      <c r="O1" s="259" t="s">
        <v>25</v>
      </c>
      <c r="P1" s="259" t="s">
        <v>2</v>
      </c>
      <c r="Q1" s="259" t="s">
        <v>428</v>
      </c>
      <c r="R1" s="259" t="s">
        <v>185</v>
      </c>
    </row>
    <row r="2" spans="1:18" s="2" customFormat="1" ht="29" x14ac:dyDescent="0.35">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2364</v>
      </c>
      <c r="D2" s="2" t="s">
        <v>34</v>
      </c>
      <c r="E2" s="2" t="s">
        <v>2209</v>
      </c>
      <c r="F2" s="2" t="s">
        <v>3439</v>
      </c>
      <c r="G2" s="2" t="s">
        <v>2408</v>
      </c>
      <c r="H2" s="47">
        <v>300</v>
      </c>
      <c r="I2" s="324" t="s">
        <v>40</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x14ac:dyDescent="0.35">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34</v>
      </c>
      <c r="E3" s="2" t="s">
        <v>472</v>
      </c>
      <c r="F3" s="2" t="s">
        <v>3439</v>
      </c>
      <c r="G3" s="2" t="s">
        <v>472</v>
      </c>
      <c r="H3" s="47">
        <v>301</v>
      </c>
      <c r="I3" s="324" t="s">
        <v>40</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x14ac:dyDescent="0.35">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34</v>
      </c>
      <c r="E4" s="2" t="s">
        <v>2212</v>
      </c>
      <c r="F4" s="2" t="s">
        <v>3439</v>
      </c>
      <c r="G4" s="2" t="s">
        <v>2212</v>
      </c>
      <c r="H4" s="47">
        <v>302</v>
      </c>
      <c r="I4" s="324" t="s">
        <v>40</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x14ac:dyDescent="0.35">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34</v>
      </c>
      <c r="E5" s="2" t="s">
        <v>2214</v>
      </c>
      <c r="F5" s="2" t="s">
        <v>3439</v>
      </c>
      <c r="G5" s="2" t="s">
        <v>2214</v>
      </c>
      <c r="H5" s="47">
        <v>303</v>
      </c>
      <c r="I5" s="324" t="s">
        <v>40</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x14ac:dyDescent="0.35">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34</v>
      </c>
      <c r="E6" s="2" t="s">
        <v>2216</v>
      </c>
      <c r="F6" s="2" t="s">
        <v>3439</v>
      </c>
      <c r="G6" s="2" t="s">
        <v>2300</v>
      </c>
      <c r="H6" s="47">
        <v>304</v>
      </c>
      <c r="I6" s="324" t="s">
        <v>40</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x14ac:dyDescent="0.35">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34</v>
      </c>
      <c r="E7" s="2" t="s">
        <v>2217</v>
      </c>
      <c r="F7" s="2" t="s">
        <v>3439</v>
      </c>
      <c r="G7" s="2" t="s">
        <v>2217</v>
      </c>
      <c r="H7" s="47">
        <v>305</v>
      </c>
      <c r="I7" s="324" t="s">
        <v>40</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x14ac:dyDescent="0.35">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34</v>
      </c>
      <c r="E8" s="2" t="s">
        <v>2219</v>
      </c>
      <c r="F8" s="2" t="s">
        <v>3439</v>
      </c>
      <c r="G8" s="2" t="s">
        <v>2219</v>
      </c>
      <c r="H8" s="47">
        <v>306</v>
      </c>
      <c r="I8" s="324" t="s">
        <v>40</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x14ac:dyDescent="0.35">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34</v>
      </c>
      <c r="E9" s="2" t="s">
        <v>2221</v>
      </c>
      <c r="F9" s="2" t="s">
        <v>3439</v>
      </c>
      <c r="G9" s="2" t="s">
        <v>2221</v>
      </c>
      <c r="H9" s="47">
        <v>307</v>
      </c>
      <c r="I9" s="324" t="s">
        <v>40</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x14ac:dyDescent="0.35">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34</v>
      </c>
      <c r="E10" s="2" t="s">
        <v>2223</v>
      </c>
      <c r="F10" s="2" t="s">
        <v>3439</v>
      </c>
      <c r="G10" s="2" t="s">
        <v>2223</v>
      </c>
      <c r="H10" s="47">
        <v>308</v>
      </c>
      <c r="I10" s="325" t="s">
        <v>41</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x14ac:dyDescent="0.35">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34</v>
      </c>
      <c r="E11" s="2" t="s">
        <v>2225</v>
      </c>
      <c r="F11" s="2" t="s">
        <v>3439</v>
      </c>
      <c r="G11" s="2" t="s">
        <v>2225</v>
      </c>
      <c r="H11" s="47">
        <v>309</v>
      </c>
      <c r="I11" s="325" t="s">
        <v>41</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x14ac:dyDescent="0.35">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35</v>
      </c>
      <c r="E12" s="2" t="s">
        <v>2209</v>
      </c>
      <c r="F12" s="2" t="s">
        <v>3435</v>
      </c>
      <c r="G12" s="2" t="s">
        <v>2408</v>
      </c>
      <c r="H12" s="47">
        <v>310</v>
      </c>
      <c r="I12" s="324" t="s">
        <v>40</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x14ac:dyDescent="0.35">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35</v>
      </c>
      <c r="E13" s="2" t="s">
        <v>472</v>
      </c>
      <c r="F13" s="2" t="s">
        <v>3435</v>
      </c>
      <c r="G13" s="2" t="s">
        <v>472</v>
      </c>
      <c r="H13" s="47">
        <v>311</v>
      </c>
      <c r="I13" s="324" t="s">
        <v>40</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x14ac:dyDescent="0.35">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35</v>
      </c>
      <c r="E14" s="2" t="s">
        <v>2212</v>
      </c>
      <c r="F14" s="2" t="s">
        <v>3435</v>
      </c>
      <c r="G14" s="2" t="s">
        <v>2212</v>
      </c>
      <c r="H14" s="47">
        <v>312</v>
      </c>
      <c r="I14" s="324" t="s">
        <v>40</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x14ac:dyDescent="0.35">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35</v>
      </c>
      <c r="E15" s="2" t="s">
        <v>2214</v>
      </c>
      <c r="F15" s="2" t="s">
        <v>3435</v>
      </c>
      <c r="G15" s="2" t="s">
        <v>2214</v>
      </c>
      <c r="H15" s="47">
        <v>313</v>
      </c>
      <c r="I15" s="324" t="s">
        <v>40</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x14ac:dyDescent="0.35">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35</v>
      </c>
      <c r="E16" s="2" t="s">
        <v>2216</v>
      </c>
      <c r="F16" s="2" t="s">
        <v>3435</v>
      </c>
      <c r="G16" s="2" t="s">
        <v>2300</v>
      </c>
      <c r="H16" s="47">
        <v>314</v>
      </c>
      <c r="I16" s="324" t="s">
        <v>40</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x14ac:dyDescent="0.35">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35</v>
      </c>
      <c r="E17" s="2" t="s">
        <v>2217</v>
      </c>
      <c r="F17" s="2" t="s">
        <v>3435</v>
      </c>
      <c r="G17" s="2" t="s">
        <v>2217</v>
      </c>
      <c r="H17" s="47">
        <v>315</v>
      </c>
      <c r="I17" s="324" t="s">
        <v>40</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x14ac:dyDescent="0.35">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35</v>
      </c>
      <c r="E18" s="2" t="s">
        <v>2219</v>
      </c>
      <c r="F18" s="2" t="s">
        <v>3435</v>
      </c>
      <c r="G18" s="2" t="s">
        <v>2219</v>
      </c>
      <c r="H18" s="47">
        <v>316</v>
      </c>
      <c r="I18" s="324" t="s">
        <v>40</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x14ac:dyDescent="0.35">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35</v>
      </c>
      <c r="E19" s="2" t="s">
        <v>2221</v>
      </c>
      <c r="F19" s="2" t="s">
        <v>3435</v>
      </c>
      <c r="G19" s="2" t="s">
        <v>2221</v>
      </c>
      <c r="H19" s="47">
        <v>317</v>
      </c>
      <c r="I19" s="324" t="s">
        <v>40</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x14ac:dyDescent="0.35">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35</v>
      </c>
      <c r="E20" s="2" t="s">
        <v>2223</v>
      </c>
      <c r="F20" s="2" t="s">
        <v>3435</v>
      </c>
      <c r="G20" s="2" t="s">
        <v>2223</v>
      </c>
      <c r="H20" s="47">
        <v>318</v>
      </c>
      <c r="I20" s="325" t="s">
        <v>41</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x14ac:dyDescent="0.35">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35</v>
      </c>
      <c r="E21" s="2" t="s">
        <v>2225</v>
      </c>
      <c r="F21" s="2" t="s">
        <v>3435</v>
      </c>
      <c r="G21" s="2" t="s">
        <v>2225</v>
      </c>
      <c r="H21" s="47">
        <v>319</v>
      </c>
      <c r="I21" s="325" t="s">
        <v>41</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x14ac:dyDescent="0.35">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36</v>
      </c>
      <c r="E22" s="2" t="s">
        <v>2209</v>
      </c>
      <c r="F22" s="2" t="s">
        <v>3269</v>
      </c>
      <c r="G22" s="2" t="s">
        <v>2408</v>
      </c>
      <c r="H22" s="47">
        <v>320</v>
      </c>
      <c r="I22" s="324" t="s">
        <v>40</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x14ac:dyDescent="0.35">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36</v>
      </c>
      <c r="E23" s="2" t="s">
        <v>472</v>
      </c>
      <c r="F23" s="2" t="s">
        <v>3269</v>
      </c>
      <c r="G23" s="2" t="s">
        <v>472</v>
      </c>
      <c r="H23" s="47">
        <v>321</v>
      </c>
      <c r="I23" s="325" t="s">
        <v>41</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x14ac:dyDescent="0.35">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36</v>
      </c>
      <c r="E24" s="2" t="s">
        <v>2212</v>
      </c>
      <c r="F24" s="2" t="s">
        <v>3269</v>
      </c>
      <c r="G24" s="2" t="s">
        <v>2212</v>
      </c>
      <c r="H24" s="47">
        <v>322</v>
      </c>
      <c r="I24" s="324" t="s">
        <v>40</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x14ac:dyDescent="0.35">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36</v>
      </c>
      <c r="E25" s="2" t="s">
        <v>2214</v>
      </c>
      <c r="F25" s="2" t="s">
        <v>3269</v>
      </c>
      <c r="G25" s="2" t="s">
        <v>2214</v>
      </c>
      <c r="H25" s="47">
        <v>323</v>
      </c>
      <c r="I25" s="325" t="s">
        <v>41</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x14ac:dyDescent="0.35">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36</v>
      </c>
      <c r="E26" s="2" t="s">
        <v>2216</v>
      </c>
      <c r="F26" s="2" t="s">
        <v>3269</v>
      </c>
      <c r="G26" s="2" t="s">
        <v>2300</v>
      </c>
      <c r="H26" s="47">
        <v>324</v>
      </c>
      <c r="I26" s="325" t="s">
        <v>41</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x14ac:dyDescent="0.35">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36</v>
      </c>
      <c r="E27" s="2" t="s">
        <v>2217</v>
      </c>
      <c r="F27" s="2" t="s">
        <v>3269</v>
      </c>
      <c r="G27" s="2" t="s">
        <v>2217</v>
      </c>
      <c r="H27" s="47">
        <v>325</v>
      </c>
      <c r="I27" s="325" t="s">
        <v>41</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x14ac:dyDescent="0.35">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36</v>
      </c>
      <c r="E28" s="2" t="s">
        <v>2219</v>
      </c>
      <c r="F28" s="2" t="s">
        <v>3269</v>
      </c>
      <c r="G28" s="2" t="s">
        <v>2219</v>
      </c>
      <c r="H28" s="47">
        <v>326</v>
      </c>
      <c r="I28" s="325" t="s">
        <v>41</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x14ac:dyDescent="0.35">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36</v>
      </c>
      <c r="E29" s="2" t="s">
        <v>2221</v>
      </c>
      <c r="F29" s="2" t="s">
        <v>3269</v>
      </c>
      <c r="G29" s="2" t="s">
        <v>2221</v>
      </c>
      <c r="H29" s="47">
        <v>327</v>
      </c>
      <c r="I29" s="325" t="s">
        <v>41</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x14ac:dyDescent="0.35">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36</v>
      </c>
      <c r="E30" s="2" t="s">
        <v>2223</v>
      </c>
      <c r="F30" s="2" t="s">
        <v>3269</v>
      </c>
      <c r="G30" s="2" t="s">
        <v>2223</v>
      </c>
      <c r="H30" s="47">
        <v>328</v>
      </c>
      <c r="I30" s="325" t="s">
        <v>41</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x14ac:dyDescent="0.35">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36</v>
      </c>
      <c r="E31" s="2" t="s">
        <v>2225</v>
      </c>
      <c r="F31" s="2" t="s">
        <v>3269</v>
      </c>
      <c r="G31" s="2" t="s">
        <v>2225</v>
      </c>
      <c r="H31" s="47">
        <v>329</v>
      </c>
      <c r="I31" s="325" t="s">
        <v>41</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x14ac:dyDescent="0.35">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37</v>
      </c>
      <c r="E32" s="2" t="s">
        <v>2209</v>
      </c>
      <c r="F32" s="2" t="s">
        <v>3270</v>
      </c>
      <c r="G32" s="2" t="s">
        <v>2408</v>
      </c>
      <c r="H32" s="47">
        <v>330</v>
      </c>
      <c r="I32" s="324" t="s">
        <v>40</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x14ac:dyDescent="0.35">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37</v>
      </c>
      <c r="E33" s="2" t="s">
        <v>472</v>
      </c>
      <c r="F33" s="2" t="s">
        <v>3270</v>
      </c>
      <c r="G33" s="2" t="s">
        <v>472</v>
      </c>
      <c r="H33" s="47">
        <v>331</v>
      </c>
      <c r="I33" s="324" t="s">
        <v>40</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x14ac:dyDescent="0.35">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37</v>
      </c>
      <c r="E34" s="2" t="s">
        <v>2212</v>
      </c>
      <c r="F34" s="2" t="s">
        <v>3270</v>
      </c>
      <c r="G34" s="2" t="s">
        <v>2212</v>
      </c>
      <c r="H34" s="47">
        <v>332</v>
      </c>
      <c r="I34" s="324" t="s">
        <v>40</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x14ac:dyDescent="0.35">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37</v>
      </c>
      <c r="E35" s="2" t="s">
        <v>2214</v>
      </c>
      <c r="F35" s="2" t="s">
        <v>3270</v>
      </c>
      <c r="G35" s="2" t="s">
        <v>2214</v>
      </c>
      <c r="H35" s="47">
        <v>333</v>
      </c>
      <c r="I35" s="324" t="s">
        <v>40</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x14ac:dyDescent="0.35">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37</v>
      </c>
      <c r="E36" s="2" t="s">
        <v>2216</v>
      </c>
      <c r="F36" s="2" t="s">
        <v>3270</v>
      </c>
      <c r="G36" s="2" t="s">
        <v>2300</v>
      </c>
      <c r="H36" s="47">
        <v>334</v>
      </c>
      <c r="I36" s="324" t="s">
        <v>40</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x14ac:dyDescent="0.35">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37</v>
      </c>
      <c r="E37" s="2" t="s">
        <v>2217</v>
      </c>
      <c r="F37" s="2" t="s">
        <v>3270</v>
      </c>
      <c r="G37" s="2" t="s">
        <v>2217</v>
      </c>
      <c r="H37" s="47">
        <v>335</v>
      </c>
      <c r="I37" s="325" t="s">
        <v>41</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x14ac:dyDescent="0.35">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37</v>
      </c>
      <c r="E38" s="2" t="s">
        <v>2219</v>
      </c>
      <c r="F38" s="2" t="s">
        <v>3270</v>
      </c>
      <c r="G38" s="2" t="s">
        <v>2219</v>
      </c>
      <c r="H38" s="47">
        <v>336</v>
      </c>
      <c r="I38" s="324" t="s">
        <v>40</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x14ac:dyDescent="0.35">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37</v>
      </c>
      <c r="E39" s="2" t="s">
        <v>2221</v>
      </c>
      <c r="F39" s="2" t="s">
        <v>3270</v>
      </c>
      <c r="G39" s="2" t="s">
        <v>2221</v>
      </c>
      <c r="H39" s="47">
        <v>337</v>
      </c>
      <c r="I39" s="324" t="s">
        <v>40</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x14ac:dyDescent="0.35">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37</v>
      </c>
      <c r="E40" s="2" t="s">
        <v>2223</v>
      </c>
      <c r="F40" s="2" t="s">
        <v>3270</v>
      </c>
      <c r="G40" s="2" t="s">
        <v>2223</v>
      </c>
      <c r="H40" s="47">
        <v>338</v>
      </c>
      <c r="I40" s="325" t="s">
        <v>41</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x14ac:dyDescent="0.35">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37</v>
      </c>
      <c r="E41" s="2" t="s">
        <v>2225</v>
      </c>
      <c r="F41" s="2" t="s">
        <v>3270</v>
      </c>
      <c r="G41" s="2" t="s">
        <v>2225</v>
      </c>
      <c r="H41" s="47">
        <v>339</v>
      </c>
      <c r="I41" s="325" t="s">
        <v>41</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x14ac:dyDescent="0.35">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38</v>
      </c>
      <c r="E42" s="2" t="s">
        <v>2209</v>
      </c>
      <c r="F42" s="2" t="s">
        <v>3271</v>
      </c>
      <c r="G42" s="2" t="s">
        <v>2408</v>
      </c>
      <c r="H42" s="47">
        <v>340</v>
      </c>
      <c r="I42" s="324" t="s">
        <v>40</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x14ac:dyDescent="0.35">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38</v>
      </c>
      <c r="E43" s="2" t="s">
        <v>472</v>
      </c>
      <c r="F43" s="2" t="s">
        <v>3271</v>
      </c>
      <c r="G43" s="2" t="s">
        <v>472</v>
      </c>
      <c r="H43" s="47">
        <v>341</v>
      </c>
      <c r="I43" s="324" t="s">
        <v>40</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x14ac:dyDescent="0.35">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38</v>
      </c>
      <c r="E44" s="2" t="s">
        <v>2212</v>
      </c>
      <c r="F44" s="2" t="s">
        <v>3271</v>
      </c>
      <c r="G44" s="2" t="s">
        <v>2212</v>
      </c>
      <c r="H44" s="47">
        <v>342</v>
      </c>
      <c r="I44" s="324" t="s">
        <v>40</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x14ac:dyDescent="0.35">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38</v>
      </c>
      <c r="E45" s="2" t="s">
        <v>2214</v>
      </c>
      <c r="F45" s="2" t="s">
        <v>3271</v>
      </c>
      <c r="G45" s="2" t="s">
        <v>2214</v>
      </c>
      <c r="H45" s="47">
        <v>343</v>
      </c>
      <c r="I45" s="324" t="s">
        <v>40</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x14ac:dyDescent="0.35">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38</v>
      </c>
      <c r="E46" s="2" t="s">
        <v>2216</v>
      </c>
      <c r="F46" s="2" t="s">
        <v>3271</v>
      </c>
      <c r="G46" s="2" t="s">
        <v>2300</v>
      </c>
      <c r="H46" s="47">
        <v>344</v>
      </c>
      <c r="I46" s="324" t="s">
        <v>40</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x14ac:dyDescent="0.35">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38</v>
      </c>
      <c r="E47" s="2" t="s">
        <v>2217</v>
      </c>
      <c r="F47" s="2" t="s">
        <v>3271</v>
      </c>
      <c r="G47" s="2" t="s">
        <v>2217</v>
      </c>
      <c r="H47" s="47">
        <v>345</v>
      </c>
      <c r="I47" s="325" t="s">
        <v>41</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x14ac:dyDescent="0.35">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38</v>
      </c>
      <c r="E48" s="2" t="s">
        <v>2219</v>
      </c>
      <c r="F48" s="2" t="s">
        <v>3271</v>
      </c>
      <c r="G48" s="2" t="s">
        <v>2219</v>
      </c>
      <c r="H48" s="47">
        <v>346</v>
      </c>
      <c r="I48" s="324" t="s">
        <v>40</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x14ac:dyDescent="0.35">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38</v>
      </c>
      <c r="E49" s="2" t="s">
        <v>2221</v>
      </c>
      <c r="F49" s="2" t="s">
        <v>3271</v>
      </c>
      <c r="G49" s="2" t="s">
        <v>2221</v>
      </c>
      <c r="H49" s="47">
        <v>347</v>
      </c>
      <c r="I49" s="324" t="s">
        <v>40</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x14ac:dyDescent="0.35">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38</v>
      </c>
      <c r="E50" s="2" t="s">
        <v>2223</v>
      </c>
      <c r="F50" s="2" t="s">
        <v>3271</v>
      </c>
      <c r="G50" s="2" t="s">
        <v>2223</v>
      </c>
      <c r="H50" s="47">
        <v>348</v>
      </c>
      <c r="I50" s="325" t="s">
        <v>41</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x14ac:dyDescent="0.35">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38</v>
      </c>
      <c r="E51" s="2" t="s">
        <v>2225</v>
      </c>
      <c r="F51" s="2" t="s">
        <v>3271</v>
      </c>
      <c r="G51" s="2" t="s">
        <v>2225</v>
      </c>
      <c r="H51" s="47">
        <v>349</v>
      </c>
      <c r="I51" s="325" t="s">
        <v>41</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x14ac:dyDescent="0.35">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109</v>
      </c>
      <c r="E52" s="2" t="s">
        <v>2209</v>
      </c>
      <c r="F52" s="2" t="s">
        <v>3272</v>
      </c>
      <c r="G52" s="2" t="s">
        <v>2408</v>
      </c>
      <c r="H52" s="47">
        <v>350</v>
      </c>
      <c r="I52" s="324" t="s">
        <v>40</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x14ac:dyDescent="0.35">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109</v>
      </c>
      <c r="E53" s="2" t="s">
        <v>472</v>
      </c>
      <c r="F53" s="2" t="s">
        <v>3272</v>
      </c>
      <c r="G53" s="2" t="s">
        <v>472</v>
      </c>
      <c r="H53" s="47">
        <v>351</v>
      </c>
      <c r="I53" s="324" t="s">
        <v>40</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x14ac:dyDescent="0.35">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109</v>
      </c>
      <c r="E54" s="2" t="s">
        <v>2212</v>
      </c>
      <c r="F54" s="2" t="s">
        <v>3272</v>
      </c>
      <c r="G54" s="2" t="s">
        <v>2212</v>
      </c>
      <c r="H54" s="47">
        <v>352</v>
      </c>
      <c r="I54" s="324" t="s">
        <v>40</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x14ac:dyDescent="0.35">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109</v>
      </c>
      <c r="E55" s="2" t="s">
        <v>2214</v>
      </c>
      <c r="F55" s="2" t="s">
        <v>3272</v>
      </c>
      <c r="G55" s="2" t="s">
        <v>2214</v>
      </c>
      <c r="H55" s="47">
        <v>353</v>
      </c>
      <c r="I55" s="324" t="s">
        <v>40</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x14ac:dyDescent="0.35">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109</v>
      </c>
      <c r="E56" s="2" t="s">
        <v>2216</v>
      </c>
      <c r="F56" s="2" t="s">
        <v>3272</v>
      </c>
      <c r="G56" s="2" t="s">
        <v>2300</v>
      </c>
      <c r="H56" s="47">
        <v>354</v>
      </c>
      <c r="I56" s="324" t="s">
        <v>40</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x14ac:dyDescent="0.35">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109</v>
      </c>
      <c r="E57" s="2" t="s">
        <v>2217</v>
      </c>
      <c r="F57" s="2" t="s">
        <v>3272</v>
      </c>
      <c r="G57" s="2" t="s">
        <v>2217</v>
      </c>
      <c r="H57" s="47">
        <v>355</v>
      </c>
      <c r="I57" s="324" t="s">
        <v>40</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x14ac:dyDescent="0.35">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109</v>
      </c>
      <c r="E58" s="2" t="s">
        <v>2219</v>
      </c>
      <c r="F58" s="2" t="s">
        <v>3272</v>
      </c>
      <c r="G58" s="2" t="s">
        <v>2219</v>
      </c>
      <c r="H58" s="47">
        <v>356</v>
      </c>
      <c r="I58" s="324" t="s">
        <v>40</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x14ac:dyDescent="0.35">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109</v>
      </c>
      <c r="E59" s="2" t="s">
        <v>2221</v>
      </c>
      <c r="F59" s="2" t="s">
        <v>3272</v>
      </c>
      <c r="G59" s="2" t="s">
        <v>2221</v>
      </c>
      <c r="H59" s="47">
        <v>357</v>
      </c>
      <c r="I59" s="324" t="s">
        <v>40</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x14ac:dyDescent="0.35">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109</v>
      </c>
      <c r="E60" s="2" t="s">
        <v>2223</v>
      </c>
      <c r="F60" s="2" t="s">
        <v>3272</v>
      </c>
      <c r="G60" s="2" t="s">
        <v>2223</v>
      </c>
      <c r="H60" s="47">
        <v>358</v>
      </c>
      <c r="I60" s="325" t="s">
        <v>41</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x14ac:dyDescent="0.35">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109</v>
      </c>
      <c r="E61" s="2" t="s">
        <v>2225</v>
      </c>
      <c r="F61" s="2" t="s">
        <v>3272</v>
      </c>
      <c r="G61" s="2" t="s">
        <v>2225</v>
      </c>
      <c r="H61" s="47">
        <v>359</v>
      </c>
      <c r="I61" s="325" t="s">
        <v>41</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x14ac:dyDescent="0.35">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3446</v>
      </c>
      <c r="H62" s="47">
        <v>360</v>
      </c>
      <c r="I62" s="325" t="s">
        <v>40</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0</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increase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x14ac:dyDescent="0.35">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3422</v>
      </c>
      <c r="D63" s="45" t="s">
        <v>34</v>
      </c>
      <c r="E63" s="45" t="s">
        <v>2233</v>
      </c>
      <c r="F63" s="2" t="s">
        <v>3276</v>
      </c>
      <c r="G63" s="45" t="s">
        <v>3428</v>
      </c>
      <c r="H63" s="47">
        <v>189</v>
      </c>
      <c r="I63" s="324" t="s">
        <v>40</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x14ac:dyDescent="0.35">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34</v>
      </c>
      <c r="E64" s="2" t="s">
        <v>2234</v>
      </c>
      <c r="F64" s="2" t="s">
        <v>3276</v>
      </c>
      <c r="G64" s="2" t="s">
        <v>3429</v>
      </c>
      <c r="H64" s="43">
        <v>592</v>
      </c>
      <c r="I64" s="325" t="s">
        <v>41</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x14ac:dyDescent="0.35">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34</v>
      </c>
      <c r="E65" s="2" t="s">
        <v>2235</v>
      </c>
      <c r="F65" s="2" t="s">
        <v>3276</v>
      </c>
      <c r="G65" s="2" t="s">
        <v>3430</v>
      </c>
      <c r="H65" s="43">
        <v>593</v>
      </c>
      <c r="I65" s="325" t="s">
        <v>41</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x14ac:dyDescent="0.35">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34</v>
      </c>
      <c r="E66" s="2" t="s">
        <v>2236</v>
      </c>
      <c r="F66" s="2" t="s">
        <v>3276</v>
      </c>
      <c r="G66" s="2" t="s">
        <v>3431</v>
      </c>
      <c r="H66" s="43">
        <v>594</v>
      </c>
      <c r="I66" s="325" t="s">
        <v>41</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x14ac:dyDescent="0.35">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34</v>
      </c>
      <c r="E67" s="2" t="s">
        <v>2237</v>
      </c>
      <c r="F67" s="2" t="s">
        <v>3276</v>
      </c>
      <c r="G67" s="2" t="s">
        <v>3432</v>
      </c>
      <c r="H67" s="43">
        <v>595</v>
      </c>
      <c r="I67" s="324" t="s">
        <v>40</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x14ac:dyDescent="0.35">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34</v>
      </c>
      <c r="E68" s="2" t="s">
        <v>2491</v>
      </c>
      <c r="F68" s="2" t="s">
        <v>3276</v>
      </c>
      <c r="G68" s="2" t="s">
        <v>2491</v>
      </c>
      <c r="H68" s="43">
        <v>596</v>
      </c>
      <c r="I68" s="325" t="s">
        <v>41</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x14ac:dyDescent="0.35">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34</v>
      </c>
      <c r="E69" s="2" t="s">
        <v>2490</v>
      </c>
      <c r="F69" s="2" t="s">
        <v>3276</v>
      </c>
      <c r="G69" s="2" t="s">
        <v>3433</v>
      </c>
      <c r="H69" s="43">
        <v>597</v>
      </c>
      <c r="I69" s="324" t="s">
        <v>40</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x14ac:dyDescent="0.35">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35</v>
      </c>
      <c r="E70" s="45" t="s">
        <v>2233</v>
      </c>
      <c r="F70" s="2" t="s">
        <v>2326</v>
      </c>
      <c r="G70" s="45" t="s">
        <v>3428</v>
      </c>
      <c r="H70" s="43">
        <v>598</v>
      </c>
      <c r="I70" s="324" t="s">
        <v>40</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x14ac:dyDescent="0.35">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35</v>
      </c>
      <c r="E71" s="2" t="s">
        <v>2234</v>
      </c>
      <c r="F71" s="2" t="s">
        <v>2326</v>
      </c>
      <c r="G71" s="2" t="s">
        <v>3429</v>
      </c>
      <c r="H71" s="43">
        <v>599</v>
      </c>
      <c r="I71" s="325" t="s">
        <v>41</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x14ac:dyDescent="0.35">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35</v>
      </c>
      <c r="E72" s="2" t="s">
        <v>2235</v>
      </c>
      <c r="F72" s="2" t="s">
        <v>2326</v>
      </c>
      <c r="G72" s="2" t="s">
        <v>3430</v>
      </c>
      <c r="H72" s="43">
        <v>600</v>
      </c>
      <c r="I72" s="325" t="s">
        <v>41</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x14ac:dyDescent="0.35">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35</v>
      </c>
      <c r="E73" s="2" t="s">
        <v>2236</v>
      </c>
      <c r="F73" s="2" t="s">
        <v>2326</v>
      </c>
      <c r="G73" s="2" t="s">
        <v>3431</v>
      </c>
      <c r="H73" s="43">
        <v>601</v>
      </c>
      <c r="I73" s="325" t="s">
        <v>41</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x14ac:dyDescent="0.35">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35</v>
      </c>
      <c r="E74" s="2" t="s">
        <v>2237</v>
      </c>
      <c r="F74" s="2" t="s">
        <v>2326</v>
      </c>
      <c r="G74" s="2" t="s">
        <v>3432</v>
      </c>
      <c r="H74" s="43">
        <v>602</v>
      </c>
      <c r="I74" s="324" t="s">
        <v>40</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x14ac:dyDescent="0.35">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35</v>
      </c>
      <c r="E75" s="2" t="s">
        <v>2491</v>
      </c>
      <c r="F75" s="2" t="s">
        <v>2326</v>
      </c>
      <c r="G75" s="2" t="s">
        <v>2491</v>
      </c>
      <c r="H75" s="43">
        <v>1656</v>
      </c>
      <c r="I75" s="325" t="s">
        <v>41</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x14ac:dyDescent="0.35">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35</v>
      </c>
      <c r="E76" s="2" t="s">
        <v>2490</v>
      </c>
      <c r="F76" s="2" t="s">
        <v>2326</v>
      </c>
      <c r="G76" s="2" t="s">
        <v>3433</v>
      </c>
      <c r="H76" s="43">
        <v>1657</v>
      </c>
      <c r="I76" s="324" t="s">
        <v>40</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x14ac:dyDescent="0.35">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36</v>
      </c>
      <c r="E77" s="45" t="s">
        <v>2233</v>
      </c>
      <c r="F77" s="2" t="s">
        <v>3273</v>
      </c>
      <c r="G77" s="45" t="s">
        <v>3428</v>
      </c>
      <c r="H77" s="43">
        <v>1658</v>
      </c>
      <c r="I77" s="325" t="s">
        <v>41</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x14ac:dyDescent="0.35">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36</v>
      </c>
      <c r="E78" s="2" t="s">
        <v>2234</v>
      </c>
      <c r="F78" s="2" t="s">
        <v>3273</v>
      </c>
      <c r="G78" s="2" t="s">
        <v>3429</v>
      </c>
      <c r="H78" s="43">
        <v>1659</v>
      </c>
      <c r="I78" s="325" t="s">
        <v>41</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x14ac:dyDescent="0.35">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36</v>
      </c>
      <c r="E79" s="2" t="s">
        <v>2235</v>
      </c>
      <c r="F79" s="2" t="s">
        <v>3273</v>
      </c>
      <c r="G79" s="2" t="s">
        <v>3430</v>
      </c>
      <c r="H79" s="43">
        <v>1660</v>
      </c>
      <c r="I79" s="325" t="s">
        <v>41</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x14ac:dyDescent="0.35">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36</v>
      </c>
      <c r="E80" s="2" t="s">
        <v>2236</v>
      </c>
      <c r="F80" s="2" t="s">
        <v>3273</v>
      </c>
      <c r="G80" s="2" t="s">
        <v>3431</v>
      </c>
      <c r="H80" s="43">
        <v>1661</v>
      </c>
      <c r="I80" s="325" t="s">
        <v>41</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x14ac:dyDescent="0.35">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36</v>
      </c>
      <c r="E81" s="2" t="s">
        <v>2237</v>
      </c>
      <c r="F81" s="2" t="s">
        <v>3273</v>
      </c>
      <c r="G81" s="2" t="s">
        <v>3432</v>
      </c>
      <c r="H81" s="43">
        <v>1662</v>
      </c>
      <c r="I81" s="325" t="s">
        <v>41</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x14ac:dyDescent="0.35">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36</v>
      </c>
      <c r="E82" s="2" t="s">
        <v>2491</v>
      </c>
      <c r="F82" s="2" t="s">
        <v>3273</v>
      </c>
      <c r="G82" s="2" t="s">
        <v>2491</v>
      </c>
      <c r="H82" s="43">
        <v>1663</v>
      </c>
      <c r="I82" s="325" t="s">
        <v>41</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x14ac:dyDescent="0.35">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36</v>
      </c>
      <c r="E83" s="2" t="s">
        <v>2490</v>
      </c>
      <c r="F83" s="2" t="s">
        <v>3273</v>
      </c>
      <c r="G83" s="2" t="s">
        <v>3433</v>
      </c>
      <c r="H83" s="43">
        <v>1664</v>
      </c>
      <c r="I83" s="325" t="s">
        <v>41</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x14ac:dyDescent="0.35">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37</v>
      </c>
      <c r="E84" s="45" t="s">
        <v>2233</v>
      </c>
      <c r="F84" s="2" t="s">
        <v>82</v>
      </c>
      <c r="G84" s="45" t="s">
        <v>3428</v>
      </c>
      <c r="H84" s="43">
        <v>1665</v>
      </c>
      <c r="I84" s="325" t="s">
        <v>41</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x14ac:dyDescent="0.35">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37</v>
      </c>
      <c r="E85" s="2" t="s">
        <v>2234</v>
      </c>
      <c r="F85" s="2" t="s">
        <v>82</v>
      </c>
      <c r="G85" s="2" t="s">
        <v>3429</v>
      </c>
      <c r="H85" s="43">
        <v>1666</v>
      </c>
      <c r="I85" s="325" t="s">
        <v>41</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x14ac:dyDescent="0.35">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37</v>
      </c>
      <c r="E86" s="2" t="s">
        <v>2235</v>
      </c>
      <c r="F86" s="2" t="s">
        <v>82</v>
      </c>
      <c r="G86" s="2" t="s">
        <v>3430</v>
      </c>
      <c r="H86" s="43">
        <v>1667</v>
      </c>
      <c r="I86" s="325" t="s">
        <v>41</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x14ac:dyDescent="0.35">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37</v>
      </c>
      <c r="E87" s="2" t="s">
        <v>2236</v>
      </c>
      <c r="F87" s="2" t="s">
        <v>82</v>
      </c>
      <c r="G87" s="2" t="s">
        <v>3431</v>
      </c>
      <c r="H87" s="43">
        <v>1668</v>
      </c>
      <c r="I87" s="325" t="s">
        <v>41</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x14ac:dyDescent="0.35">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37</v>
      </c>
      <c r="E88" s="2" t="s">
        <v>2237</v>
      </c>
      <c r="F88" s="2" t="s">
        <v>82</v>
      </c>
      <c r="G88" s="2" t="s">
        <v>3432</v>
      </c>
      <c r="H88" s="43">
        <v>1669</v>
      </c>
      <c r="I88" s="325" t="s">
        <v>41</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x14ac:dyDescent="0.35">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37</v>
      </c>
      <c r="E89" s="2" t="s">
        <v>2491</v>
      </c>
      <c r="F89" s="2" t="s">
        <v>82</v>
      </c>
      <c r="G89" s="2" t="s">
        <v>2491</v>
      </c>
      <c r="H89" s="43">
        <v>1670</v>
      </c>
      <c r="I89" s="325" t="s">
        <v>41</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x14ac:dyDescent="0.35">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37</v>
      </c>
      <c r="E90" s="2" t="s">
        <v>2490</v>
      </c>
      <c r="F90" s="2" t="s">
        <v>82</v>
      </c>
      <c r="G90" s="2" t="s">
        <v>3433</v>
      </c>
      <c r="H90" s="43">
        <v>1671</v>
      </c>
      <c r="I90" s="325" t="s">
        <v>41</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x14ac:dyDescent="0.35">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38</v>
      </c>
      <c r="E91" s="45" t="s">
        <v>2233</v>
      </c>
      <c r="F91" s="2" t="s">
        <v>3274</v>
      </c>
      <c r="G91" s="45" t="s">
        <v>3428</v>
      </c>
      <c r="H91" s="43">
        <v>1672</v>
      </c>
      <c r="I91" s="325" t="s">
        <v>41</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x14ac:dyDescent="0.35">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38</v>
      </c>
      <c r="E92" s="2" t="s">
        <v>2234</v>
      </c>
      <c r="F92" s="2" t="s">
        <v>3274</v>
      </c>
      <c r="G92" s="2" t="s">
        <v>3429</v>
      </c>
      <c r="H92" s="43">
        <v>1673</v>
      </c>
      <c r="I92" s="325" t="s">
        <v>41</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x14ac:dyDescent="0.35">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38</v>
      </c>
      <c r="E93" s="2" t="s">
        <v>2235</v>
      </c>
      <c r="F93" s="2" t="s">
        <v>3274</v>
      </c>
      <c r="G93" s="2" t="s">
        <v>3430</v>
      </c>
      <c r="H93" s="43">
        <v>1674</v>
      </c>
      <c r="I93" s="325" t="s">
        <v>41</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x14ac:dyDescent="0.35">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38</v>
      </c>
      <c r="E94" s="2" t="s">
        <v>2236</v>
      </c>
      <c r="F94" s="2" t="s">
        <v>3274</v>
      </c>
      <c r="G94" s="2" t="s">
        <v>3431</v>
      </c>
      <c r="H94" s="43">
        <v>1675</v>
      </c>
      <c r="I94" s="325" t="s">
        <v>41</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x14ac:dyDescent="0.35">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38</v>
      </c>
      <c r="E95" s="2" t="s">
        <v>2237</v>
      </c>
      <c r="F95" s="2" t="s">
        <v>3274</v>
      </c>
      <c r="G95" s="2" t="s">
        <v>3432</v>
      </c>
      <c r="H95" s="43">
        <v>1676</v>
      </c>
      <c r="I95" s="325" t="s">
        <v>41</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x14ac:dyDescent="0.35">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38</v>
      </c>
      <c r="E96" s="2" t="s">
        <v>2491</v>
      </c>
      <c r="F96" s="2" t="s">
        <v>3274</v>
      </c>
      <c r="G96" s="2" t="s">
        <v>2491</v>
      </c>
      <c r="H96" s="43">
        <v>1677</v>
      </c>
      <c r="I96" s="325" t="s">
        <v>41</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x14ac:dyDescent="0.35">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38</v>
      </c>
      <c r="E97" s="2" t="s">
        <v>2490</v>
      </c>
      <c r="F97" s="2" t="s">
        <v>3274</v>
      </c>
      <c r="G97" s="2" t="s">
        <v>3433</v>
      </c>
      <c r="H97" s="43">
        <v>1678</v>
      </c>
      <c r="I97" s="325" t="s">
        <v>41</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x14ac:dyDescent="0.35">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109</v>
      </c>
      <c r="E98" s="45" t="s">
        <v>2233</v>
      </c>
      <c r="F98" s="2" t="s">
        <v>139</v>
      </c>
      <c r="G98" s="45" t="s">
        <v>3428</v>
      </c>
      <c r="H98" s="43">
        <v>1679</v>
      </c>
      <c r="I98" s="324" t="s">
        <v>40</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x14ac:dyDescent="0.35">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109</v>
      </c>
      <c r="E99" s="2" t="s">
        <v>2234</v>
      </c>
      <c r="F99" s="2" t="s">
        <v>139</v>
      </c>
      <c r="G99" s="2" t="s">
        <v>3429</v>
      </c>
      <c r="H99" s="43">
        <v>1680</v>
      </c>
      <c r="I99" s="325" t="s">
        <v>41</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x14ac:dyDescent="0.35">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109</v>
      </c>
      <c r="E100" s="2" t="s">
        <v>2235</v>
      </c>
      <c r="F100" s="2" t="s">
        <v>139</v>
      </c>
      <c r="G100" s="2" t="s">
        <v>3430</v>
      </c>
      <c r="H100" s="43">
        <v>1681</v>
      </c>
      <c r="I100" s="325" t="s">
        <v>41</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x14ac:dyDescent="0.35">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109</v>
      </c>
      <c r="E101" s="2" t="s">
        <v>2236</v>
      </c>
      <c r="F101" s="2" t="s">
        <v>139</v>
      </c>
      <c r="G101" s="2" t="s">
        <v>3431</v>
      </c>
      <c r="H101" s="43">
        <v>1682</v>
      </c>
      <c r="I101" s="325" t="s">
        <v>41</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x14ac:dyDescent="0.35">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109</v>
      </c>
      <c r="E102" s="2" t="s">
        <v>2237</v>
      </c>
      <c r="F102" s="2" t="s">
        <v>139</v>
      </c>
      <c r="G102" s="2" t="s">
        <v>3432</v>
      </c>
      <c r="H102" s="43">
        <v>1683</v>
      </c>
      <c r="I102" s="324" t="s">
        <v>40</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x14ac:dyDescent="0.35">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109</v>
      </c>
      <c r="E103" s="2" t="s">
        <v>2491</v>
      </c>
      <c r="F103" s="2" t="s">
        <v>139</v>
      </c>
      <c r="G103" s="2" t="s">
        <v>2491</v>
      </c>
      <c r="H103" s="43">
        <v>1684</v>
      </c>
      <c r="I103" s="325" t="s">
        <v>41</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x14ac:dyDescent="0.35">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109</v>
      </c>
      <c r="E104" s="2" t="s">
        <v>2490</v>
      </c>
      <c r="F104" s="2" t="s">
        <v>139</v>
      </c>
      <c r="G104" s="2" t="s">
        <v>3433</v>
      </c>
      <c r="H104" s="43">
        <v>1685</v>
      </c>
      <c r="I104" s="324" t="s">
        <v>40</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x14ac:dyDescent="0.35">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3423</v>
      </c>
      <c r="D105" s="45" t="s">
        <v>34</v>
      </c>
      <c r="E105" s="45" t="s">
        <v>2233</v>
      </c>
      <c r="F105" s="2" t="s">
        <v>3440</v>
      </c>
      <c r="G105" s="45" t="s">
        <v>3428</v>
      </c>
      <c r="H105" s="43">
        <v>1686</v>
      </c>
      <c r="I105" s="324" t="s">
        <v>40</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x14ac:dyDescent="0.35">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34</v>
      </c>
      <c r="E106" s="2" t="s">
        <v>2234</v>
      </c>
      <c r="F106" s="2" t="s">
        <v>3440</v>
      </c>
      <c r="G106" s="2" t="s">
        <v>3429</v>
      </c>
      <c r="H106" s="43">
        <v>1687</v>
      </c>
      <c r="I106" s="324" t="s">
        <v>40</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x14ac:dyDescent="0.35">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34</v>
      </c>
      <c r="E107" s="2" t="s">
        <v>2235</v>
      </c>
      <c r="F107" s="2" t="s">
        <v>3440</v>
      </c>
      <c r="G107" s="2" t="s">
        <v>3430</v>
      </c>
      <c r="H107" s="43">
        <v>1688</v>
      </c>
      <c r="I107" s="325" t="s">
        <v>41</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x14ac:dyDescent="0.35">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34</v>
      </c>
      <c r="E108" s="2" t="s">
        <v>2236</v>
      </c>
      <c r="F108" s="2" t="s">
        <v>3440</v>
      </c>
      <c r="G108" s="2" t="s">
        <v>3431</v>
      </c>
      <c r="H108" s="43">
        <v>1689</v>
      </c>
      <c r="I108" s="325" t="s">
        <v>41</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x14ac:dyDescent="0.35">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34</v>
      </c>
      <c r="E109" s="2" t="s">
        <v>2237</v>
      </c>
      <c r="F109" s="2" t="s">
        <v>3440</v>
      </c>
      <c r="G109" s="2" t="s">
        <v>3432</v>
      </c>
      <c r="H109" s="43">
        <v>1690</v>
      </c>
      <c r="I109" s="325" t="s">
        <v>40</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x14ac:dyDescent="0.35">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34</v>
      </c>
      <c r="E110" s="2" t="s">
        <v>2491</v>
      </c>
      <c r="F110" s="2" t="s">
        <v>3440</v>
      </c>
      <c r="G110" s="2" t="s">
        <v>2491</v>
      </c>
      <c r="H110" s="43">
        <v>1691</v>
      </c>
      <c r="I110" s="324" t="s">
        <v>40</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x14ac:dyDescent="0.35">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34</v>
      </c>
      <c r="E111" s="2" t="s">
        <v>2490</v>
      </c>
      <c r="F111" s="2" t="s">
        <v>3440</v>
      </c>
      <c r="G111" s="2" t="s">
        <v>3433</v>
      </c>
      <c r="H111" s="43">
        <v>1692</v>
      </c>
      <c r="I111" s="325" t="s">
        <v>40</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x14ac:dyDescent="0.35">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35</v>
      </c>
      <c r="E112" s="45" t="s">
        <v>2233</v>
      </c>
      <c r="F112" s="2" t="s">
        <v>3436</v>
      </c>
      <c r="G112" s="45" t="s">
        <v>3428</v>
      </c>
      <c r="H112" s="43">
        <v>1693</v>
      </c>
      <c r="I112" s="324" t="s">
        <v>40</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x14ac:dyDescent="0.35">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35</v>
      </c>
      <c r="E113" s="2" t="s">
        <v>2234</v>
      </c>
      <c r="F113" s="2" t="s">
        <v>3436</v>
      </c>
      <c r="G113" s="2" t="s">
        <v>3429</v>
      </c>
      <c r="H113" s="43">
        <v>1694</v>
      </c>
      <c r="I113" s="325" t="s">
        <v>41</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x14ac:dyDescent="0.35">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35</v>
      </c>
      <c r="E114" s="2" t="s">
        <v>2235</v>
      </c>
      <c r="F114" s="2" t="s">
        <v>3436</v>
      </c>
      <c r="G114" s="2" t="s">
        <v>3430</v>
      </c>
      <c r="H114" s="43">
        <v>1695</v>
      </c>
      <c r="I114" s="325" t="s">
        <v>41</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x14ac:dyDescent="0.35">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35</v>
      </c>
      <c r="E115" s="2" t="s">
        <v>2236</v>
      </c>
      <c r="F115" s="2" t="s">
        <v>3436</v>
      </c>
      <c r="G115" s="2" t="s">
        <v>3431</v>
      </c>
      <c r="H115" s="43">
        <v>1696</v>
      </c>
      <c r="I115" s="325" t="s">
        <v>41</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x14ac:dyDescent="0.35">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35</v>
      </c>
      <c r="E116" s="2" t="s">
        <v>2237</v>
      </c>
      <c r="F116" s="2" t="s">
        <v>3436</v>
      </c>
      <c r="G116" s="2" t="s">
        <v>3432</v>
      </c>
      <c r="H116" s="43">
        <v>1697</v>
      </c>
      <c r="I116" s="324" t="s">
        <v>40</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x14ac:dyDescent="0.35">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35</v>
      </c>
      <c r="E117" s="2" t="s">
        <v>2491</v>
      </c>
      <c r="F117" s="2" t="s">
        <v>3436</v>
      </c>
      <c r="G117" s="2" t="s">
        <v>2491</v>
      </c>
      <c r="H117" s="43">
        <v>1698</v>
      </c>
      <c r="I117" s="325" t="s">
        <v>41</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x14ac:dyDescent="0.35">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35</v>
      </c>
      <c r="E118" s="2" t="s">
        <v>2490</v>
      </c>
      <c r="F118" s="2" t="s">
        <v>3436</v>
      </c>
      <c r="G118" s="2" t="s">
        <v>3433</v>
      </c>
      <c r="H118" s="43">
        <v>1699</v>
      </c>
      <c r="I118" s="324" t="s">
        <v>40</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x14ac:dyDescent="0.35">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36</v>
      </c>
      <c r="E119" s="45" t="s">
        <v>2233</v>
      </c>
      <c r="F119" s="2" t="s">
        <v>3273</v>
      </c>
      <c r="G119" s="45" t="s">
        <v>3428</v>
      </c>
      <c r="H119" s="43">
        <v>1700</v>
      </c>
      <c r="I119" s="325" t="s">
        <v>41</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x14ac:dyDescent="0.35">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36</v>
      </c>
      <c r="E120" s="2" t="s">
        <v>2234</v>
      </c>
      <c r="F120" s="2" t="s">
        <v>3273</v>
      </c>
      <c r="G120" s="2" t="s">
        <v>3429</v>
      </c>
      <c r="H120" s="43">
        <v>1701</v>
      </c>
      <c r="I120" s="325" t="s">
        <v>41</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x14ac:dyDescent="0.35">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36</v>
      </c>
      <c r="E121" s="2" t="s">
        <v>2235</v>
      </c>
      <c r="F121" s="2" t="s">
        <v>3273</v>
      </c>
      <c r="G121" s="2" t="s">
        <v>3430</v>
      </c>
      <c r="H121" s="43">
        <v>1702</v>
      </c>
      <c r="I121" s="325" t="s">
        <v>41</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x14ac:dyDescent="0.35">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36</v>
      </c>
      <c r="E122" s="2" t="s">
        <v>2236</v>
      </c>
      <c r="F122" s="2" t="s">
        <v>3273</v>
      </c>
      <c r="G122" s="2" t="s">
        <v>3431</v>
      </c>
      <c r="H122" s="43">
        <v>1703</v>
      </c>
      <c r="I122" s="325" t="s">
        <v>41</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x14ac:dyDescent="0.35">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36</v>
      </c>
      <c r="E123" s="2" t="s">
        <v>2237</v>
      </c>
      <c r="F123" s="2" t="s">
        <v>3273</v>
      </c>
      <c r="G123" s="2" t="s">
        <v>3432</v>
      </c>
      <c r="H123" s="43">
        <v>1704</v>
      </c>
      <c r="I123" s="325" t="s">
        <v>41</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x14ac:dyDescent="0.35">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36</v>
      </c>
      <c r="E124" s="2" t="s">
        <v>2491</v>
      </c>
      <c r="F124" s="2" t="s">
        <v>3273</v>
      </c>
      <c r="G124" s="2" t="s">
        <v>2491</v>
      </c>
      <c r="H124" s="43">
        <v>1705</v>
      </c>
      <c r="I124" s="325" t="s">
        <v>41</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x14ac:dyDescent="0.35">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36</v>
      </c>
      <c r="E125" s="2" t="s">
        <v>2490</v>
      </c>
      <c r="F125" s="2" t="s">
        <v>3273</v>
      </c>
      <c r="G125" s="2" t="s">
        <v>3433</v>
      </c>
      <c r="H125" s="43">
        <v>1706</v>
      </c>
      <c r="I125" s="325" t="s">
        <v>41</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x14ac:dyDescent="0.35">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37</v>
      </c>
      <c r="E126" s="45" t="s">
        <v>2233</v>
      </c>
      <c r="F126" s="2" t="s">
        <v>82</v>
      </c>
      <c r="G126" s="45" t="s">
        <v>3428</v>
      </c>
      <c r="H126" s="43">
        <v>1707</v>
      </c>
      <c r="I126" s="325" t="s">
        <v>41</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x14ac:dyDescent="0.35">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37</v>
      </c>
      <c r="E127" s="2" t="s">
        <v>2234</v>
      </c>
      <c r="F127" s="2" t="s">
        <v>82</v>
      </c>
      <c r="G127" s="2" t="s">
        <v>3429</v>
      </c>
      <c r="H127" s="43">
        <v>1708</v>
      </c>
      <c r="I127" s="325" t="s">
        <v>41</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x14ac:dyDescent="0.35">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37</v>
      </c>
      <c r="E128" s="2" t="s">
        <v>2235</v>
      </c>
      <c r="F128" s="2" t="s">
        <v>82</v>
      </c>
      <c r="G128" s="2" t="s">
        <v>3430</v>
      </c>
      <c r="H128" s="43">
        <v>1709</v>
      </c>
      <c r="I128" s="325" t="s">
        <v>41</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x14ac:dyDescent="0.35">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37</v>
      </c>
      <c r="E129" s="2" t="s">
        <v>2236</v>
      </c>
      <c r="F129" s="2" t="s">
        <v>82</v>
      </c>
      <c r="G129" s="2" t="s">
        <v>3431</v>
      </c>
      <c r="H129" s="43">
        <v>1710</v>
      </c>
      <c r="I129" s="325" t="s">
        <v>41</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x14ac:dyDescent="0.35">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37</v>
      </c>
      <c r="E130" s="2" t="s">
        <v>2237</v>
      </c>
      <c r="F130" s="2" t="s">
        <v>82</v>
      </c>
      <c r="G130" s="2" t="s">
        <v>3432</v>
      </c>
      <c r="H130" s="43">
        <v>1711</v>
      </c>
      <c r="I130" s="325" t="s">
        <v>41</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x14ac:dyDescent="0.35">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37</v>
      </c>
      <c r="E131" s="2" t="s">
        <v>2491</v>
      </c>
      <c r="F131" s="2" t="s">
        <v>82</v>
      </c>
      <c r="G131" s="2" t="s">
        <v>2491</v>
      </c>
      <c r="H131" s="43">
        <v>1712</v>
      </c>
      <c r="I131" s="325" t="s">
        <v>41</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x14ac:dyDescent="0.35">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37</v>
      </c>
      <c r="E132" s="2" t="s">
        <v>2490</v>
      </c>
      <c r="F132" s="2" t="s">
        <v>82</v>
      </c>
      <c r="G132" s="2" t="s">
        <v>3433</v>
      </c>
      <c r="H132" s="43">
        <v>1713</v>
      </c>
      <c r="I132" s="325" t="s">
        <v>41</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x14ac:dyDescent="0.35">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38</v>
      </c>
      <c r="E133" s="45" t="s">
        <v>2233</v>
      </c>
      <c r="F133" s="2" t="s">
        <v>3275</v>
      </c>
      <c r="G133" s="45" t="s">
        <v>3428</v>
      </c>
      <c r="H133" s="43">
        <v>1714</v>
      </c>
      <c r="I133" s="325" t="s">
        <v>41</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x14ac:dyDescent="0.35">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38</v>
      </c>
      <c r="E134" s="2" t="s">
        <v>2234</v>
      </c>
      <c r="F134" s="2" t="s">
        <v>3275</v>
      </c>
      <c r="G134" s="2" t="s">
        <v>3429</v>
      </c>
      <c r="H134" s="43">
        <v>1715</v>
      </c>
      <c r="I134" s="325" t="s">
        <v>41</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x14ac:dyDescent="0.35">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38</v>
      </c>
      <c r="E135" s="2" t="s">
        <v>2235</v>
      </c>
      <c r="F135" s="2" t="s">
        <v>3275</v>
      </c>
      <c r="G135" s="2" t="s">
        <v>3430</v>
      </c>
      <c r="H135" s="43">
        <v>1716</v>
      </c>
      <c r="I135" s="325" t="s">
        <v>41</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x14ac:dyDescent="0.35">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38</v>
      </c>
      <c r="E136" s="2" t="s">
        <v>2236</v>
      </c>
      <c r="F136" s="2" t="s">
        <v>3275</v>
      </c>
      <c r="G136" s="2" t="s">
        <v>3431</v>
      </c>
      <c r="H136" s="43">
        <v>1717</v>
      </c>
      <c r="I136" s="325" t="s">
        <v>41</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x14ac:dyDescent="0.35">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38</v>
      </c>
      <c r="E137" s="2" t="s">
        <v>2237</v>
      </c>
      <c r="F137" s="2" t="s">
        <v>3275</v>
      </c>
      <c r="G137" s="2" t="s">
        <v>3432</v>
      </c>
      <c r="H137" s="43">
        <v>1718</v>
      </c>
      <c r="I137" s="325" t="s">
        <v>41</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x14ac:dyDescent="0.35">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38</v>
      </c>
      <c r="E138" s="2" t="s">
        <v>2491</v>
      </c>
      <c r="F138" s="2" t="s">
        <v>3275</v>
      </c>
      <c r="G138" s="2" t="s">
        <v>2491</v>
      </c>
      <c r="H138" s="43">
        <v>1719</v>
      </c>
      <c r="I138" s="325" t="s">
        <v>41</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x14ac:dyDescent="0.35">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38</v>
      </c>
      <c r="E139" s="2" t="s">
        <v>2490</v>
      </c>
      <c r="F139" s="2" t="s">
        <v>3275</v>
      </c>
      <c r="G139" s="2" t="s">
        <v>3433</v>
      </c>
      <c r="H139" s="43">
        <v>1720</v>
      </c>
      <c r="I139" s="325" t="s">
        <v>41</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x14ac:dyDescent="0.35">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109</v>
      </c>
      <c r="E140" s="45" t="s">
        <v>2233</v>
      </c>
      <c r="F140" s="2" t="s">
        <v>139</v>
      </c>
      <c r="G140" s="45" t="s">
        <v>3428</v>
      </c>
      <c r="H140" s="43">
        <v>1721</v>
      </c>
      <c r="I140" s="325" t="s">
        <v>41</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x14ac:dyDescent="0.35">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109</v>
      </c>
      <c r="E141" s="2" t="s">
        <v>2234</v>
      </c>
      <c r="F141" s="2" t="s">
        <v>139</v>
      </c>
      <c r="G141" s="2" t="s">
        <v>3429</v>
      </c>
      <c r="H141" s="43">
        <v>1722</v>
      </c>
      <c r="I141" s="325" t="s">
        <v>41</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x14ac:dyDescent="0.35">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109</v>
      </c>
      <c r="E142" s="2" t="s">
        <v>2235</v>
      </c>
      <c r="F142" s="2" t="s">
        <v>139</v>
      </c>
      <c r="G142" s="2" t="s">
        <v>3430</v>
      </c>
      <c r="H142" s="43">
        <v>1723</v>
      </c>
      <c r="I142" s="325" t="s">
        <v>41</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x14ac:dyDescent="0.35">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109</v>
      </c>
      <c r="E143" s="2" t="s">
        <v>2236</v>
      </c>
      <c r="F143" s="2" t="s">
        <v>139</v>
      </c>
      <c r="G143" s="2" t="s">
        <v>3431</v>
      </c>
      <c r="H143" s="43">
        <v>1724</v>
      </c>
      <c r="I143" s="325" t="s">
        <v>41</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x14ac:dyDescent="0.35">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109</v>
      </c>
      <c r="E144" s="2" t="s">
        <v>2237</v>
      </c>
      <c r="F144" s="2" t="s">
        <v>139</v>
      </c>
      <c r="G144" s="2" t="s">
        <v>3432</v>
      </c>
      <c r="H144" s="43">
        <v>1725</v>
      </c>
      <c r="I144" s="325" t="s">
        <v>41</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x14ac:dyDescent="0.35">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109</v>
      </c>
      <c r="E145" s="2" t="s">
        <v>2491</v>
      </c>
      <c r="F145" s="2" t="s">
        <v>139</v>
      </c>
      <c r="G145" s="2" t="s">
        <v>2491</v>
      </c>
      <c r="H145" s="43">
        <v>1726</v>
      </c>
      <c r="I145" s="325" t="s">
        <v>41</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x14ac:dyDescent="0.35">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109</v>
      </c>
      <c r="E146" s="2" t="s">
        <v>2490</v>
      </c>
      <c r="F146" s="2" t="s">
        <v>139</v>
      </c>
      <c r="G146" s="2" t="s">
        <v>3433</v>
      </c>
      <c r="H146" s="43">
        <v>1727</v>
      </c>
      <c r="I146" s="325" t="s">
        <v>41</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x14ac:dyDescent="0.35">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107</v>
      </c>
      <c r="D147" s="45"/>
      <c r="E147" s="45"/>
      <c r="F147" s="45"/>
      <c r="G147" s="45"/>
      <c r="H147" s="43">
        <v>1</v>
      </c>
      <c r="I147" s="324" t="s">
        <v>40</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x14ac:dyDescent="0.35">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286</v>
      </c>
      <c r="D148" s="45" t="s">
        <v>42</v>
      </c>
      <c r="E148" s="45" t="s">
        <v>34</v>
      </c>
      <c r="F148" s="45" t="s">
        <v>80</v>
      </c>
      <c r="G148" s="2" t="s">
        <v>3276</v>
      </c>
      <c r="H148" s="43">
        <v>362</v>
      </c>
      <c r="I148" s="325" t="s">
        <v>40</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increase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x14ac:dyDescent="0.35">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39</v>
      </c>
      <c r="E149" s="45" t="s">
        <v>34</v>
      </c>
      <c r="F149" s="45" t="s">
        <v>81</v>
      </c>
      <c r="G149" s="2" t="s">
        <v>3440</v>
      </c>
      <c r="H149" s="43">
        <v>363</v>
      </c>
      <c r="I149" s="325" t="s">
        <v>40</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increase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x14ac:dyDescent="0.35">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42</v>
      </c>
      <c r="E150" s="45" t="s">
        <v>35</v>
      </c>
      <c r="F150" s="45" t="s">
        <v>80</v>
      </c>
      <c r="G150" s="2" t="s">
        <v>2326</v>
      </c>
      <c r="H150" s="43">
        <v>364</v>
      </c>
      <c r="I150" s="325" t="s">
        <v>40</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increase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x14ac:dyDescent="0.35">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39</v>
      </c>
      <c r="E151" s="45" t="s">
        <v>35</v>
      </c>
      <c r="F151" s="45" t="s">
        <v>81</v>
      </c>
      <c r="G151" s="2" t="s">
        <v>3436</v>
      </c>
      <c r="H151" s="43">
        <v>365</v>
      </c>
      <c r="I151" s="325" t="s">
        <v>40</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increase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x14ac:dyDescent="0.35">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42</v>
      </c>
      <c r="E152" s="45" t="s">
        <v>36</v>
      </c>
      <c r="F152" s="45" t="s">
        <v>80</v>
      </c>
      <c r="G152" s="2" t="s">
        <v>3273</v>
      </c>
      <c r="H152" s="43">
        <v>366</v>
      </c>
      <c r="I152" s="325" t="s">
        <v>40</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increase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x14ac:dyDescent="0.35">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39</v>
      </c>
      <c r="E153" s="45" t="s">
        <v>36</v>
      </c>
      <c r="F153" s="45" t="s">
        <v>81</v>
      </c>
      <c r="G153" s="2" t="s">
        <v>3273</v>
      </c>
      <c r="H153" s="43">
        <v>367</v>
      </c>
      <c r="I153" s="325" t="s">
        <v>40</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increase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x14ac:dyDescent="0.35">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42</v>
      </c>
      <c r="E154" s="45" t="s">
        <v>37</v>
      </c>
      <c r="F154" s="45" t="s">
        <v>80</v>
      </c>
      <c r="G154" s="2" t="s">
        <v>82</v>
      </c>
      <c r="H154" s="43">
        <v>368</v>
      </c>
      <c r="I154" s="325" t="s">
        <v>40</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increase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x14ac:dyDescent="0.35">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39</v>
      </c>
      <c r="E155" s="45" t="s">
        <v>37</v>
      </c>
      <c r="F155" s="45" t="s">
        <v>81</v>
      </c>
      <c r="G155" s="2" t="s">
        <v>82</v>
      </c>
      <c r="H155" s="43">
        <v>369</v>
      </c>
      <c r="I155" s="325" t="s">
        <v>40</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increase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x14ac:dyDescent="0.35">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42</v>
      </c>
      <c r="E156" s="45" t="s">
        <v>38</v>
      </c>
      <c r="F156" s="45" t="s">
        <v>80</v>
      </c>
      <c r="G156" s="2" t="s">
        <v>3274</v>
      </c>
      <c r="H156" s="43">
        <v>370</v>
      </c>
      <c r="I156" s="325" t="s">
        <v>40</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increase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x14ac:dyDescent="0.35">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39</v>
      </c>
      <c r="E157" s="45" t="s">
        <v>38</v>
      </c>
      <c r="F157" s="45" t="s">
        <v>81</v>
      </c>
      <c r="G157" s="2" t="s">
        <v>3275</v>
      </c>
      <c r="H157" s="43">
        <v>371</v>
      </c>
      <c r="I157" s="325" t="s">
        <v>40</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increase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x14ac:dyDescent="0.35">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42</v>
      </c>
      <c r="E158" s="45" t="s">
        <v>109</v>
      </c>
      <c r="F158" s="45" t="s">
        <v>80</v>
      </c>
      <c r="G158" s="2" t="s">
        <v>139</v>
      </c>
      <c r="H158" s="43">
        <v>372</v>
      </c>
      <c r="I158" s="325" t="s">
        <v>40</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increase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x14ac:dyDescent="0.35">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39</v>
      </c>
      <c r="E159" s="45" t="s">
        <v>109</v>
      </c>
      <c r="F159" s="45" t="s">
        <v>81</v>
      </c>
      <c r="G159" s="2" t="s">
        <v>139</v>
      </c>
      <c r="H159" s="43">
        <v>373</v>
      </c>
      <c r="I159" s="325" t="s">
        <v>41</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increase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x14ac:dyDescent="0.35">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453</v>
      </c>
      <c r="D160" s="45"/>
      <c r="E160" s="45"/>
      <c r="F160" s="45"/>
      <c r="G160" s="45"/>
      <c r="H160" s="47">
        <v>190</v>
      </c>
      <c r="I160" s="324" t="s">
        <v>40</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x14ac:dyDescent="0.35">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3655</v>
      </c>
      <c r="D161" s="45"/>
      <c r="E161" s="45"/>
      <c r="F161" s="45"/>
      <c r="G161" s="45"/>
      <c r="H161" s="47">
        <v>2284</v>
      </c>
      <c r="I161" s="324" t="s">
        <v>40</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x14ac:dyDescent="0.35">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2968</v>
      </c>
      <c r="D162" s="45" t="s">
        <v>42</v>
      </c>
      <c r="E162" s="45" t="s">
        <v>34</v>
      </c>
      <c r="F162" s="45" t="s">
        <v>80</v>
      </c>
      <c r="G162" s="2" t="s">
        <v>3276</v>
      </c>
      <c r="H162" s="43">
        <v>848</v>
      </c>
      <c r="I162" s="324" t="s">
        <v>40</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x14ac:dyDescent="0.35">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42</v>
      </c>
      <c r="E163" s="45" t="s">
        <v>35</v>
      </c>
      <c r="F163" s="45" t="s">
        <v>80</v>
      </c>
      <c r="G163" s="2" t="s">
        <v>2326</v>
      </c>
      <c r="H163" s="43">
        <v>849</v>
      </c>
      <c r="I163" s="325" t="s">
        <v>41</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x14ac:dyDescent="0.35">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42</v>
      </c>
      <c r="E164" s="45" t="s">
        <v>36</v>
      </c>
      <c r="F164" s="45" t="s">
        <v>80</v>
      </c>
      <c r="G164" s="2" t="s">
        <v>3273</v>
      </c>
      <c r="H164" s="43">
        <v>850</v>
      </c>
      <c r="I164" s="324" t="s">
        <v>40</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x14ac:dyDescent="0.35">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42</v>
      </c>
      <c r="E165" s="45" t="s">
        <v>37</v>
      </c>
      <c r="F165" s="45" t="s">
        <v>80</v>
      </c>
      <c r="G165" s="45" t="s">
        <v>82</v>
      </c>
      <c r="H165" s="43">
        <v>851</v>
      </c>
      <c r="I165" s="325" t="s">
        <v>41</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x14ac:dyDescent="0.35">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42</v>
      </c>
      <c r="E166" s="45" t="s">
        <v>38</v>
      </c>
      <c r="F166" s="45" t="s">
        <v>80</v>
      </c>
      <c r="G166" s="2" t="s">
        <v>3274</v>
      </c>
      <c r="H166" s="43">
        <v>852</v>
      </c>
      <c r="I166" s="325" t="s">
        <v>41</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x14ac:dyDescent="0.35">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42</v>
      </c>
      <c r="E167" s="45" t="s">
        <v>109</v>
      </c>
      <c r="F167" s="45" t="s">
        <v>80</v>
      </c>
      <c r="G167" s="45" t="s">
        <v>139</v>
      </c>
      <c r="H167" s="43">
        <v>853</v>
      </c>
      <c r="I167" s="325" t="s">
        <v>41</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x14ac:dyDescent="0.35">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39</v>
      </c>
      <c r="E168" s="45" t="s">
        <v>34</v>
      </c>
      <c r="F168" s="45" t="s">
        <v>81</v>
      </c>
      <c r="G168" s="2" t="s">
        <v>3440</v>
      </c>
      <c r="H168" s="43">
        <v>854</v>
      </c>
      <c r="I168" s="325" t="s">
        <v>41</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x14ac:dyDescent="0.35">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39</v>
      </c>
      <c r="E169" s="45" t="s">
        <v>35</v>
      </c>
      <c r="F169" s="45" t="s">
        <v>81</v>
      </c>
      <c r="G169" s="2" t="s">
        <v>3436</v>
      </c>
      <c r="H169" s="43">
        <v>855</v>
      </c>
      <c r="I169" s="324" t="s">
        <v>40</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x14ac:dyDescent="0.35">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39</v>
      </c>
      <c r="E170" s="45" t="s">
        <v>36</v>
      </c>
      <c r="F170" s="45" t="s">
        <v>81</v>
      </c>
      <c r="G170" s="2" t="s">
        <v>3273</v>
      </c>
      <c r="H170" s="43">
        <v>856</v>
      </c>
      <c r="I170" s="325" t="s">
        <v>41</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x14ac:dyDescent="0.35">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39</v>
      </c>
      <c r="E171" s="45" t="s">
        <v>37</v>
      </c>
      <c r="F171" s="45" t="s">
        <v>81</v>
      </c>
      <c r="G171" s="45" t="s">
        <v>82</v>
      </c>
      <c r="H171" s="43">
        <v>857</v>
      </c>
      <c r="I171" s="325" t="s">
        <v>40</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x14ac:dyDescent="0.35">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39</v>
      </c>
      <c r="E172" s="45" t="s">
        <v>38</v>
      </c>
      <c r="F172" s="45" t="s">
        <v>81</v>
      </c>
      <c r="G172" s="2" t="s">
        <v>3275</v>
      </c>
      <c r="H172" s="43">
        <v>858</v>
      </c>
      <c r="I172" s="325" t="s">
        <v>41</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x14ac:dyDescent="0.35">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39</v>
      </c>
      <c r="E173" s="45" t="s">
        <v>109</v>
      </c>
      <c r="F173" s="45" t="s">
        <v>81</v>
      </c>
      <c r="G173" s="45" t="s">
        <v>139</v>
      </c>
      <c r="H173" s="43">
        <v>859</v>
      </c>
      <c r="I173" s="325" t="s">
        <v>41</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x14ac:dyDescent="0.35">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3412</v>
      </c>
      <c r="D174" s="45" t="s">
        <v>42</v>
      </c>
      <c r="E174" s="45" t="s">
        <v>34</v>
      </c>
      <c r="F174" s="45" t="s">
        <v>80</v>
      </c>
      <c r="G174" s="2" t="s">
        <v>3276</v>
      </c>
      <c r="H174" s="47">
        <v>186</v>
      </c>
      <c r="I174" s="324" t="s">
        <v>40</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0</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x14ac:dyDescent="0.35">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39</v>
      </c>
      <c r="E175" s="2" t="s">
        <v>34</v>
      </c>
      <c r="F175" s="2" t="s">
        <v>81</v>
      </c>
      <c r="G175" s="2" t="s">
        <v>3440</v>
      </c>
      <c r="H175" s="47">
        <v>203</v>
      </c>
      <c r="I175" s="325" t="s">
        <v>40</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0</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x14ac:dyDescent="0.35">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42</v>
      </c>
      <c r="E176" s="2" t="s">
        <v>35</v>
      </c>
      <c r="F176" s="2" t="s">
        <v>80</v>
      </c>
      <c r="G176" s="2" t="s">
        <v>2326</v>
      </c>
      <c r="H176" s="47">
        <v>187</v>
      </c>
      <c r="I176" s="324" t="s">
        <v>40</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0</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x14ac:dyDescent="0.35">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39</v>
      </c>
      <c r="E177" s="2" t="s">
        <v>35</v>
      </c>
      <c r="F177" s="2" t="s">
        <v>81</v>
      </c>
      <c r="G177" s="2" t="s">
        <v>3436</v>
      </c>
      <c r="H177" s="47">
        <v>191</v>
      </c>
      <c r="I177" s="324" t="s">
        <v>40</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0</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x14ac:dyDescent="0.35">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42</v>
      </c>
      <c r="E178" s="2" t="s">
        <v>36</v>
      </c>
      <c r="F178" s="2" t="s">
        <v>80</v>
      </c>
      <c r="G178" s="2" t="s">
        <v>3273</v>
      </c>
      <c r="H178" s="47">
        <v>496</v>
      </c>
      <c r="I178" s="324" t="s">
        <v>41</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0</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x14ac:dyDescent="0.35">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39</v>
      </c>
      <c r="E179" s="2" t="s">
        <v>36</v>
      </c>
      <c r="F179" s="2" t="s">
        <v>81</v>
      </c>
      <c r="G179" s="2" t="s">
        <v>3273</v>
      </c>
      <c r="H179" s="47">
        <v>497</v>
      </c>
      <c r="I179" s="324" t="s">
        <v>41</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0</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x14ac:dyDescent="0.35">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42</v>
      </c>
      <c r="E180" s="2" t="s">
        <v>37</v>
      </c>
      <c r="F180" s="2" t="s">
        <v>80</v>
      </c>
      <c r="G180" s="2" t="s">
        <v>82</v>
      </c>
      <c r="H180" s="47">
        <v>498</v>
      </c>
      <c r="I180" s="324" t="s">
        <v>41</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0</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x14ac:dyDescent="0.35">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39</v>
      </c>
      <c r="E181" s="2" t="s">
        <v>37</v>
      </c>
      <c r="F181" s="2" t="s">
        <v>81</v>
      </c>
      <c r="G181" s="2" t="s">
        <v>82</v>
      </c>
      <c r="H181" s="47">
        <v>499</v>
      </c>
      <c r="I181" s="324" t="s">
        <v>41</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0</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x14ac:dyDescent="0.35">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42</v>
      </c>
      <c r="E182" s="2" t="s">
        <v>38</v>
      </c>
      <c r="F182" s="2" t="s">
        <v>80</v>
      </c>
      <c r="G182" s="2" t="s">
        <v>3274</v>
      </c>
      <c r="H182" s="47">
        <v>500</v>
      </c>
      <c r="I182" s="324" t="s">
        <v>41</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0</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x14ac:dyDescent="0.35">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39</v>
      </c>
      <c r="E183" s="2" t="s">
        <v>38</v>
      </c>
      <c r="F183" s="2" t="s">
        <v>81</v>
      </c>
      <c r="G183" s="2" t="s">
        <v>3275</v>
      </c>
      <c r="H183" s="47">
        <v>501</v>
      </c>
      <c r="I183" s="324" t="s">
        <v>41</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0</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x14ac:dyDescent="0.35">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42</v>
      </c>
      <c r="E184" s="2" t="s">
        <v>109</v>
      </c>
      <c r="F184" s="2" t="s">
        <v>80</v>
      </c>
      <c r="G184" s="2" t="s">
        <v>139</v>
      </c>
      <c r="H184" s="47">
        <v>188</v>
      </c>
      <c r="I184" s="324" t="s">
        <v>40</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0</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x14ac:dyDescent="0.35">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39</v>
      </c>
      <c r="E185" s="2" t="s">
        <v>109</v>
      </c>
      <c r="F185" s="2" t="s">
        <v>81</v>
      </c>
      <c r="G185" s="2" t="s">
        <v>139</v>
      </c>
      <c r="H185" s="47">
        <v>591</v>
      </c>
      <c r="I185" s="325" t="s">
        <v>41</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0</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x14ac:dyDescent="0.35">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3418</v>
      </c>
      <c r="D186" s="45"/>
      <c r="E186" s="45"/>
      <c r="F186" s="45"/>
      <c r="G186" s="45"/>
      <c r="H186" s="43">
        <v>1655</v>
      </c>
      <c r="I186" s="324" t="s">
        <v>40</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x14ac:dyDescent="0.35">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3610</v>
      </c>
      <c r="H187" s="43">
        <v>2257</v>
      </c>
      <c r="I187" s="324" t="s">
        <v>40</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x14ac:dyDescent="0.35">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3815</v>
      </c>
      <c r="D188" s="45" t="s">
        <v>42</v>
      </c>
      <c r="E188" s="45" t="s">
        <v>34</v>
      </c>
      <c r="F188" s="45" t="s">
        <v>80</v>
      </c>
      <c r="G188" s="2" t="s">
        <v>3276</v>
      </c>
      <c r="H188" s="43">
        <v>2710</v>
      </c>
      <c r="I188" s="45" t="s">
        <v>41</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x14ac:dyDescent="0.35">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39</v>
      </c>
      <c r="E189" s="2" t="s">
        <v>34</v>
      </c>
      <c r="F189" s="2" t="s">
        <v>81</v>
      </c>
      <c r="G189" s="2" t="s">
        <v>3440</v>
      </c>
      <c r="H189" s="43">
        <v>2711</v>
      </c>
      <c r="I189" s="45" t="s">
        <v>41</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x14ac:dyDescent="0.35">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42</v>
      </c>
      <c r="E190" s="2" t="s">
        <v>35</v>
      </c>
      <c r="F190" s="2" t="s">
        <v>80</v>
      </c>
      <c r="G190" s="2" t="s">
        <v>2326</v>
      </c>
      <c r="H190" s="43">
        <v>2712</v>
      </c>
      <c r="I190" s="45" t="s">
        <v>41</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x14ac:dyDescent="0.35">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39</v>
      </c>
      <c r="E191" s="2" t="s">
        <v>35</v>
      </c>
      <c r="F191" s="2" t="s">
        <v>81</v>
      </c>
      <c r="G191" s="2" t="s">
        <v>3436</v>
      </c>
      <c r="H191" s="43">
        <v>2713</v>
      </c>
      <c r="I191" s="45" t="s">
        <v>41</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x14ac:dyDescent="0.35">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42</v>
      </c>
      <c r="E192" s="2" t="s">
        <v>36</v>
      </c>
      <c r="F192" s="2" t="s">
        <v>80</v>
      </c>
      <c r="G192" s="2" t="s">
        <v>3273</v>
      </c>
      <c r="H192" s="43">
        <v>2714</v>
      </c>
      <c r="I192" s="45" t="s">
        <v>41</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x14ac:dyDescent="0.35">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39</v>
      </c>
      <c r="E193" s="2" t="s">
        <v>36</v>
      </c>
      <c r="F193" s="2" t="s">
        <v>81</v>
      </c>
      <c r="G193" s="2" t="s">
        <v>3273</v>
      </c>
      <c r="H193" s="43">
        <v>2715</v>
      </c>
      <c r="I193" s="45" t="s">
        <v>41</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x14ac:dyDescent="0.35">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42</v>
      </c>
      <c r="E194" s="2" t="s">
        <v>37</v>
      </c>
      <c r="F194" s="2" t="s">
        <v>80</v>
      </c>
      <c r="G194" s="2" t="s">
        <v>82</v>
      </c>
      <c r="H194" s="43">
        <v>2716</v>
      </c>
      <c r="I194" s="45" t="s">
        <v>41</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x14ac:dyDescent="0.35">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39</v>
      </c>
      <c r="E195" s="2" t="s">
        <v>37</v>
      </c>
      <c r="F195" s="2" t="s">
        <v>81</v>
      </c>
      <c r="G195" s="2" t="s">
        <v>82</v>
      </c>
      <c r="H195" s="43">
        <v>2717</v>
      </c>
      <c r="I195" s="45" t="s">
        <v>41</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x14ac:dyDescent="0.35">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42</v>
      </c>
      <c r="E196" s="2" t="s">
        <v>38</v>
      </c>
      <c r="F196" s="2" t="s">
        <v>80</v>
      </c>
      <c r="G196" s="2" t="s">
        <v>3274</v>
      </c>
      <c r="H196" s="43">
        <v>2718</v>
      </c>
      <c r="I196" s="45" t="s">
        <v>41</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x14ac:dyDescent="0.35">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39</v>
      </c>
      <c r="E197" s="2" t="s">
        <v>38</v>
      </c>
      <c r="F197" s="2" t="s">
        <v>81</v>
      </c>
      <c r="G197" s="2" t="s">
        <v>3275</v>
      </c>
      <c r="H197" s="43">
        <v>2719</v>
      </c>
      <c r="I197" s="45" t="s">
        <v>41</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x14ac:dyDescent="0.35">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42</v>
      </c>
      <c r="E198" s="2" t="s">
        <v>109</v>
      </c>
      <c r="F198" s="2" t="s">
        <v>80</v>
      </c>
      <c r="G198" s="2" t="s">
        <v>139</v>
      </c>
      <c r="H198" s="43">
        <v>2720</v>
      </c>
      <c r="I198" s="45" t="s">
        <v>41</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x14ac:dyDescent="0.35">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39</v>
      </c>
      <c r="E199" s="2" t="s">
        <v>109</v>
      </c>
      <c r="F199" s="2" t="s">
        <v>81</v>
      </c>
      <c r="G199" s="2" t="s">
        <v>139</v>
      </c>
      <c r="H199" s="43">
        <v>2721</v>
      </c>
      <c r="I199" s="45" t="s">
        <v>41</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x14ac:dyDescent="0.35">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2469</v>
      </c>
      <c r="D200" s="45" t="s">
        <v>111</v>
      </c>
      <c r="E200" s="45" t="s">
        <v>266</v>
      </c>
      <c r="F200" s="45" t="s">
        <v>117</v>
      </c>
      <c r="G200" s="45" t="s">
        <v>270</v>
      </c>
      <c r="H200" s="43">
        <v>435</v>
      </c>
      <c r="I200" s="324" t="s">
        <v>40</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x14ac:dyDescent="0.35">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112</v>
      </c>
      <c r="E201" s="45" t="s">
        <v>266</v>
      </c>
      <c r="F201" s="45" t="s">
        <v>118</v>
      </c>
      <c r="G201" s="45" t="s">
        <v>270</v>
      </c>
      <c r="H201" s="43">
        <v>436</v>
      </c>
      <c r="I201" s="324" t="s">
        <v>41</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x14ac:dyDescent="0.35">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114</v>
      </c>
      <c r="E202" s="45" t="s">
        <v>266</v>
      </c>
      <c r="F202" s="45" t="s">
        <v>120</v>
      </c>
      <c r="G202" s="45" t="s">
        <v>270</v>
      </c>
      <c r="H202" s="43">
        <v>437</v>
      </c>
      <c r="I202" s="324" t="s">
        <v>41</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x14ac:dyDescent="0.35">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115</v>
      </c>
      <c r="E203" s="45" t="s">
        <v>266</v>
      </c>
      <c r="F203" s="45" t="s">
        <v>121</v>
      </c>
      <c r="G203" s="45" t="s">
        <v>270</v>
      </c>
      <c r="H203" s="43">
        <v>438</v>
      </c>
      <c r="I203" s="324" t="s">
        <v>40</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x14ac:dyDescent="0.35">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116</v>
      </c>
      <c r="E204" s="45" t="s">
        <v>266</v>
      </c>
      <c r="F204" s="45" t="s">
        <v>122</v>
      </c>
      <c r="G204" s="45" t="s">
        <v>270</v>
      </c>
      <c r="H204" s="43">
        <v>439</v>
      </c>
      <c r="I204" s="324" t="s">
        <v>40</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x14ac:dyDescent="0.35">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111</v>
      </c>
      <c r="E205" s="45" t="s">
        <v>267</v>
      </c>
      <c r="F205" s="45" t="s">
        <v>117</v>
      </c>
      <c r="G205" s="45" t="s">
        <v>269</v>
      </c>
      <c r="H205" s="43">
        <v>440</v>
      </c>
      <c r="I205" s="324" t="s">
        <v>40</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x14ac:dyDescent="0.35">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112</v>
      </c>
      <c r="E206" s="45" t="s">
        <v>267</v>
      </c>
      <c r="F206" s="45" t="s">
        <v>118</v>
      </c>
      <c r="G206" s="45" t="s">
        <v>269</v>
      </c>
      <c r="H206" s="43">
        <v>441</v>
      </c>
      <c r="I206" s="324" t="s">
        <v>41</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x14ac:dyDescent="0.35">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114</v>
      </c>
      <c r="E207" s="45" t="s">
        <v>267</v>
      </c>
      <c r="F207" s="45" t="s">
        <v>120</v>
      </c>
      <c r="G207" s="45" t="s">
        <v>269</v>
      </c>
      <c r="H207" s="43">
        <v>442</v>
      </c>
      <c r="I207" s="324" t="s">
        <v>41</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x14ac:dyDescent="0.35">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115</v>
      </c>
      <c r="E208" s="45" t="s">
        <v>267</v>
      </c>
      <c r="F208" s="45" t="s">
        <v>121</v>
      </c>
      <c r="G208" s="45" t="s">
        <v>269</v>
      </c>
      <c r="H208" s="43">
        <v>443</v>
      </c>
      <c r="I208" s="324" t="s">
        <v>40</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x14ac:dyDescent="0.35">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116</v>
      </c>
      <c r="E209" s="45" t="s">
        <v>267</v>
      </c>
      <c r="F209" s="45" t="s">
        <v>122</v>
      </c>
      <c r="G209" s="45" t="s">
        <v>269</v>
      </c>
      <c r="H209" s="43">
        <v>444</v>
      </c>
      <c r="I209" s="324" t="s">
        <v>40</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x14ac:dyDescent="0.35">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111</v>
      </c>
      <c r="E210" s="45" t="s">
        <v>268</v>
      </c>
      <c r="F210" s="45" t="s">
        <v>117</v>
      </c>
      <c r="G210" s="45" t="s">
        <v>160</v>
      </c>
      <c r="H210" s="43">
        <v>445</v>
      </c>
      <c r="I210" s="324" t="s">
        <v>40</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x14ac:dyDescent="0.35">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112</v>
      </c>
      <c r="E211" s="45" t="s">
        <v>268</v>
      </c>
      <c r="F211" s="45" t="s">
        <v>118</v>
      </c>
      <c r="G211" s="45" t="s">
        <v>160</v>
      </c>
      <c r="H211" s="43">
        <v>446</v>
      </c>
      <c r="I211" s="324" t="s">
        <v>41</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x14ac:dyDescent="0.35">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114</v>
      </c>
      <c r="E212" s="45" t="s">
        <v>268</v>
      </c>
      <c r="F212" s="45" t="s">
        <v>120</v>
      </c>
      <c r="G212" s="45" t="s">
        <v>160</v>
      </c>
      <c r="H212" s="43">
        <v>447</v>
      </c>
      <c r="I212" s="324" t="s">
        <v>41</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x14ac:dyDescent="0.35">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115</v>
      </c>
      <c r="E213" s="45" t="s">
        <v>268</v>
      </c>
      <c r="F213" s="45" t="s">
        <v>121</v>
      </c>
      <c r="G213" s="45" t="s">
        <v>160</v>
      </c>
      <c r="H213" s="43">
        <v>448</v>
      </c>
      <c r="I213" s="324" t="s">
        <v>40</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x14ac:dyDescent="0.35">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116</v>
      </c>
      <c r="E214" s="45" t="s">
        <v>268</v>
      </c>
      <c r="F214" s="45" t="s">
        <v>122</v>
      </c>
      <c r="G214" s="45" t="s">
        <v>160</v>
      </c>
      <c r="H214" s="43">
        <v>449</v>
      </c>
      <c r="I214" s="324" t="s">
        <v>40</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x14ac:dyDescent="0.35">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287</v>
      </c>
      <c r="D215" s="45" t="s">
        <v>111</v>
      </c>
      <c r="E215" s="45" t="s">
        <v>266</v>
      </c>
      <c r="F215" s="45" t="s">
        <v>117</v>
      </c>
      <c r="G215" s="45" t="s">
        <v>270</v>
      </c>
      <c r="H215" s="43">
        <v>13</v>
      </c>
      <c r="I215" s="324" t="s">
        <v>40</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x14ac:dyDescent="0.35">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112</v>
      </c>
      <c r="E216" s="45" t="s">
        <v>266</v>
      </c>
      <c r="F216" s="45" t="s">
        <v>118</v>
      </c>
      <c r="G216" s="45" t="s">
        <v>270</v>
      </c>
      <c r="H216" s="43">
        <v>14</v>
      </c>
      <c r="I216" s="324" t="s">
        <v>40</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x14ac:dyDescent="0.35">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113</v>
      </c>
      <c r="E217" s="45" t="s">
        <v>266</v>
      </c>
      <c r="F217" s="45" t="s">
        <v>119</v>
      </c>
      <c r="G217" s="45" t="s">
        <v>270</v>
      </c>
      <c r="H217" s="43">
        <v>15</v>
      </c>
      <c r="I217" s="324" t="s">
        <v>40</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x14ac:dyDescent="0.35">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114</v>
      </c>
      <c r="E218" s="45" t="s">
        <v>266</v>
      </c>
      <c r="F218" s="45" t="s">
        <v>120</v>
      </c>
      <c r="G218" s="45" t="s">
        <v>270</v>
      </c>
      <c r="H218" s="43">
        <v>16</v>
      </c>
      <c r="I218" s="324" t="s">
        <v>40</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x14ac:dyDescent="0.35">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115</v>
      </c>
      <c r="E219" s="45" t="s">
        <v>266</v>
      </c>
      <c r="F219" s="45" t="s">
        <v>121</v>
      </c>
      <c r="G219" s="45" t="s">
        <v>270</v>
      </c>
      <c r="H219" s="43">
        <v>17</v>
      </c>
      <c r="I219" s="324" t="s">
        <v>40</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x14ac:dyDescent="0.35">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116</v>
      </c>
      <c r="E220" s="45" t="s">
        <v>266</v>
      </c>
      <c r="F220" s="45" t="s">
        <v>122</v>
      </c>
      <c r="G220" s="45" t="s">
        <v>270</v>
      </c>
      <c r="H220" s="43">
        <v>18</v>
      </c>
      <c r="I220" s="324" t="s">
        <v>40</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x14ac:dyDescent="0.35">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111</v>
      </c>
      <c r="E221" s="45" t="s">
        <v>267</v>
      </c>
      <c r="F221" s="45" t="s">
        <v>117</v>
      </c>
      <c r="G221" s="45" t="s">
        <v>269</v>
      </c>
      <c r="H221" s="43">
        <v>150</v>
      </c>
      <c r="I221" s="324" t="s">
        <v>40</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x14ac:dyDescent="0.35">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112</v>
      </c>
      <c r="E222" s="45" t="s">
        <v>267</v>
      </c>
      <c r="F222" s="45" t="s">
        <v>118</v>
      </c>
      <c r="G222" s="45" t="s">
        <v>269</v>
      </c>
      <c r="H222" s="43">
        <v>151</v>
      </c>
      <c r="I222" s="324" t="s">
        <v>40</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x14ac:dyDescent="0.35">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113</v>
      </c>
      <c r="E223" s="45" t="s">
        <v>267</v>
      </c>
      <c r="F223" s="45" t="s">
        <v>119</v>
      </c>
      <c r="G223" s="45" t="s">
        <v>269</v>
      </c>
      <c r="H223" s="43">
        <v>152</v>
      </c>
      <c r="I223" s="324" t="s">
        <v>40</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x14ac:dyDescent="0.35">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114</v>
      </c>
      <c r="E224" s="45" t="s">
        <v>267</v>
      </c>
      <c r="F224" s="45" t="s">
        <v>120</v>
      </c>
      <c r="G224" s="45" t="s">
        <v>269</v>
      </c>
      <c r="H224" s="43">
        <v>153</v>
      </c>
      <c r="I224" s="324" t="s">
        <v>40</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x14ac:dyDescent="0.35">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115</v>
      </c>
      <c r="E225" s="45" t="s">
        <v>267</v>
      </c>
      <c r="F225" s="45" t="s">
        <v>121</v>
      </c>
      <c r="G225" s="45" t="s">
        <v>269</v>
      </c>
      <c r="H225" s="43">
        <v>154</v>
      </c>
      <c r="I225" s="324" t="s">
        <v>40</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x14ac:dyDescent="0.35">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116</v>
      </c>
      <c r="E226" s="45" t="s">
        <v>267</v>
      </c>
      <c r="F226" s="45" t="s">
        <v>122</v>
      </c>
      <c r="G226" s="45" t="s">
        <v>269</v>
      </c>
      <c r="H226" s="43">
        <v>155</v>
      </c>
      <c r="I226" s="324" t="s">
        <v>40</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x14ac:dyDescent="0.35">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111</v>
      </c>
      <c r="E227" s="45" t="s">
        <v>268</v>
      </c>
      <c r="F227" s="45" t="s">
        <v>117</v>
      </c>
      <c r="G227" s="45" t="s">
        <v>160</v>
      </c>
      <c r="H227" s="43">
        <v>156</v>
      </c>
      <c r="I227" s="324" t="s">
        <v>40</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x14ac:dyDescent="0.35">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112</v>
      </c>
      <c r="E228" s="45" t="s">
        <v>268</v>
      </c>
      <c r="F228" s="45" t="s">
        <v>118</v>
      </c>
      <c r="G228" s="45" t="s">
        <v>160</v>
      </c>
      <c r="H228" s="43">
        <v>157</v>
      </c>
      <c r="I228" s="324" t="s">
        <v>40</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x14ac:dyDescent="0.35">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113</v>
      </c>
      <c r="E229" s="45" t="s">
        <v>268</v>
      </c>
      <c r="F229" s="45" t="s">
        <v>119</v>
      </c>
      <c r="G229" s="45" t="s">
        <v>160</v>
      </c>
      <c r="H229" s="43">
        <v>158</v>
      </c>
      <c r="I229" s="324" t="s">
        <v>40</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x14ac:dyDescent="0.35">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114</v>
      </c>
      <c r="E230" s="45" t="s">
        <v>268</v>
      </c>
      <c r="F230" s="45" t="s">
        <v>120</v>
      </c>
      <c r="G230" s="45" t="s">
        <v>160</v>
      </c>
      <c r="H230" s="43">
        <v>159</v>
      </c>
      <c r="I230" s="324" t="s">
        <v>40</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x14ac:dyDescent="0.35">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115</v>
      </c>
      <c r="E231" s="45" t="s">
        <v>268</v>
      </c>
      <c r="F231" s="45" t="s">
        <v>121</v>
      </c>
      <c r="G231" s="45" t="s">
        <v>160</v>
      </c>
      <c r="H231" s="43">
        <v>160</v>
      </c>
      <c r="I231" s="324" t="s">
        <v>40</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x14ac:dyDescent="0.35">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116</v>
      </c>
      <c r="E232" s="45" t="s">
        <v>268</v>
      </c>
      <c r="F232" s="45" t="s">
        <v>122</v>
      </c>
      <c r="G232" s="45" t="s">
        <v>160</v>
      </c>
      <c r="H232" s="43">
        <v>161</v>
      </c>
      <c r="I232" s="324" t="s">
        <v>40</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x14ac:dyDescent="0.35">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40</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x14ac:dyDescent="0.35">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288</v>
      </c>
      <c r="D234" s="45"/>
      <c r="E234" s="45"/>
      <c r="F234" s="45"/>
      <c r="G234" s="45"/>
      <c r="H234" s="43">
        <v>146</v>
      </c>
      <c r="I234" s="324" t="s">
        <v>40</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x14ac:dyDescent="0.35">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3441</v>
      </c>
      <c r="D235" s="45" t="s">
        <v>266</v>
      </c>
      <c r="E235" s="45"/>
      <c r="F235" s="45" t="s">
        <v>270</v>
      </c>
      <c r="G235" s="45"/>
      <c r="H235" s="43">
        <v>147</v>
      </c>
      <c r="I235" s="324" t="s">
        <v>40</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x14ac:dyDescent="0.35">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267</v>
      </c>
      <c r="E236" s="45"/>
      <c r="F236" s="45" t="s">
        <v>269</v>
      </c>
      <c r="G236" s="45"/>
      <c r="H236" s="43">
        <v>1728</v>
      </c>
      <c r="I236" s="324" t="s">
        <v>40</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x14ac:dyDescent="0.35">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268</v>
      </c>
      <c r="E237" s="45"/>
      <c r="F237" s="45" t="s">
        <v>160</v>
      </c>
      <c r="G237" s="45"/>
      <c r="H237" s="43">
        <v>1729</v>
      </c>
      <c r="I237" s="324" t="s">
        <v>40</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x14ac:dyDescent="0.35">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3763</v>
      </c>
      <c r="D238" s="45" t="s">
        <v>266</v>
      </c>
      <c r="E238" s="45"/>
      <c r="F238" s="45" t="s">
        <v>270</v>
      </c>
      <c r="G238" s="45"/>
      <c r="H238" s="43">
        <v>2433</v>
      </c>
      <c r="I238" s="324" t="s">
        <v>40</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7">
        <f>IF(ISBLANK(INDEX('Policy Characteristics'!G:G,MATCH($C238,'Policy Characteristics'!$C:$C,0))),"",INDEX('Policy Characteristics'!G:G,MATCH($C238,'Policy Characteristics'!$C:$C,0)))</f>
        <v>600000</v>
      </c>
      <c r="N238" s="407">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x14ac:dyDescent="0.35">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267</v>
      </c>
      <c r="E239" s="45"/>
      <c r="F239" s="45" t="s">
        <v>269</v>
      </c>
      <c r="G239" s="45"/>
      <c r="H239" s="43">
        <v>2434</v>
      </c>
      <c r="I239" s="324" t="s">
        <v>40</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7">
        <f>IF(ISBLANK(INDEX('Policy Characteristics'!G:G,MATCH($C239,'Policy Characteristics'!$C:$C,0))),"",INDEX('Policy Characteristics'!G:G,MATCH($C239,'Policy Characteristics'!$C:$C,0)))</f>
        <v>600000</v>
      </c>
      <c r="N239" s="407">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x14ac:dyDescent="0.35">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268</v>
      </c>
      <c r="E240" s="45"/>
      <c r="F240" s="45" t="s">
        <v>160</v>
      </c>
      <c r="G240" s="45"/>
      <c r="H240" s="43">
        <v>2435</v>
      </c>
      <c r="I240" s="324" t="s">
        <v>40</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7">
        <f>IF(ISBLANK(INDEX('Policy Characteristics'!G:G,MATCH($C240,'Policy Characteristics'!$C:$C,0))),"",INDEX('Policy Characteristics'!G:G,MATCH($C240,'Policy Characteristics'!$C:$C,0)))</f>
        <v>600000</v>
      </c>
      <c r="N240" s="407">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x14ac:dyDescent="0.35">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Improved Labeling</v>
      </c>
      <c r="C241" t="s">
        <v>123</v>
      </c>
      <c r="D241" s="45"/>
      <c r="E241" s="45"/>
      <c r="F241" s="45"/>
      <c r="G241" s="45"/>
      <c r="H241" s="43">
        <v>20</v>
      </c>
      <c r="I241" s="324" t="s">
        <v>40</v>
      </c>
      <c r="J241" s="255" t="str">
        <f>IF(ISBLANK(INDEX('Policy Characteristics'!D:D,MATCH($C241,'Policy Characteristics'!$C:$C,0))),"",INDEX('Policy Characteristics'!D:D,MATCH($C241,'Policy Characteristics'!$C:$C,0)))</f>
        <v>Improved Labeling</v>
      </c>
      <c r="K241" s="254" t="str">
        <f>IF(ISBLANK(INDEX('Policy Characteristics'!E:E,MATCH($C241,'Policy Characteristics'!$C:$C,0))),"",INDEX('Policy Characteristics'!E:E,MATCH($C241,'Policy Characteristics'!$C:$C,0)))</f>
        <v>bldgs device labeling</v>
      </c>
      <c r="L241" s="254">
        <f>IF(ISBLANK(INDEX('Policy Characteristics'!F:F,MATCH($C241,'Policy Characteristics'!$C:$C,0))),"",INDEX('Policy Characteristics'!F:F,MATCH($C241,'Policy Characteristics'!$C:$C,0)))</f>
        <v>0</v>
      </c>
      <c r="M241" s="254">
        <f>IF(ISBLANK(INDEX('Policy Characteristics'!G:G,MATCH($C241,'Policy Characteristics'!$C:$C,0))),"",INDEX('Policy Characteristics'!G:G,MATCH($C241,'Policy Characteristics'!$C:$C,0)))</f>
        <v>1</v>
      </c>
      <c r="N241" s="254">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1" s="254" t="str">
        <f>IF(ISBLANK(INDEX('Policy Characteristics'!K:K,MATCH($C241,'Policy Characteristics'!$C:$C,0))),"",INDEX('Policy Characteristics'!K:K,MATCH($C241,'Policy Characteristics'!$C:$C,0)))</f>
        <v>buildings-sector-main.html#device-labeling</v>
      </c>
      <c r="R241" s="254" t="str">
        <f>IF(ISBLANK(INDEX('Policy Characteristics'!L:L,MATCH($C241,'Policy Characteristics'!$C:$C,0))),"",INDEX('Policy Characteristics'!L:L,MATCH($C241,'Policy Characteristics'!$C:$C,0)))</f>
        <v>improved-labeling.html</v>
      </c>
    </row>
    <row r="242" spans="1:18" s="4" customFormat="1" x14ac:dyDescent="0.35">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Retrofit Existing Buildings</v>
      </c>
      <c r="C242" t="s">
        <v>2442</v>
      </c>
      <c r="D242" s="45" t="s">
        <v>266</v>
      </c>
      <c r="E242" s="45"/>
      <c r="F242" s="45" t="s">
        <v>270</v>
      </c>
      <c r="G242" s="45"/>
      <c r="H242" s="43">
        <v>378</v>
      </c>
      <c r="I242" s="324" t="s">
        <v>40</v>
      </c>
      <c r="J242" s="255" t="str">
        <f>IF(ISBLANK(INDEX('Policy Characteristics'!D:D,MATCH($C242,'Policy Characteristics'!$C:$C,0))),"",INDEX('Policy Characteristics'!D:D,MATCH($C242,'Policy Characteristics'!$C:$C,0)))</f>
        <v>Increased Retrofitting</v>
      </c>
      <c r="K242" s="254" t="str">
        <f>IF(ISBLANK(INDEX('Policy Characteristics'!E:E,MATCH($C242,'Policy Characteristics'!$C:$C,0))),"",INDEX('Policy Characteristics'!E:E,MATCH($C242,'Policy Characteristics'!$C:$C,0)))</f>
        <v>bldgs retrofitting</v>
      </c>
      <c r="L242" s="261">
        <f>IF(ISBLANK(INDEX('Policy Characteristics'!F:F,MATCH($C242,'Policy Characteristics'!$C:$C,0))),"",INDEX('Policy Characteristics'!F:F,MATCH($C242,'Policy Characteristics'!$C:$C,0)))</f>
        <v>0</v>
      </c>
      <c r="M242" s="261">
        <f>IF(ISBLANK(INDEX('Policy Characteristics'!G:G,MATCH($C242,'Policy Characteristics'!$C:$C,0))),"",INDEX('Policy Characteristics'!G:G,MATCH($C242,'Policy Characteristics'!$C:$C,0)))</f>
        <v>0.5</v>
      </c>
      <c r="N242" s="261">
        <f>IF(ISBLANK(INDEX('Policy Characteristics'!H:H,MATCH($C242,'Policy Characteristics'!$C:$C,0))),"",INDEX('Policy Characteristics'!H:H,MATCH($C242,'Policy Characteristics'!$C:$C,0)))</f>
        <v>0.01</v>
      </c>
      <c r="O242" s="254" t="str">
        <f>IF(ISBLANK(INDEX('Policy Characteristics'!I:I,MATCH($C242,'Policy Characteristics'!$C:$C,0))),"",INDEX('Policy Characteristics'!I:I,MATCH($C242,'Policy Characteristics'!$C:$C,0)))</f>
        <v>% of existing buildings</v>
      </c>
      <c r="P242" s="254" t="str">
        <f>IF(ISBLANK(INDEX('Policy Characteristics'!J:J,MATCH($C242,'Policy Characteristics'!$C:$C,0))),"",INDEX('Policy Characteristics'!J:J,MATCH($C242,'Policy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2" s="254" t="str">
        <f>IF(ISBLANK(INDEX('Policy Characteristics'!K:K,MATCH($C242,'Policy Characteristics'!$C:$C,0))),"",INDEX('Policy Characteristics'!K:K,MATCH($C242,'Policy Characteristics'!$C:$C,0)))</f>
        <v>buildings-sector-main.html#retrofitting</v>
      </c>
      <c r="R242" s="254" t="str">
        <f>IF(ISBLANK(INDEX('Policy Characteristics'!L:L,MATCH($C242,'Policy Characteristics'!$C:$C,0))),"",INDEX('Policy Characteristics'!L:L,MATCH($C242,'Policy Characteristics'!$C:$C,0)))</f>
        <v>increased-retrofitting.html</v>
      </c>
    </row>
    <row r="243" spans="1:18" s="4" customFormat="1" x14ac:dyDescent="0.35">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Retrofit Existing Buildings</v>
      </c>
      <c r="C243" s="254" t="str">
        <f t="shared" ref="C243:C244" si="15">C$242</f>
        <v>Share of Preexisting Buildings Subject to Retrofitting</v>
      </c>
      <c r="D243" s="45" t="s">
        <v>267</v>
      </c>
      <c r="E243" s="45"/>
      <c r="F243" s="45" t="s">
        <v>269</v>
      </c>
      <c r="G243" s="45"/>
      <c r="H243" s="43">
        <v>379</v>
      </c>
      <c r="I243" s="324" t="s">
        <v>40</v>
      </c>
      <c r="J243" s="255" t="str">
        <f>IF(ISBLANK(INDEX('Policy Characteristics'!D:D,MATCH($C243,'Policy Characteristics'!$C:$C,0))),"",INDEX('Policy Characteristics'!D:D,MATCH($C243,'Policy Characteristics'!$C:$C,0)))</f>
        <v>Increased Retrofitting</v>
      </c>
      <c r="K243" s="254" t="str">
        <f>IF(ISBLANK(INDEX('Policy Characteristics'!E:E,MATCH($C243,'Policy Characteristics'!$C:$C,0))),"",INDEX('Policy Characteristics'!E:E,MATCH($C243,'Policy Characteristics'!$C:$C,0)))</f>
        <v>bldgs retrofitting</v>
      </c>
      <c r="L243" s="261">
        <f>IF(ISBLANK(INDEX('Policy Characteristics'!F:F,MATCH($C243,'Policy Characteristics'!$C:$C,0))),"",INDEX('Policy Characteristics'!F:F,MATCH($C243,'Policy Characteristics'!$C:$C,0)))</f>
        <v>0</v>
      </c>
      <c r="M243" s="261">
        <f>IF(ISBLANK(INDEX('Policy Characteristics'!G:G,MATCH($C243,'Policy Characteristics'!$C:$C,0))),"",INDEX('Policy Characteristics'!G:G,MATCH($C243,'Policy Characteristics'!$C:$C,0)))</f>
        <v>0.5</v>
      </c>
      <c r="N243" s="261">
        <f>IF(ISBLANK(INDEX('Policy Characteristics'!H:H,MATCH($C243,'Policy Characteristics'!$C:$C,0))),"",INDEX('Policy Characteristics'!H:H,MATCH($C243,'Policy Characteristics'!$C:$C,0)))</f>
        <v>0.01</v>
      </c>
      <c r="O243" s="254" t="str">
        <f>IF(ISBLANK(INDEX('Policy Characteristics'!I:I,MATCH($C243,'Policy Characteristics'!$C:$C,0))),"",INDEX('Policy Characteristics'!I:I,MATCH($C243,'Policy Characteristics'!$C:$C,0)))</f>
        <v>% of existing buildings</v>
      </c>
      <c r="P243" s="254" t="str">
        <f>IF(ISBLANK(INDEX('Policy Characteristics'!J:J,MATCH($C243,'Policy Characteristics'!$C:$C,0))),"",INDEX('Policy Characteristics'!J:J,MATCH($C243,'Policy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3" s="254" t="str">
        <f>IF(ISBLANK(INDEX('Policy Characteristics'!K:K,MATCH($C243,'Policy Characteristics'!$C:$C,0))),"",INDEX('Policy Characteristics'!K:K,MATCH($C243,'Policy Characteristics'!$C:$C,0)))</f>
        <v>buildings-sector-main.html#retrofitting</v>
      </c>
      <c r="R243" s="254" t="str">
        <f>IF(ISBLANK(INDEX('Policy Characteristics'!L:L,MATCH($C243,'Policy Characteristics'!$C:$C,0))),"",INDEX('Policy Characteristics'!L:L,MATCH($C243,'Policy Characteristics'!$C:$C,0)))</f>
        <v>increased-retrofitting.html</v>
      </c>
    </row>
    <row r="244" spans="1:18" s="4" customFormat="1" x14ac:dyDescent="0.35">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Retrofit Existing Buildings</v>
      </c>
      <c r="C244" s="254" t="str">
        <f t="shared" si="15"/>
        <v>Share of Preexisting Buildings Subject to Retrofitting</v>
      </c>
      <c r="D244" s="45" t="s">
        <v>268</v>
      </c>
      <c r="E244" s="45"/>
      <c r="F244" s="45" t="s">
        <v>160</v>
      </c>
      <c r="G244" s="45"/>
      <c r="H244" s="43">
        <v>380</v>
      </c>
      <c r="I244" s="324" t="s">
        <v>40</v>
      </c>
      <c r="J244" s="255" t="str">
        <f>IF(ISBLANK(INDEX('Policy Characteristics'!D:D,MATCH($C244,'Policy Characteristics'!$C:$C,0))),"",INDEX('Policy Characteristics'!D:D,MATCH($C244,'Policy Characteristics'!$C:$C,0)))</f>
        <v>Increased Retrofitting</v>
      </c>
      <c r="K244" s="254" t="str">
        <f>IF(ISBLANK(INDEX('Policy Characteristics'!E:E,MATCH($C244,'Policy Characteristics'!$C:$C,0))),"",INDEX('Policy Characteristics'!E:E,MATCH($C244,'Policy Characteristics'!$C:$C,0)))</f>
        <v>bldgs retrofitting</v>
      </c>
      <c r="L244" s="261">
        <f>IF(ISBLANK(INDEX('Policy Characteristics'!F:F,MATCH($C244,'Policy Characteristics'!$C:$C,0))),"",INDEX('Policy Characteristics'!F:F,MATCH($C244,'Policy Characteristics'!$C:$C,0)))</f>
        <v>0</v>
      </c>
      <c r="M244" s="261">
        <f>IF(ISBLANK(INDEX('Policy Characteristics'!G:G,MATCH($C244,'Policy Characteristics'!$C:$C,0))),"",INDEX('Policy Characteristics'!G:G,MATCH($C244,'Policy Characteristics'!$C:$C,0)))</f>
        <v>0.5</v>
      </c>
      <c r="N244" s="261">
        <f>IF(ISBLANK(INDEX('Policy Characteristics'!H:H,MATCH($C244,'Policy Characteristics'!$C:$C,0))),"",INDEX('Policy Characteristics'!H:H,MATCH($C244,'Policy Characteristics'!$C:$C,0)))</f>
        <v>0.01</v>
      </c>
      <c r="O244" s="254" t="str">
        <f>IF(ISBLANK(INDEX('Policy Characteristics'!I:I,MATCH($C244,'Policy Characteristics'!$C:$C,0))),"",INDEX('Policy Characteristics'!I:I,MATCH($C244,'Policy Characteristics'!$C:$C,0)))</f>
        <v>% of existing buildings</v>
      </c>
      <c r="P244" s="254" t="str">
        <f>IF(ISBLANK(INDEX('Policy Characteristics'!J:J,MATCH($C244,'Policy Characteristics'!$C:$C,0))),"",INDEX('Policy Characteristics'!J:J,MATCH($C244,'Policy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4" s="254" t="str">
        <f>IF(ISBLANK(INDEX('Policy Characteristics'!K:K,MATCH($C244,'Policy Characteristics'!$C:$C,0))),"",INDEX('Policy Characteristics'!K:K,MATCH($C244,'Policy Characteristics'!$C:$C,0)))</f>
        <v>buildings-sector-main.html#retrofitting</v>
      </c>
      <c r="R244" s="254" t="str">
        <f>IF(ISBLANK(INDEX('Policy Characteristics'!L:L,MATCH($C244,'Policy Characteristics'!$C:$C,0))),"",INDEX('Policy Characteristics'!L:L,MATCH($C244,'Policy Characteristics'!$C:$C,0)))</f>
        <v>increased-retrofitting.html</v>
      </c>
    </row>
    <row r="245" spans="1:18" s="4" customFormat="1" x14ac:dyDescent="0.35">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Rebate for Efficient Products</v>
      </c>
      <c r="C245" t="s">
        <v>6</v>
      </c>
      <c r="D245" s="45" t="s">
        <v>111</v>
      </c>
      <c r="E245" s="45"/>
      <c r="F245" s="45" t="s">
        <v>117</v>
      </c>
      <c r="G245" s="45"/>
      <c r="H245" s="43">
        <v>27</v>
      </c>
      <c r="I245" s="324" t="s">
        <v>40</v>
      </c>
      <c r="J245" s="255" t="str">
        <f>IF(ISBLANK(INDEX('Policy Characteristics'!D:D,MATCH($C245,'Policy Characteristics'!$C:$C,0))),"",INDEX('Policy Characteristics'!D:D,MATCH($C245,'Policy Characteristics'!$C:$C,0)))</f>
        <v>Rebate for Efficient Products</v>
      </c>
      <c r="K245" s="254" t="str">
        <f>IF(ISBLANK(INDEX('Policy Characteristics'!E:E,MATCH($C245,'Policy Characteristics'!$C:$C,0))),"",INDEX('Policy Characteristics'!E:E,MATCH($C245,'Policy Characteristics'!$C:$C,0)))</f>
        <v>bldgs rebate</v>
      </c>
      <c r="L245" s="254">
        <f>IF(ISBLANK(INDEX('Policy Characteristics'!F:F,MATCH($C245,'Policy Characteristics'!$C:$C,0))),"",INDEX('Policy Characteristics'!F:F,MATCH($C245,'Policy Characteristics'!$C:$C,0)))</f>
        <v>0</v>
      </c>
      <c r="M245" s="254">
        <f>IF(ISBLANK(INDEX('Policy Characteristics'!G:G,MATCH($C245,'Policy Characteristics'!$C:$C,0))),"",INDEX('Policy Characteristics'!G:G,MATCH($C245,'Policy Characteristics'!$C:$C,0)))</f>
        <v>1</v>
      </c>
      <c r="N245" s="254">
        <f>IF(ISBLANK(INDEX('Policy Characteristics'!H:H,MATCH($C245,'Policy Characteristics'!$C:$C,0))),"",INDEX('Policy Characteristics'!H:H,MATCH($C245,'Policy Characteristics'!$C:$C,0)))</f>
        <v>1</v>
      </c>
      <c r="O245" s="254" t="str">
        <f>IF(ISBLANK(INDEX('Policy Characteristics'!I:I,MATCH($C245,'Policy Characteristics'!$C:$C,0))),"",INDEX('Policy Characteristics'!I:I,MATCH($C245,'Policy Characteristics'!$C:$C,0)))</f>
        <v>on/off</v>
      </c>
      <c r="P245" s="254" t="str">
        <f>IF(ISBLANK(INDEX('Policy Characteristics'!J:J,MATCH($C245,'Policy Characteristics'!$C:$C,0))),"",INDEX('Policy Characteristics'!J:J,MATCH($C245,'Policy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5" s="254" t="str">
        <f>IF(ISBLANK(INDEX('Policy Characteristics'!K:K,MATCH($C245,'Policy Characteristics'!$C:$C,0))),"",INDEX('Policy Characteristics'!K:K,MATCH($C245,'Policy Characteristics'!$C:$C,0)))</f>
        <v>buildings-sector-main.html#rebate</v>
      </c>
      <c r="R245" s="254" t="str">
        <f>IF(ISBLANK(INDEX('Policy Characteristics'!L:L,MATCH($C245,'Policy Characteristics'!$C:$C,0))),"",INDEX('Policy Characteristics'!L:L,MATCH($C245,'Policy Characteristics'!$C:$C,0)))</f>
        <v>rebate-for-efficient-products.html</v>
      </c>
    </row>
    <row r="246" spans="1:18" s="4" customFormat="1" x14ac:dyDescent="0.35">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Rebate for Efficient Products</v>
      </c>
      <c r="C246" s="254" t="str">
        <f t="shared" ref="C246:C250" si="16">C$245</f>
        <v>Boolean Rebate Program for Efficient Components</v>
      </c>
      <c r="D246" s="45" t="s">
        <v>112</v>
      </c>
      <c r="E246" s="45"/>
      <c r="F246" s="45" t="s">
        <v>118</v>
      </c>
      <c r="G246" s="45"/>
      <c r="H246" s="43">
        <v>28</v>
      </c>
      <c r="I246" s="324" t="s">
        <v>40</v>
      </c>
      <c r="J246" s="255" t="str">
        <f>IF(ISBLANK(INDEX('Policy Characteristics'!D:D,MATCH($C246,'Policy Characteristics'!$C:$C,0))),"",INDEX('Policy Characteristics'!D:D,MATCH($C246,'Policy Characteristics'!$C:$C,0)))</f>
        <v>Rebate for Efficient Products</v>
      </c>
      <c r="K246" s="254" t="str">
        <f>IF(ISBLANK(INDEX('Policy Characteristics'!E:E,MATCH($C246,'Policy Characteristics'!$C:$C,0))),"",INDEX('Policy Characteristics'!E:E,MATCH($C246,'Policy Characteristics'!$C:$C,0)))</f>
        <v>bldgs rebate</v>
      </c>
      <c r="L246" s="254">
        <f>IF(ISBLANK(INDEX('Policy Characteristics'!F:F,MATCH($C246,'Policy Characteristics'!$C:$C,0))),"",INDEX('Policy Characteristics'!F:F,MATCH($C246,'Policy Characteristics'!$C:$C,0)))</f>
        <v>0</v>
      </c>
      <c r="M246" s="254">
        <f>IF(ISBLANK(INDEX('Policy Characteristics'!G:G,MATCH($C246,'Policy Characteristics'!$C:$C,0))),"",INDEX('Policy Characteristics'!G:G,MATCH($C246,'Policy Characteristics'!$C:$C,0)))</f>
        <v>1</v>
      </c>
      <c r="N246" s="254">
        <f>IF(ISBLANK(INDEX('Policy Characteristics'!H:H,MATCH($C246,'Policy Characteristics'!$C:$C,0))),"",INDEX('Policy Characteristics'!H:H,MATCH($C246,'Policy Characteristics'!$C:$C,0)))</f>
        <v>1</v>
      </c>
      <c r="O246" s="254" t="str">
        <f>IF(ISBLANK(INDEX('Policy Characteristics'!I:I,MATCH($C246,'Policy Characteristics'!$C:$C,0))),"",INDEX('Policy Characteristics'!I:I,MATCH($C246,'Policy Characteristics'!$C:$C,0)))</f>
        <v>on/off</v>
      </c>
      <c r="P246" s="254" t="str">
        <f>IF(ISBLANK(INDEX('Policy Characteristics'!J:J,MATCH($C246,'Policy Characteristics'!$C:$C,0))),"",INDEX('Policy Characteristics'!J:J,MATCH($C246,'Policy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6" s="254" t="str">
        <f>IF(ISBLANK(INDEX('Policy Characteristics'!K:K,MATCH($C246,'Policy Characteristics'!$C:$C,0))),"",INDEX('Policy Characteristics'!K:K,MATCH($C246,'Policy Characteristics'!$C:$C,0)))</f>
        <v>buildings-sector-main.html#rebate</v>
      </c>
      <c r="R246" s="254" t="str">
        <f>IF(ISBLANK(INDEX('Policy Characteristics'!L:L,MATCH($C246,'Policy Characteristics'!$C:$C,0))),"",INDEX('Policy Characteristics'!L:L,MATCH($C246,'Policy Characteristics'!$C:$C,0)))</f>
        <v>rebate-for-efficient-products.html</v>
      </c>
    </row>
    <row r="247" spans="1:18" s="4" customFormat="1" x14ac:dyDescent="0.35">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Rebate for Efficient Products</v>
      </c>
      <c r="C247" s="254" t="str">
        <f t="shared" si="16"/>
        <v>Boolean Rebate Program for Efficient Components</v>
      </c>
      <c r="D247" s="45" t="s">
        <v>113</v>
      </c>
      <c r="E247" s="45"/>
      <c r="F247" s="45" t="s">
        <v>119</v>
      </c>
      <c r="G247" s="45"/>
      <c r="H247" s="43">
        <v>605</v>
      </c>
      <c r="I247" s="324" t="s">
        <v>41</v>
      </c>
      <c r="J247" s="255" t="str">
        <f>IF(ISBLANK(INDEX('Policy Characteristics'!D:D,MATCH($C247,'Policy Characteristics'!$C:$C,0))),"",INDEX('Policy Characteristics'!D:D,MATCH($C247,'Policy Characteristics'!$C:$C,0)))</f>
        <v>Rebate for Efficient Products</v>
      </c>
      <c r="K247" s="254" t="str">
        <f>IF(ISBLANK(INDEX('Policy Characteristics'!E:E,MATCH($C247,'Policy Characteristics'!$C:$C,0))),"",INDEX('Policy Characteristics'!E:E,MATCH($C247,'Policy Characteristics'!$C:$C,0)))</f>
        <v>bldgs rebate</v>
      </c>
      <c r="L247" s="254">
        <f>IF(ISBLANK(INDEX('Policy Characteristics'!F:F,MATCH($C247,'Policy Characteristics'!$C:$C,0))),"",INDEX('Policy Characteristics'!F:F,MATCH($C247,'Policy Characteristics'!$C:$C,0)))</f>
        <v>0</v>
      </c>
      <c r="M247" s="254">
        <f>IF(ISBLANK(INDEX('Policy Characteristics'!G:G,MATCH($C247,'Policy Characteristics'!$C:$C,0))),"",INDEX('Policy Characteristics'!G:G,MATCH($C247,'Policy Characteristics'!$C:$C,0)))</f>
        <v>1</v>
      </c>
      <c r="N247" s="254">
        <f>IF(ISBLANK(INDEX('Policy Characteristics'!H:H,MATCH($C247,'Policy Characteristics'!$C:$C,0))),"",INDEX('Policy Characteristics'!H:H,MATCH($C247,'Policy Characteristics'!$C:$C,0)))</f>
        <v>1</v>
      </c>
      <c r="O247" s="254" t="str">
        <f>IF(ISBLANK(INDEX('Policy Characteristics'!I:I,MATCH($C247,'Policy Characteristics'!$C:$C,0))),"",INDEX('Policy Characteristics'!I:I,MATCH($C247,'Policy Characteristics'!$C:$C,0)))</f>
        <v>on/off</v>
      </c>
      <c r="P247" s="254" t="str">
        <f>IF(ISBLANK(INDEX('Policy Characteristics'!J:J,MATCH($C247,'Policy Characteristics'!$C:$C,0))),"",INDEX('Policy Characteristics'!J:J,MATCH($C247,'Policy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7" s="254" t="str">
        <f>IF(ISBLANK(INDEX('Policy Characteristics'!K:K,MATCH($C247,'Policy Characteristics'!$C:$C,0))),"",INDEX('Policy Characteristics'!K:K,MATCH($C247,'Policy Characteristics'!$C:$C,0)))</f>
        <v>buildings-sector-main.html#rebate</v>
      </c>
      <c r="R247" s="254" t="str">
        <f>IF(ISBLANK(INDEX('Policy Characteristics'!L:L,MATCH($C247,'Policy Characteristics'!$C:$C,0))),"",INDEX('Policy Characteristics'!L:L,MATCH($C247,'Policy Characteristics'!$C:$C,0)))</f>
        <v>rebate-for-efficient-products.html</v>
      </c>
    </row>
    <row r="248" spans="1:18" s="4" customFormat="1" x14ac:dyDescent="0.35">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s="254" t="str">
        <f t="shared" si="16"/>
        <v>Boolean Rebate Program for Efficient Components</v>
      </c>
      <c r="D248" s="45" t="s">
        <v>114</v>
      </c>
      <c r="E248" s="45"/>
      <c r="F248" s="45" t="s">
        <v>120</v>
      </c>
      <c r="G248" s="45"/>
      <c r="H248" s="43">
        <v>606</v>
      </c>
      <c r="I248" s="324" t="s">
        <v>41</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x14ac:dyDescent="0.35">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si="16"/>
        <v>Boolean Rebate Program for Efficient Components</v>
      </c>
      <c r="D249" s="45" t="s">
        <v>115</v>
      </c>
      <c r="E249" s="45"/>
      <c r="F249" s="45" t="s">
        <v>121</v>
      </c>
      <c r="G249" s="45"/>
      <c r="H249" s="43">
        <v>29</v>
      </c>
      <c r="I249" s="324" t="s">
        <v>40</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x14ac:dyDescent="0.35">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607</v>
      </c>
      <c r="I250" s="324" t="s">
        <v>41</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2" customFormat="1" x14ac:dyDescent="0.35">
      <c r="A251" s="254" t="str">
        <f>IF(ISBLANK(INDEX('Policy Characteristics'!A:A,MATCH($C251,'Policy Characteristics'!$C:$C,0))),"",INDEX('Policy Characteristics'!A:A,MATCH($C251,'Policy Characteristics'!$C:$C,0)))</f>
        <v>Electricity Supply</v>
      </c>
      <c r="B251" s="262" t="str">
        <f>IF(ISBLANK(INDEX('Policy Characteristics'!B:B,MATCH($C251,'Policy Characteristics'!$C:$C,0))),"",INDEX('Policy Characteristics'!B:B,MATCH($C251,'Policy Characteristics'!$C:$C,0)))</f>
        <v>Ban New Power Plants</v>
      </c>
      <c r="C251" s="317" t="s">
        <v>317</v>
      </c>
      <c r="D251" s="45" t="s">
        <v>435</v>
      </c>
      <c r="E251" s="45"/>
      <c r="F251" s="45" t="s">
        <v>434</v>
      </c>
      <c r="G251" s="6"/>
      <c r="H251" s="47">
        <v>167</v>
      </c>
      <c r="I251" s="325" t="s">
        <v>40</v>
      </c>
      <c r="J251" s="255" t="str">
        <f>IF(ISBLANK(INDEX('Policy Characteristics'!D:D,MATCH($C251,'Policy Characteristics'!$C:$C,0))),"",INDEX('Policy Characteristics'!D:D,MATCH($C251,'Policy Characteristics'!$C:$C,0)))</f>
        <v>Ban New Power Plants</v>
      </c>
      <c r="K251" s="254" t="str">
        <f>IF(ISBLANK(INDEX('Policy Characteristics'!E:E,MATCH($C251,'Policy Characteristics'!$C:$C,0))),"",INDEX('Policy Characteristics'!E:E,MATCH($C251,'Policy Characteristics'!$C:$C,0)))</f>
        <v>elec ban new power plants</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prevents new capacity of the selected type(s) from being built or deployed.</v>
      </c>
      <c r="Q251" s="254" t="str">
        <f>IF(ISBLANK(INDEX('Policy Characteristics'!K:K,MATCH($C251,'Policy Characteristics'!$C:$C,0))),"",INDEX('Policy Characteristics'!K:K,MATCH($C251,'Policy Characteristics'!$C:$C,0)))</f>
        <v>electricity-sector-main.html#ban</v>
      </c>
      <c r="R251" s="254" t="str">
        <f>IF(ISBLANK(INDEX('Policy Characteristics'!L:L,MATCH($C251,'Policy Characteristics'!$C:$C,0))),"",INDEX('Policy Characteristics'!L:L,MATCH($C251,'Policy Characteristics'!$C:$C,0)))</f>
        <v>ban-new-capacity.html</v>
      </c>
    </row>
    <row r="252" spans="1:18" s="4" customFormat="1" x14ac:dyDescent="0.35">
      <c r="A252" s="254" t="str">
        <f>IF(ISBLANK(INDEX('Policy Characteristics'!A:A,MATCH($C252,'Policy Characteristics'!$C:$C,0))),"",INDEX('Policy Characteristics'!A:A,MATCH($C252,'Policy Characteristics'!$C:$C,0)))</f>
        <v>Electricity Supply</v>
      </c>
      <c r="B252" s="262" t="str">
        <f>IF(ISBLANK(INDEX('Policy Characteristics'!B:B,MATCH($C252,'Policy Characteristics'!$C:$C,0))),"",INDEX('Policy Characteristics'!B:B,MATCH($C252,'Policy Characteristics'!$C:$C,0)))</f>
        <v>Ban New Power Plants</v>
      </c>
      <c r="C252" s="254" t="str">
        <f t="shared" ref="C252:C263" si="17">C$251</f>
        <v>Boolean Ban New Power Plants</v>
      </c>
      <c r="D252" s="6" t="s">
        <v>3471</v>
      </c>
      <c r="E252" s="45"/>
      <c r="F252" s="6" t="s">
        <v>3407</v>
      </c>
      <c r="G252" s="45"/>
      <c r="H252" s="43">
        <v>168</v>
      </c>
      <c r="I252" s="324" t="s">
        <v>40</v>
      </c>
      <c r="J252" s="255" t="str">
        <f>IF(ISBLANK(INDEX('Policy Characteristics'!D:D,MATCH($C252,'Policy Characteristics'!$C:$C,0))),"",INDEX('Policy Characteristics'!D:D,MATCH($C252,'Policy Characteristics'!$C:$C,0)))</f>
        <v>Ban New Power Plants</v>
      </c>
      <c r="K252" s="254" t="str">
        <f>IF(ISBLANK(INDEX('Policy Characteristics'!E:E,MATCH($C252,'Policy Characteristics'!$C:$C,0))),"",INDEX('Policy Characteristics'!E:E,MATCH($C252,'Policy Characteristics'!$C:$C,0)))</f>
        <v>elec ban new power plants</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prevents new capacity of the selected type(s) from being built or deployed.</v>
      </c>
      <c r="Q252" s="254" t="str">
        <f>IF(ISBLANK(INDEX('Policy Characteristics'!K:K,MATCH($C252,'Policy Characteristics'!$C:$C,0))),"",INDEX('Policy Characteristics'!K:K,MATCH($C252,'Policy Characteristics'!$C:$C,0)))</f>
        <v>electricity-sector-main.html#ban</v>
      </c>
      <c r="R252" s="254" t="str">
        <f>IF(ISBLANK(INDEX('Policy Characteristics'!L:L,MATCH($C252,'Policy Characteristics'!$C:$C,0))),"",INDEX('Policy Characteristics'!L:L,MATCH($C252,'Policy Characteristics'!$C:$C,0)))</f>
        <v>ban-new-capacity.html</v>
      </c>
    </row>
    <row r="253" spans="1:18" s="4" customFormat="1" x14ac:dyDescent="0.35">
      <c r="A253" s="254" t="str">
        <f>IF(ISBLANK(INDEX('Policy Characteristics'!A:A,MATCH($C253,'Policy Characteristics'!$C:$C,0))),"",INDEX('Policy Characteristics'!A:A,MATCH($C253,'Policy Characteristics'!$C:$C,0)))</f>
        <v>Electricity Supply</v>
      </c>
      <c r="B253" s="262" t="str">
        <f>IF(ISBLANK(INDEX('Policy Characteristics'!B:B,MATCH($C253,'Policy Characteristics'!$C:$C,0))),"",INDEX('Policy Characteristics'!B:B,MATCH($C253,'Policy Characteristics'!$C:$C,0)))</f>
        <v>Ban New Power Plants</v>
      </c>
      <c r="C253" s="254" t="str">
        <f t="shared" si="17"/>
        <v>Boolean Ban New Power Plants</v>
      </c>
      <c r="D253" s="6" t="s">
        <v>3472</v>
      </c>
      <c r="E253" s="45"/>
      <c r="F253" s="6" t="s">
        <v>3408</v>
      </c>
      <c r="G253" s="45"/>
      <c r="H253" s="43">
        <v>1746</v>
      </c>
      <c r="I253" s="324" t="s">
        <v>40</v>
      </c>
      <c r="J253" s="255" t="str">
        <f>IF(ISBLANK(INDEX('Policy Characteristics'!D:D,MATCH($C253,'Policy Characteristics'!$C:$C,0))),"",INDEX('Policy Characteristics'!D:D,MATCH($C253,'Policy Characteristics'!$C:$C,0)))</f>
        <v>Ban New Power Plants</v>
      </c>
      <c r="K253" s="254" t="str">
        <f>IF(ISBLANK(INDEX('Policy Characteristics'!E:E,MATCH($C253,'Policy Characteristics'!$C:$C,0))),"",INDEX('Policy Characteristics'!E:E,MATCH($C253,'Policy Characteristics'!$C:$C,0)))</f>
        <v>elec ban new power plants</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prevents new capacity of the selected type(s) from being built or deployed.</v>
      </c>
      <c r="Q253" s="254" t="str">
        <f>IF(ISBLANK(INDEX('Policy Characteristics'!K:K,MATCH($C253,'Policy Characteristics'!$C:$C,0))),"",INDEX('Policy Characteristics'!K:K,MATCH($C253,'Policy Characteristics'!$C:$C,0)))</f>
        <v>electricity-sector-main.html#ban</v>
      </c>
      <c r="R253" s="254" t="str">
        <f>IF(ISBLANK(INDEX('Policy Characteristics'!L:L,MATCH($C253,'Policy Characteristics'!$C:$C,0))),"",INDEX('Policy Characteristics'!L:L,MATCH($C253,'Policy Characteristics'!$C:$C,0)))</f>
        <v>ban-new-capacity.html</v>
      </c>
    </row>
    <row r="254" spans="1:18" s="4" customFormat="1" x14ac:dyDescent="0.35">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254" t="str">
        <f t="shared" si="17"/>
        <v>Boolean Ban New Power Plants</v>
      </c>
      <c r="D254" s="6" t="s">
        <v>72</v>
      </c>
      <c r="E254" s="45"/>
      <c r="F254" s="6" t="s">
        <v>3482</v>
      </c>
      <c r="G254" s="45"/>
      <c r="H254" s="47">
        <v>169</v>
      </c>
      <c r="I254" s="324" t="s">
        <v>40</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x14ac:dyDescent="0.35">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si="17"/>
        <v>Boolean Ban New Power Plants</v>
      </c>
      <c r="D255" s="6" t="s">
        <v>73</v>
      </c>
      <c r="E255" s="45"/>
      <c r="F255" s="6" t="s">
        <v>85</v>
      </c>
      <c r="G255" s="45"/>
      <c r="H255" s="43">
        <v>170</v>
      </c>
      <c r="I255" s="324" t="s">
        <v>40</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x14ac:dyDescent="0.35">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436</v>
      </c>
      <c r="E256" s="45"/>
      <c r="F256" s="6" t="s">
        <v>439</v>
      </c>
      <c r="G256" s="45"/>
      <c r="H256" s="43">
        <v>608</v>
      </c>
      <c r="I256" s="324" t="s">
        <v>41</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x14ac:dyDescent="0.35">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74</v>
      </c>
      <c r="E257" s="45"/>
      <c r="F257" s="6" t="s">
        <v>86</v>
      </c>
      <c r="G257" s="45"/>
      <c r="H257" s="43">
        <v>609</v>
      </c>
      <c r="I257" s="324" t="s">
        <v>41</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x14ac:dyDescent="0.35">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75</v>
      </c>
      <c r="E258" s="45"/>
      <c r="F258" s="6" t="s">
        <v>87</v>
      </c>
      <c r="G258" s="45"/>
      <c r="H258" s="43">
        <v>610</v>
      </c>
      <c r="I258" s="324" t="s">
        <v>41</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x14ac:dyDescent="0.35">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76</v>
      </c>
      <c r="E259" s="45"/>
      <c r="F259" s="6" t="s">
        <v>88</v>
      </c>
      <c r="G259" s="45"/>
      <c r="H259" s="43">
        <v>611</v>
      </c>
      <c r="I259" s="324" t="s">
        <v>41</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x14ac:dyDescent="0.35">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ref="C260:C274" si="18">C$251</f>
        <v>Boolean Ban New Power Plants</v>
      </c>
      <c r="D260" s="6" t="s">
        <v>2407</v>
      </c>
      <c r="E260" s="45"/>
      <c r="F260" s="6" t="s">
        <v>424</v>
      </c>
      <c r="G260" s="45"/>
      <c r="H260" s="43">
        <v>612</v>
      </c>
      <c r="I260" s="324" t="s">
        <v>41</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x14ac:dyDescent="0.35">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296</v>
      </c>
      <c r="E261" s="45"/>
      <c r="F261" s="6" t="s">
        <v>298</v>
      </c>
      <c r="G261" s="45"/>
      <c r="H261" s="43">
        <v>613</v>
      </c>
      <c r="I261" s="324" t="s">
        <v>40</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x14ac:dyDescent="0.35">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297</v>
      </c>
      <c r="E262" s="45"/>
      <c r="F262" s="6" t="s">
        <v>299</v>
      </c>
      <c r="G262" s="45"/>
      <c r="H262" s="43">
        <v>614</v>
      </c>
      <c r="I262" s="324" t="s">
        <v>40</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x14ac:dyDescent="0.35">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si="17"/>
        <v>Boolean Ban New Power Plants</v>
      </c>
      <c r="D263" s="6" t="s">
        <v>432</v>
      </c>
      <c r="E263" s="45"/>
      <c r="F263" s="6" t="s">
        <v>431</v>
      </c>
      <c r="G263" s="45"/>
      <c r="H263" s="43">
        <v>116</v>
      </c>
      <c r="I263" s="324" t="s">
        <v>40</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x14ac:dyDescent="0.35">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8"/>
        <v>Boolean Ban New Power Plants</v>
      </c>
      <c r="D264" s="6" t="s">
        <v>441</v>
      </c>
      <c r="E264" s="45"/>
      <c r="F264" s="6" t="s">
        <v>442</v>
      </c>
      <c r="G264" s="45"/>
      <c r="H264" s="43">
        <v>615</v>
      </c>
      <c r="I264" s="324" t="s">
        <v>41</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x14ac:dyDescent="0.35">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8"/>
        <v>Boolean Ban New Power Plants</v>
      </c>
      <c r="D265" s="6" t="s">
        <v>2730</v>
      </c>
      <c r="E265" s="45"/>
      <c r="F265" s="6" t="s">
        <v>2451</v>
      </c>
      <c r="G265" s="45"/>
      <c r="H265" s="43">
        <v>616</v>
      </c>
      <c r="I265" s="324" t="s">
        <v>41</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x14ac:dyDescent="0.35">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8"/>
        <v>Boolean Ban New Power Plants</v>
      </c>
      <c r="D266" s="6" t="s">
        <v>2731</v>
      </c>
      <c r="E266" s="45"/>
      <c r="F266" s="6" t="s">
        <v>2574</v>
      </c>
      <c r="G266" s="45"/>
      <c r="H266" s="43">
        <v>617</v>
      </c>
      <c r="I266" s="324" t="s">
        <v>41</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x14ac:dyDescent="0.35">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2732</v>
      </c>
      <c r="E267" s="45"/>
      <c r="F267" s="6" t="s">
        <v>2453</v>
      </c>
      <c r="G267" s="45"/>
      <c r="H267" s="43">
        <v>618</v>
      </c>
      <c r="I267" s="324" t="s">
        <v>40</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x14ac:dyDescent="0.35">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3470</v>
      </c>
      <c r="E268" s="45"/>
      <c r="F268" s="6" t="s">
        <v>3477</v>
      </c>
      <c r="G268" s="45"/>
      <c r="H268" s="43">
        <v>1747</v>
      </c>
      <c r="I268" s="324" t="s">
        <v>40</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x14ac:dyDescent="0.35">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3473</v>
      </c>
      <c r="E269" s="45"/>
      <c r="F269" s="6" t="s">
        <v>3478</v>
      </c>
      <c r="G269" s="45"/>
      <c r="H269" s="43">
        <v>1748</v>
      </c>
      <c r="I269" s="324" t="s">
        <v>40</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x14ac:dyDescent="0.35">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3474</v>
      </c>
      <c r="E270" s="45"/>
      <c r="F270" s="6" t="s">
        <v>3479</v>
      </c>
      <c r="G270" s="45"/>
      <c r="H270" s="43">
        <v>1749</v>
      </c>
      <c r="I270" s="324" t="s">
        <v>40</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x14ac:dyDescent="0.35">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3475</v>
      </c>
      <c r="E271" s="45"/>
      <c r="F271" s="6" t="s">
        <v>3480</v>
      </c>
      <c r="G271" s="45"/>
      <c r="H271" s="43">
        <v>1750</v>
      </c>
      <c r="I271" s="324" t="s">
        <v>40</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x14ac:dyDescent="0.35">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3476</v>
      </c>
      <c r="E272" s="45"/>
      <c r="F272" s="6" t="s">
        <v>3481</v>
      </c>
      <c r="G272" s="45"/>
      <c r="H272" s="43">
        <v>1751</v>
      </c>
      <c r="I272" s="324" t="s">
        <v>40</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x14ac:dyDescent="0.35">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3563</v>
      </c>
      <c r="E273" s="45"/>
      <c r="F273" s="6" t="s">
        <v>3561</v>
      </c>
      <c r="G273" s="45"/>
      <c r="H273" s="43">
        <v>1752</v>
      </c>
      <c r="I273" s="324" t="s">
        <v>40</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x14ac:dyDescent="0.35">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3564</v>
      </c>
      <c r="E274" s="45"/>
      <c r="F274" s="6" t="s">
        <v>3562</v>
      </c>
      <c r="G274" s="45"/>
      <c r="H274" s="43">
        <v>2236</v>
      </c>
      <c r="I274" s="324" t="s">
        <v>40</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x14ac:dyDescent="0.35">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 Retrofits</v>
      </c>
      <c r="C275" s="317" t="s">
        <v>3767</v>
      </c>
      <c r="D275" s="45" t="s">
        <v>435</v>
      </c>
      <c r="E275" s="45"/>
      <c r="F275" s="45" t="s">
        <v>434</v>
      </c>
      <c r="G275" s="45"/>
      <c r="H275" s="43">
        <v>2436</v>
      </c>
      <c r="I275" s="324" t="s">
        <v>41</v>
      </c>
      <c r="J275" s="255" t="str">
        <f>IF(ISBLANK(INDEX('Policy Characteristics'!D:D,MATCH($C275,'Policy Characteristics'!$C:$C,0))),"",INDEX('Policy Characteristics'!D:D,MATCH($C275,'Policy Characteristics'!$C:$C,0)))</f>
        <v>Ban New Power Plant Retrofits</v>
      </c>
      <c r="K275" s="254" t="str">
        <f>IF(ISBLANK(INDEX('Policy Characteristics'!E:E,MATCH($C275,'Policy Characteristics'!$C:$C,0))),"",INDEX('Policy Characteristics'!E:E,MATCH($C275,'Policy Characteristics'!$C:$C,0)))</f>
        <v>elec ban new power plant retrofits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CCS plant type(s) from being built to replace existing non-CCS plants.</v>
      </c>
      <c r="Q275" s="254" t="str">
        <f>IF(ISBLANK(INDEX('Policy Characteristics'!K:K,MATCH($C275,'Policy Characteristics'!$C:$C,0))),"",INDEX('Policy Characteristics'!K:K,MATCH($C275,'Policy Characteristics'!$C:$C,0)))</f>
        <v/>
      </c>
      <c r="R275" s="254" t="str">
        <f>IF(ISBLANK(INDEX('Policy Characteristics'!L:L,MATCH($C275,'Policy Characteristics'!$C:$C,0))),"",INDEX('Policy Characteristics'!L:L,MATCH($C275,'Policy Characteristics'!$C:$C,0)))</f>
        <v/>
      </c>
    </row>
    <row r="276" spans="1:18" s="4" customFormat="1" x14ac:dyDescent="0.35">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 Retrofits</v>
      </c>
      <c r="C276" s="254" t="str">
        <f>C$275</f>
        <v>Boolean Ban New Power Plant Retrofits</v>
      </c>
      <c r="D276" s="6" t="s">
        <v>3471</v>
      </c>
      <c r="E276" s="45"/>
      <c r="F276" s="6" t="s">
        <v>3407</v>
      </c>
      <c r="G276" s="45"/>
      <c r="H276" s="43">
        <v>2437</v>
      </c>
      <c r="I276" s="324" t="s">
        <v>41</v>
      </c>
      <c r="J276" s="255" t="str">
        <f>IF(ISBLANK(INDEX('Policy Characteristics'!D:D,MATCH($C276,'Policy Characteristics'!$C:$C,0))),"",INDEX('Policy Characteristics'!D:D,MATCH($C276,'Policy Characteristics'!$C:$C,0)))</f>
        <v>Ban New Power Plant Retrofits</v>
      </c>
      <c r="K276" s="254" t="str">
        <f>IF(ISBLANK(INDEX('Policy Characteristics'!E:E,MATCH($C276,'Policy Characteristics'!$C:$C,0))),"",INDEX('Policy Characteristics'!E:E,MATCH($C276,'Policy Characteristics'!$C:$C,0)))</f>
        <v>elec ban new power plant retrofits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CCS plant type(s) from being built to replace existing non-CCS plants.</v>
      </c>
      <c r="Q276" s="254" t="str">
        <f>IF(ISBLANK(INDEX('Policy Characteristics'!K:K,MATCH($C276,'Policy Characteristics'!$C:$C,0))),"",INDEX('Policy Characteristics'!K:K,MATCH($C276,'Policy Characteristics'!$C:$C,0)))</f>
        <v/>
      </c>
      <c r="R276" s="254" t="str">
        <f>IF(ISBLANK(INDEX('Policy Characteristics'!L:L,MATCH($C276,'Policy Characteristics'!$C:$C,0))),"",INDEX('Policy Characteristics'!L:L,MATCH($C276,'Policy Characteristics'!$C:$C,0)))</f>
        <v/>
      </c>
    </row>
    <row r="277" spans="1:18" s="4" customFormat="1" x14ac:dyDescent="0.35">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 Retrofits</v>
      </c>
      <c r="C277" s="254" t="str">
        <f t="shared" ref="C277:C298" si="19">C$275</f>
        <v>Boolean Ban New Power Plant Retrofits</v>
      </c>
      <c r="D277" s="6" t="s">
        <v>3472</v>
      </c>
      <c r="E277" s="45"/>
      <c r="F277" s="6" t="s">
        <v>3408</v>
      </c>
      <c r="G277" s="45"/>
      <c r="H277" s="43">
        <v>2438</v>
      </c>
      <c r="I277" s="324" t="s">
        <v>41</v>
      </c>
      <c r="J277" s="255" t="str">
        <f>IF(ISBLANK(INDEX('Policy Characteristics'!D:D,MATCH($C277,'Policy Characteristics'!$C:$C,0))),"",INDEX('Policy Characteristics'!D:D,MATCH($C277,'Policy Characteristics'!$C:$C,0)))</f>
        <v>Ban New Power Plant Retrofits</v>
      </c>
      <c r="K277" s="254" t="str">
        <f>IF(ISBLANK(INDEX('Policy Characteristics'!E:E,MATCH($C277,'Policy Characteristics'!$C:$C,0))),"",INDEX('Policy Characteristics'!E:E,MATCH($C277,'Policy Characteristics'!$C:$C,0)))</f>
        <v>elec ban new power plant retrofits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CCS plant type(s) from being built to replace existing non-CCS plants.</v>
      </c>
      <c r="Q277" s="254" t="str">
        <f>IF(ISBLANK(INDEX('Policy Characteristics'!K:K,MATCH($C277,'Policy Characteristics'!$C:$C,0))),"",INDEX('Policy Characteristics'!K:K,MATCH($C277,'Policy Characteristics'!$C:$C,0)))</f>
        <v/>
      </c>
      <c r="R277" s="254" t="str">
        <f>IF(ISBLANK(INDEX('Policy Characteristics'!L:L,MATCH($C277,'Policy Characteristics'!$C:$C,0))),"",INDEX('Policy Characteristics'!L:L,MATCH($C277,'Policy Characteristics'!$C:$C,0)))</f>
        <v/>
      </c>
    </row>
    <row r="278" spans="1:18" s="4" customFormat="1" x14ac:dyDescent="0.35">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254" t="str">
        <f t="shared" si="19"/>
        <v>Boolean Ban New Power Plant Retrofits</v>
      </c>
      <c r="D278" s="6" t="s">
        <v>72</v>
      </c>
      <c r="E278" s="45"/>
      <c r="F278" s="6" t="s">
        <v>3482</v>
      </c>
      <c r="G278" s="45"/>
      <c r="H278" s="43">
        <v>2439</v>
      </c>
      <c r="I278" s="324" t="s">
        <v>41</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x14ac:dyDescent="0.35">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 t="shared" si="19"/>
        <v>Boolean Ban New Power Plant Retrofits</v>
      </c>
      <c r="D279" s="6" t="s">
        <v>73</v>
      </c>
      <c r="E279" s="45"/>
      <c r="F279" s="6" t="s">
        <v>85</v>
      </c>
      <c r="G279" s="45"/>
      <c r="H279" s="43">
        <v>2440</v>
      </c>
      <c r="I279" s="324" t="s">
        <v>41</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x14ac:dyDescent="0.35">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si="19"/>
        <v>Boolean Ban New Power Plant Retrofits</v>
      </c>
      <c r="D280" s="6" t="s">
        <v>436</v>
      </c>
      <c r="E280" s="45"/>
      <c r="F280" s="6" t="s">
        <v>439</v>
      </c>
      <c r="G280" s="45"/>
      <c r="H280" s="43">
        <v>2441</v>
      </c>
      <c r="I280" s="324" t="s">
        <v>41</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x14ac:dyDescent="0.35">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74</v>
      </c>
      <c r="E281" s="45"/>
      <c r="F281" s="6" t="s">
        <v>86</v>
      </c>
      <c r="G281" s="45"/>
      <c r="H281" s="43">
        <v>2442</v>
      </c>
      <c r="I281" s="324" t="s">
        <v>41</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x14ac:dyDescent="0.35">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75</v>
      </c>
      <c r="E282" s="45"/>
      <c r="F282" s="6" t="s">
        <v>87</v>
      </c>
      <c r="G282" s="45"/>
      <c r="H282" s="43">
        <v>2443</v>
      </c>
      <c r="I282" s="324" t="s">
        <v>41</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x14ac:dyDescent="0.35">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76</v>
      </c>
      <c r="E283" s="45"/>
      <c r="F283" s="6" t="s">
        <v>88</v>
      </c>
      <c r="G283" s="45"/>
      <c r="H283" s="43">
        <v>2444</v>
      </c>
      <c r="I283" s="324" t="s">
        <v>41</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x14ac:dyDescent="0.35">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2407</v>
      </c>
      <c r="E284" s="45"/>
      <c r="F284" s="6" t="s">
        <v>424</v>
      </c>
      <c r="G284" s="45"/>
      <c r="H284" s="43">
        <v>2445</v>
      </c>
      <c r="I284" s="324" t="s">
        <v>41</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x14ac:dyDescent="0.35">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296</v>
      </c>
      <c r="E285" s="45"/>
      <c r="F285" s="6" t="s">
        <v>298</v>
      </c>
      <c r="G285" s="45"/>
      <c r="H285" s="43">
        <v>2446</v>
      </c>
      <c r="I285" s="324" t="s">
        <v>41</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x14ac:dyDescent="0.35">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297</v>
      </c>
      <c r="E286" s="45"/>
      <c r="F286" s="6" t="s">
        <v>299</v>
      </c>
      <c r="G286" s="45"/>
      <c r="H286" s="43">
        <v>2447</v>
      </c>
      <c r="I286" s="324" t="s">
        <v>41</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x14ac:dyDescent="0.35">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432</v>
      </c>
      <c r="E287" s="45"/>
      <c r="F287" s="6" t="s">
        <v>431</v>
      </c>
      <c r="G287" s="45"/>
      <c r="H287" s="43">
        <v>2448</v>
      </c>
      <c r="I287" s="324" t="s">
        <v>41</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x14ac:dyDescent="0.35">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441</v>
      </c>
      <c r="E288" s="45"/>
      <c r="F288" s="6" t="s">
        <v>442</v>
      </c>
      <c r="G288" s="45"/>
      <c r="H288" s="43">
        <v>2449</v>
      </c>
      <c r="I288" s="324" t="s">
        <v>41</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x14ac:dyDescent="0.35">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2730</v>
      </c>
      <c r="E289" s="45"/>
      <c r="F289" s="6" t="s">
        <v>2451</v>
      </c>
      <c r="G289" s="45"/>
      <c r="H289" s="43">
        <v>2450</v>
      </c>
      <c r="I289" s="324" t="s">
        <v>41</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x14ac:dyDescent="0.35">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2731</v>
      </c>
      <c r="E290" s="45"/>
      <c r="F290" s="6" t="s">
        <v>2574</v>
      </c>
      <c r="G290" s="45"/>
      <c r="H290" s="43">
        <v>2451</v>
      </c>
      <c r="I290" s="324" t="s">
        <v>41</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x14ac:dyDescent="0.35">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2732</v>
      </c>
      <c r="E291" s="45"/>
      <c r="F291" s="6" t="s">
        <v>2453</v>
      </c>
      <c r="G291" s="45"/>
      <c r="H291" s="43">
        <v>2452</v>
      </c>
      <c r="I291" s="324" t="s">
        <v>41</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x14ac:dyDescent="0.35">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3470</v>
      </c>
      <c r="E292" s="45"/>
      <c r="F292" s="6" t="s">
        <v>3477</v>
      </c>
      <c r="G292" s="45"/>
      <c r="H292" s="43">
        <v>2453</v>
      </c>
      <c r="I292" s="324" t="s">
        <v>40</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x14ac:dyDescent="0.35">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3473</v>
      </c>
      <c r="E293" s="45"/>
      <c r="F293" s="6" t="s">
        <v>3478</v>
      </c>
      <c r="G293" s="45"/>
      <c r="H293" s="43">
        <v>2454</v>
      </c>
      <c r="I293" s="324" t="s">
        <v>40</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x14ac:dyDescent="0.35">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3474</v>
      </c>
      <c r="E294" s="45"/>
      <c r="F294" s="6" t="s">
        <v>3479</v>
      </c>
      <c r="G294" s="45"/>
      <c r="H294" s="43">
        <v>2455</v>
      </c>
      <c r="I294" s="324" t="s">
        <v>40</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x14ac:dyDescent="0.35">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3475</v>
      </c>
      <c r="E295" s="45"/>
      <c r="F295" s="6" t="s">
        <v>3480</v>
      </c>
      <c r="G295" s="45"/>
      <c r="H295" s="43">
        <v>2456</v>
      </c>
      <c r="I295" s="324" t="s">
        <v>40</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x14ac:dyDescent="0.35">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3476</v>
      </c>
      <c r="E296" s="45"/>
      <c r="F296" s="6" t="s">
        <v>3481</v>
      </c>
      <c r="G296" s="45"/>
      <c r="H296" s="43">
        <v>2457</v>
      </c>
      <c r="I296" s="324" t="s">
        <v>41</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x14ac:dyDescent="0.35">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3563</v>
      </c>
      <c r="E297" s="45"/>
      <c r="F297" s="6" t="s">
        <v>3561</v>
      </c>
      <c r="G297" s="45"/>
      <c r="H297" s="43">
        <v>2458</v>
      </c>
      <c r="I297" s="324" t="s">
        <v>41</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x14ac:dyDescent="0.35">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3564</v>
      </c>
      <c r="E298" s="45"/>
      <c r="F298" s="6" t="s">
        <v>3562</v>
      </c>
      <c r="G298" s="45"/>
      <c r="H298" s="43">
        <v>2459</v>
      </c>
      <c r="I298" s="324" t="s">
        <v>41</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x14ac:dyDescent="0.35">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Clean Electricity Standard</v>
      </c>
      <c r="C299" t="s">
        <v>2722</v>
      </c>
      <c r="D299" s="45"/>
      <c r="E299" s="45"/>
      <c r="F299" s="45"/>
      <c r="G299" s="45"/>
      <c r="H299" s="43">
        <v>508</v>
      </c>
      <c r="I299" s="324" t="s">
        <v>40</v>
      </c>
      <c r="J299" s="255" t="str">
        <f>IF(ISBLANK(INDEX('Policy Characteristics'!D:D,MATCH($C299,'Policy Characteristics'!$C:$C,0))),"",INDEX('Policy Characteristics'!D:D,MATCH($C299,'Policy Characteristics'!$C:$C,0)))</f>
        <v>Clean Electricity Standard</v>
      </c>
      <c r="K299" s="254" t="str">
        <f>IF(ISBLANK(INDEX('Policy Characteristics'!E:E,MATCH($C299,'Policy Characteristics'!$C:$C,0))),"",INDEX('Policy Characteristics'!E:E,MATCH($C299,'Policy Characteristics'!$C:$C,0)))</f>
        <v>elec renewable portfolio standards</v>
      </c>
      <c r="L299" s="261">
        <f>IF(ISBLANK(INDEX('Policy Characteristics'!F:F,MATCH($C299,'Policy Characteristics'!$C:$C,0))),"",INDEX('Policy Characteristics'!F:F,MATCH($C299,'Policy Characteristics'!$C:$C,0)))</f>
        <v>0</v>
      </c>
      <c r="M299" s="261">
        <f>IF(ISBLANK(INDEX('Policy Characteristics'!G:G,MATCH($C299,'Policy Characteristics'!$C:$C,0))),"",INDEX('Policy Characteristics'!G:G,MATCH($C299,'Policy Characteristics'!$C:$C,0)))</f>
        <v>1</v>
      </c>
      <c r="N299" s="261">
        <f>IF(ISBLANK(INDEX('Policy Characteristics'!H:H,MATCH($C299,'Policy Characteristics'!$C:$C,0))),"",INDEX('Policy Characteristics'!H:H,MATCH($C299,'Policy Characteristics'!$C:$C,0)))</f>
        <v>0.01</v>
      </c>
      <c r="O299" s="254" t="str">
        <f>IF(ISBLANK(INDEX('Policy Characteristics'!I:I,MATCH($C299,'Policy Characteristics'!$C:$C,0))),"",INDEX('Policy Characteristics'!I:I,MATCH($C299,'Policy Characteristics'!$C:$C,0)))</f>
        <v>% of electricity generation</v>
      </c>
      <c r="P299" s="254" t="str">
        <f>IF(ISBLANK(INDEX('Policy Characteristics'!J:J,MATCH($C299,'Policy Characteristics'!$C:$C,0))),"",INDEX('Policy Characteristics'!J:J,MATCH($C299,'Policy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99" s="254" t="str">
        <f>IF(ISBLANK(INDEX('Policy Characteristics'!K:K,MATCH($C299,'Policy Characteristics'!$C:$C,0))),"",INDEX('Policy Characteristics'!K:K,MATCH($C299,'Policy Characteristics'!$C:$C,0)))</f>
        <v>electricity-sector-main.html#ces</v>
      </c>
      <c r="R299" s="254" t="str">
        <f>IF(ISBLANK(INDEX('Policy Characteristics'!L:L,MATCH($C299,'Policy Characteristics'!$C:$C,0))),"",INDEX('Policy Characteristics'!L:L,MATCH($C299,'Policy Characteristics'!$C:$C,0)))</f>
        <v>clean-energy-standard.html</v>
      </c>
    </row>
    <row r="300" spans="1:18" s="4" customFormat="1" ht="29" x14ac:dyDescent="0.35">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Clean Electricity Standard Foresight</v>
      </c>
      <c r="C300" s="1" t="s">
        <v>3526</v>
      </c>
      <c r="D300" s="45"/>
      <c r="E300" s="45"/>
      <c r="F300" s="45"/>
      <c r="G300" s="45"/>
      <c r="H300" s="43">
        <v>2234</v>
      </c>
      <c r="I300" s="324" t="s">
        <v>41</v>
      </c>
      <c r="J300" s="255" t="str">
        <f>IF(ISBLANK(INDEX('Policy Characteristics'!D:D,MATCH($C300,'Policy Characteristics'!$C:$C,0))),"",INDEX('Policy Characteristics'!D:D,MATCH($C300,'Policy Characteristics'!$C:$C,0)))</f>
        <v/>
      </c>
      <c r="K300" s="254" t="str">
        <f>IF(ISBLANK(INDEX('Policy Characteristics'!E:E,MATCH($C300,'Policy Characteristics'!$C:$C,0))),"",INDEX('Policy Characteristics'!E:E,MATCH($C300,'Policy Characteristics'!$C:$C,0)))</f>
        <v/>
      </c>
      <c r="L300" s="359">
        <f>IF(ISBLANK(INDEX('Policy Characteristics'!F:F,MATCH($C300,'Policy Characteristics'!$C:$C,0))),"",INDEX('Policy Characteristics'!F:F,MATCH($C300,'Policy Characteristics'!$C:$C,0)))</f>
        <v>0</v>
      </c>
      <c r="M300" s="359">
        <f>IF(ISBLANK(INDEX('Policy Characteristics'!G:G,MATCH($C300,'Policy Characteristics'!$C:$C,0))),"",INDEX('Policy Characteristics'!G:G,MATCH($C300,'Policy Characteristics'!$C:$C,0)))</f>
        <v>1</v>
      </c>
      <c r="N300" s="359">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x14ac:dyDescent="0.35">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 xml:space="preserve">Lift the Clean Electricity Standard Alternative Compliance Payment </v>
      </c>
      <c r="C301" s="1" t="s">
        <v>3754</v>
      </c>
      <c r="D301" s="45"/>
      <c r="E301" s="45"/>
      <c r="F301" s="45"/>
      <c r="G301" s="45"/>
      <c r="H301" s="43">
        <v>2285</v>
      </c>
      <c r="I301" s="324" t="s">
        <v>40</v>
      </c>
      <c r="J301" s="255" t="str">
        <f>IF(ISBLANK(INDEX('Policy Characteristics'!D:D,MATCH($C301,'Policy Characteristics'!$C:$C,0))),"",INDEX('Policy Characteristics'!D:D,MATCH($C301,'Policy Characteristics'!$C:$C,0)))</f>
        <v>Clean Electricity Standard</v>
      </c>
      <c r="K301" s="254" t="str">
        <f>IF(ISBLANK(INDEX('Policy Characteristics'!E:E,MATCH($C301,'Policy Characteristics'!$C:$C,0))),"",INDEX('Policy Characteristics'!E:E,MATCH($C301,'Policy Characteristics'!$C:$C,0)))</f>
        <v>elec non BAU RACP</v>
      </c>
      <c r="L301" s="359">
        <f>IF(ISBLANK(INDEX('Policy Characteristics'!F:F,MATCH($C301,'Policy Characteristics'!$C:$C,0))),"",INDEX('Policy Characteristics'!F:F,MATCH($C301,'Policy Characteristics'!$C:$C,0)))</f>
        <v>0</v>
      </c>
      <c r="M301" s="359">
        <f>IF(ISBLANK(INDEX('Policy Characteristics'!G:G,MATCH($C301,'Policy Characteristics'!$C:$C,0))),"",INDEX('Policy Characteristics'!G:G,MATCH($C301,'Policy Characteristics'!$C:$C,0)))</f>
        <v>1</v>
      </c>
      <c r="N301" s="359">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2" customFormat="1" x14ac:dyDescent="0.35">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Change Electricity Exports</v>
      </c>
      <c r="C302" s="317" t="s">
        <v>260</v>
      </c>
      <c r="D302" s="6"/>
      <c r="E302" s="6"/>
      <c r="F302" s="6"/>
      <c r="G302" s="6"/>
      <c r="H302" s="47">
        <v>148</v>
      </c>
      <c r="I302" s="324" t="s">
        <v>40</v>
      </c>
      <c r="J302" s="255" t="str">
        <f>IF(ISBLANK(INDEX('Policy Characteristics'!D:D,MATCH($C302,'Policy Characteristics'!$C:$C,0))),"",INDEX('Policy Characteristics'!D:D,MATCH($C302,'Policy Characteristics'!$C:$C,0)))</f>
        <v>Electricity Imports and Exports</v>
      </c>
      <c r="K302" s="254" t="str">
        <f>IF(ISBLANK(INDEX('Policy Characteristics'!E:E,MATCH($C302,'Policy Characteristics'!$C:$C,0))),"",INDEX('Policy Characteristics'!E:E,MATCH($C302,'Policy Characteristics'!$C:$C,0)))</f>
        <v>elec change exports</v>
      </c>
      <c r="L302" s="261">
        <f>IF(ISBLANK(INDEX('Policy Characteristics'!F:F,MATCH($C302,'Policy Characteristics'!$C:$C,0))),"",INDEX('Policy Characteristics'!F:F,MATCH($C302,'Policy Characteristics'!$C:$C,0)))</f>
        <v>-0.5</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0.02</v>
      </c>
      <c r="O302" s="254" t="str">
        <f>IF(ISBLANK(INDEX('Policy Characteristics'!I:I,MATCH($C302,'Policy Characteristics'!$C:$C,0))),"",INDEX('Policy Characteristics'!I:I,MATCH($C302,'Policy Characteristics'!$C:$C,0)))</f>
        <v>% change in exports</v>
      </c>
      <c r="P302" s="254" t="str">
        <f>IF(ISBLANK(INDEX('Policy Characteristics'!J:J,MATCH($C302,'Policy Characteristics'!$C:$C,0))),"",INDEX('Policy Characteristics'!J:J,MATCH($C302,'Policy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2" s="254" t="str">
        <f>IF(ISBLANK(INDEX('Policy Characteristics'!K:K,MATCH($C302,'Policy Characteristics'!$C:$C,0))),"",INDEX('Policy Characteristics'!K:K,MATCH($C302,'Policy Characteristics'!$C:$C,0)))</f>
        <v>electricity-sector-main.html#elec-exports</v>
      </c>
      <c r="R302" s="254" t="str">
        <f>IF(ISBLANK(INDEX('Policy Characteristics'!L:L,MATCH($C302,'Policy Characteristics'!$C:$C,0))),"",INDEX('Policy Characteristics'!L:L,MATCH($C302,'Policy Characteristics'!$C:$C,0)))</f>
        <v>electricity-imports-exports.html</v>
      </c>
    </row>
    <row r="303" spans="1:18" s="2" customFormat="1" x14ac:dyDescent="0.35">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Change Electricity Imports</v>
      </c>
      <c r="C303" s="317" t="s">
        <v>259</v>
      </c>
      <c r="D303" s="45" t="s">
        <v>435</v>
      </c>
      <c r="E303" s="45"/>
      <c r="F303" s="45" t="s">
        <v>434</v>
      </c>
      <c r="G303" s="6"/>
      <c r="H303" s="47">
        <v>149</v>
      </c>
      <c r="I303" s="324" t="s">
        <v>40</v>
      </c>
      <c r="J303" s="255" t="str">
        <f>IF(ISBLANK(INDEX('Policy Characteristics'!D:D,MATCH($C303,'Policy Characteristics'!$C:$C,0))),"",INDEX('Policy Characteristics'!D:D,MATCH($C303,'Policy Characteristics'!$C:$C,0)))</f>
        <v>Electricity Imports and Exports</v>
      </c>
      <c r="K303" s="254" t="str">
        <f>IF(ISBLANK(INDEX('Policy Characteristics'!E:E,MATCH($C303,'Policy Characteristics'!$C:$C,0))),"",INDEX('Policy Characteristics'!E:E,MATCH($C303,'Policy Characteristics'!$C:$C,0)))</f>
        <v>elec change imports</v>
      </c>
      <c r="L303" s="261">
        <f>IF(ISBLANK(INDEX('Policy Characteristics'!F:F,MATCH($C303,'Policy Characteristics'!$C:$C,0))),"",INDEX('Policy Characteristics'!F:F,MATCH($C303,'Policy Characteristics'!$C:$C,0)))</f>
        <v>-0.5</v>
      </c>
      <c r="M303" s="261">
        <f>IF(ISBLANK(INDEX('Policy Characteristics'!G:G,MATCH($C303,'Policy Characteristics'!$C:$C,0))),"",INDEX('Policy Characteristics'!G:G,MATCH($C303,'Policy Characteristics'!$C:$C,0)))</f>
        <v>1</v>
      </c>
      <c r="N303" s="261">
        <f>IF(ISBLANK(INDEX('Policy Characteristics'!H:H,MATCH($C303,'Policy Characteristics'!$C:$C,0))),"",INDEX('Policy Characteristics'!H:H,MATCH($C303,'Policy Characteristics'!$C:$C,0)))</f>
        <v>0.02</v>
      </c>
      <c r="O303" s="254" t="str">
        <f>IF(ISBLANK(INDEX('Policy Characteristics'!I:I,MATCH($C303,'Policy Characteristics'!$C:$C,0))),"",INDEX('Policy Characteristics'!I:I,MATCH($C303,'Policy Characteristics'!$C:$C,0)))</f>
        <v>% change in imports</v>
      </c>
      <c r="P303" s="254" t="str">
        <f>IF(ISBLANK(INDEX('Policy Characteristics'!J:J,MATCH($C303,'Policy Characteristics'!$C:$C,0))),"",INDEX('Policy Characteristics'!J:J,MATCH($C303,'Policy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3" s="254" t="str">
        <f>IF(ISBLANK(INDEX('Policy Characteristics'!K:K,MATCH($C303,'Policy Characteristics'!$C:$C,0))),"",INDEX('Policy Characteristics'!K:K,MATCH($C303,'Policy Characteristics'!$C:$C,0)))</f>
        <v>electricity-sector-main.html#elec-imports</v>
      </c>
      <c r="R303" s="254" t="str">
        <f>IF(ISBLANK(INDEX('Policy Characteristics'!L:L,MATCH($C303,'Policy Characteristics'!$C:$C,0))),"",INDEX('Policy Characteristics'!L:L,MATCH($C303,'Policy Characteristics'!$C:$C,0)))</f>
        <v>electricity-imports-exports.html</v>
      </c>
    </row>
    <row r="304" spans="1:18" s="2" customFormat="1" x14ac:dyDescent="0.35">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Change Electricity Imports</v>
      </c>
      <c r="C304" s="254" t="str">
        <f t="shared" ref="C304:C326" si="20">C$303</f>
        <v>Percent Change in Electricity Imports</v>
      </c>
      <c r="D304" s="6" t="s">
        <v>3471</v>
      </c>
      <c r="E304" s="45"/>
      <c r="F304" s="6" t="s">
        <v>3407</v>
      </c>
      <c r="G304" s="6"/>
      <c r="H304" s="47">
        <v>526</v>
      </c>
      <c r="I304" s="324" t="s">
        <v>40</v>
      </c>
      <c r="J304" s="255" t="str">
        <f>IF(ISBLANK(INDEX('Policy Characteristics'!D:D,MATCH($C304,'Policy Characteristics'!$C:$C,0))),"",INDEX('Policy Characteristics'!D:D,MATCH($C304,'Policy Characteristics'!$C:$C,0)))</f>
        <v>Electricity Imports and Exports</v>
      </c>
      <c r="K304" s="254" t="str">
        <f>IF(ISBLANK(INDEX('Policy Characteristics'!E:E,MATCH($C304,'Policy Characteristics'!$C:$C,0))),"",INDEX('Policy Characteristics'!E:E,MATCH($C304,'Policy Characteristics'!$C:$C,0)))</f>
        <v>elec change imports</v>
      </c>
      <c r="L304" s="261">
        <f>IF(ISBLANK(INDEX('Policy Characteristics'!F:F,MATCH($C304,'Policy Characteristics'!$C:$C,0))),"",INDEX('Policy Characteristics'!F:F,MATCH($C304,'Policy Characteristics'!$C:$C,0)))</f>
        <v>-0.5</v>
      </c>
      <c r="M304" s="261">
        <f>IF(ISBLANK(INDEX('Policy Characteristics'!G:G,MATCH($C304,'Policy Characteristics'!$C:$C,0))),"",INDEX('Policy Characteristics'!G:G,MATCH($C304,'Policy Characteristics'!$C:$C,0)))</f>
        <v>1</v>
      </c>
      <c r="N304" s="261">
        <f>IF(ISBLANK(INDEX('Policy Characteristics'!H:H,MATCH($C304,'Policy Characteristics'!$C:$C,0))),"",INDEX('Policy Characteristics'!H:H,MATCH($C304,'Policy Characteristics'!$C:$C,0)))</f>
        <v>0.02</v>
      </c>
      <c r="O304" s="254" t="str">
        <f>IF(ISBLANK(INDEX('Policy Characteristics'!I:I,MATCH($C304,'Policy Characteristics'!$C:$C,0))),"",INDEX('Policy Characteristics'!I:I,MATCH($C304,'Policy Characteristics'!$C:$C,0)))</f>
        <v>% change in imports</v>
      </c>
      <c r="P304" s="254" t="str">
        <f>IF(ISBLANK(INDEX('Policy Characteristics'!J:J,MATCH($C304,'Policy Characteristics'!$C:$C,0))),"",INDEX('Policy Characteristics'!J:J,MATCH($C304,'Policy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4" s="254" t="str">
        <f>IF(ISBLANK(INDEX('Policy Characteristics'!K:K,MATCH($C304,'Policy Characteristics'!$C:$C,0))),"",INDEX('Policy Characteristics'!K:K,MATCH($C304,'Policy Characteristics'!$C:$C,0)))</f>
        <v>electricity-sector-main.html#elec-imports</v>
      </c>
      <c r="R304" s="254" t="str">
        <f>IF(ISBLANK(INDEX('Policy Characteristics'!L:L,MATCH($C304,'Policy Characteristics'!$C:$C,0))),"",INDEX('Policy Characteristics'!L:L,MATCH($C304,'Policy Characteristics'!$C:$C,0)))</f>
        <v>electricity-imports-exports.html</v>
      </c>
    </row>
    <row r="305" spans="1:18" s="2" customFormat="1" x14ac:dyDescent="0.35">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Imports</v>
      </c>
      <c r="C305" s="254" t="str">
        <f t="shared" si="20"/>
        <v>Percent Change in Electricity Imports</v>
      </c>
      <c r="D305" s="6" t="s">
        <v>3472</v>
      </c>
      <c r="E305" s="45"/>
      <c r="F305" s="6" t="s">
        <v>3408</v>
      </c>
      <c r="G305" s="6"/>
      <c r="H305" s="47">
        <v>1753</v>
      </c>
      <c r="I305" s="324" t="s">
        <v>40</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imports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imports</v>
      </c>
      <c r="P305" s="254" t="str">
        <f>IF(ISBLANK(INDEX('Policy Characteristics'!J:J,MATCH($C305,'Policy Characteristics'!$C:$C,0))),"",INDEX('Policy Characteristics'!J:J,MATCH($C305,'Policy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5" s="254" t="str">
        <f>IF(ISBLANK(INDEX('Policy Characteristics'!K:K,MATCH($C305,'Policy Characteristics'!$C:$C,0))),"",INDEX('Policy Characteristics'!K:K,MATCH($C305,'Policy Characteristics'!$C:$C,0)))</f>
        <v>electricity-sector-main.html#elec-imports</v>
      </c>
      <c r="R305" s="254" t="str">
        <f>IF(ISBLANK(INDEX('Policy Characteristics'!L:L,MATCH($C305,'Policy Characteristics'!$C:$C,0))),"",INDEX('Policy Characteristics'!L:L,MATCH($C305,'Policy Characteristics'!$C:$C,0)))</f>
        <v>electricity-imports-exports.html</v>
      </c>
    </row>
    <row r="306" spans="1:18" s="2" customFormat="1" x14ac:dyDescent="0.35">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254" t="str">
        <f t="shared" si="20"/>
        <v>Percent Change in Electricity Imports</v>
      </c>
      <c r="D306" s="6" t="s">
        <v>72</v>
      </c>
      <c r="E306" s="45"/>
      <c r="F306" s="6" t="s">
        <v>3482</v>
      </c>
      <c r="G306" s="6"/>
      <c r="H306" s="47">
        <v>527</v>
      </c>
      <c r="I306" s="324" t="s">
        <v>40</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x14ac:dyDescent="0.35">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si="20"/>
        <v>Percent Change in Electricity Imports</v>
      </c>
      <c r="D307" s="6" t="s">
        <v>73</v>
      </c>
      <c r="E307" s="45"/>
      <c r="F307" s="6" t="s">
        <v>85</v>
      </c>
      <c r="G307" s="6"/>
      <c r="H307" s="47">
        <v>528</v>
      </c>
      <c r="I307" s="324" t="s">
        <v>40</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x14ac:dyDescent="0.35">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436</v>
      </c>
      <c r="E308" s="45"/>
      <c r="F308" s="6" t="s">
        <v>439</v>
      </c>
      <c r="G308" s="6"/>
      <c r="H308" s="47">
        <v>529</v>
      </c>
      <c r="I308" s="324" t="s">
        <v>40</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x14ac:dyDescent="0.35">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74</v>
      </c>
      <c r="E309" s="45"/>
      <c r="F309" s="6" t="s">
        <v>86</v>
      </c>
      <c r="G309" s="6"/>
      <c r="H309" s="47">
        <v>530</v>
      </c>
      <c r="I309" s="324" t="s">
        <v>40</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x14ac:dyDescent="0.35">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75</v>
      </c>
      <c r="E310" s="45"/>
      <c r="F310" s="6" t="s">
        <v>87</v>
      </c>
      <c r="G310" s="6"/>
      <c r="H310" s="47">
        <v>531</v>
      </c>
      <c r="I310" s="324" t="s">
        <v>41</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x14ac:dyDescent="0.35">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76</v>
      </c>
      <c r="E311" s="45"/>
      <c r="F311" s="6" t="s">
        <v>88</v>
      </c>
      <c r="G311" s="6"/>
      <c r="H311" s="47">
        <v>532</v>
      </c>
      <c r="I311" s="324" t="s">
        <v>40</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x14ac:dyDescent="0.35">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2407</v>
      </c>
      <c r="E312" s="45"/>
      <c r="F312" s="6" t="s">
        <v>424</v>
      </c>
      <c r="G312" s="6"/>
      <c r="H312" s="47">
        <v>533</v>
      </c>
      <c r="I312" s="324" t="s">
        <v>41</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x14ac:dyDescent="0.35">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296</v>
      </c>
      <c r="E313" s="45"/>
      <c r="F313" s="6" t="s">
        <v>298</v>
      </c>
      <c r="G313" s="6"/>
      <c r="H313" s="47">
        <v>534</v>
      </c>
      <c r="I313" s="324" t="s">
        <v>40</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x14ac:dyDescent="0.35">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297</v>
      </c>
      <c r="E314" s="45"/>
      <c r="F314" s="6" t="s">
        <v>299</v>
      </c>
      <c r="G314" s="6"/>
      <c r="H314" s="47">
        <v>535</v>
      </c>
      <c r="I314" s="324" t="s">
        <v>41</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x14ac:dyDescent="0.35">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432</v>
      </c>
      <c r="E315" s="45"/>
      <c r="F315" s="6" t="s">
        <v>431</v>
      </c>
      <c r="G315" s="6"/>
      <c r="H315" s="47">
        <v>536</v>
      </c>
      <c r="I315" s="324" t="s">
        <v>41</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x14ac:dyDescent="0.35">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441</v>
      </c>
      <c r="E316" s="45"/>
      <c r="F316" s="6" t="s">
        <v>442</v>
      </c>
      <c r="G316" s="6"/>
      <c r="H316" s="47">
        <v>537</v>
      </c>
      <c r="I316" s="324" t="s">
        <v>41</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x14ac:dyDescent="0.35">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2730</v>
      </c>
      <c r="E317" s="45"/>
      <c r="F317" s="6" t="s">
        <v>2451</v>
      </c>
      <c r="G317" s="6"/>
      <c r="H317" s="47">
        <v>538</v>
      </c>
      <c r="I317" s="324" t="s">
        <v>41</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x14ac:dyDescent="0.35">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2731</v>
      </c>
      <c r="E318" s="45"/>
      <c r="F318" s="6" t="s">
        <v>2574</v>
      </c>
      <c r="G318" s="6"/>
      <c r="H318" s="47">
        <v>539</v>
      </c>
      <c r="I318" s="324" t="s">
        <v>41</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x14ac:dyDescent="0.35">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2732</v>
      </c>
      <c r="E319" s="45"/>
      <c r="F319" s="6" t="s">
        <v>2453</v>
      </c>
      <c r="G319" s="6"/>
      <c r="H319" s="47">
        <v>540</v>
      </c>
      <c r="I319" s="324" t="s">
        <v>41</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x14ac:dyDescent="0.35">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3470</v>
      </c>
      <c r="E320" s="45"/>
      <c r="F320" s="6" t="s">
        <v>3477</v>
      </c>
      <c r="G320" s="6"/>
      <c r="H320" s="47">
        <v>1754</v>
      </c>
      <c r="I320" s="324" t="s">
        <v>41</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x14ac:dyDescent="0.35">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3473</v>
      </c>
      <c r="E321" s="45"/>
      <c r="F321" s="6" t="s">
        <v>3478</v>
      </c>
      <c r="G321" s="6"/>
      <c r="H321" s="47">
        <v>1755</v>
      </c>
      <c r="I321" s="324" t="s">
        <v>41</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x14ac:dyDescent="0.35">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3474</v>
      </c>
      <c r="E322" s="45"/>
      <c r="F322" s="6" t="s">
        <v>3479</v>
      </c>
      <c r="G322" s="6"/>
      <c r="H322" s="47">
        <v>1756</v>
      </c>
      <c r="I322" s="324" t="s">
        <v>41</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x14ac:dyDescent="0.35">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3475</v>
      </c>
      <c r="E323" s="45"/>
      <c r="F323" s="6" t="s">
        <v>3480</v>
      </c>
      <c r="G323" s="6"/>
      <c r="H323" s="47">
        <v>1757</v>
      </c>
      <c r="I323" s="324" t="s">
        <v>41</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x14ac:dyDescent="0.35">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3476</v>
      </c>
      <c r="E324" s="45"/>
      <c r="F324" s="6" t="s">
        <v>3481</v>
      </c>
      <c r="G324" s="6"/>
      <c r="H324" s="47">
        <v>1758</v>
      </c>
      <c r="I324" s="324" t="s">
        <v>41</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x14ac:dyDescent="0.35">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3563</v>
      </c>
      <c r="E325" s="45"/>
      <c r="F325" s="6" t="s">
        <v>3561</v>
      </c>
      <c r="G325" s="6"/>
      <c r="H325" s="47">
        <v>1759</v>
      </c>
      <c r="I325" s="324" t="s">
        <v>41</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x14ac:dyDescent="0.35">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3564</v>
      </c>
      <c r="E326" s="45"/>
      <c r="F326" s="6" t="s">
        <v>3562</v>
      </c>
      <c r="G326" s="6"/>
      <c r="H326" s="47">
        <v>2237</v>
      </c>
      <c r="I326" s="324" t="s">
        <v>41</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x14ac:dyDescent="0.35">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Non BAU Guaranteed Dispatch</v>
      </c>
      <c r="C327" t="s">
        <v>289</v>
      </c>
      <c r="D327" s="45"/>
      <c r="E327" s="45"/>
      <c r="F327" s="45"/>
      <c r="G327" s="45"/>
      <c r="H327" s="43">
        <v>619</v>
      </c>
      <c r="I327" s="324" t="s">
        <v>41</v>
      </c>
      <c r="J327" s="255" t="str">
        <f>IF(ISBLANK(INDEX('Policy Characteristics'!D:D,MATCH($C327,'Policy Characteristics'!$C:$C,0))),"",INDEX('Policy Characteristics'!D:D,MATCH($C327,'Policy Characteristics'!$C:$C,0)))</f>
        <v>Non BAU Guaranteed Dispatch</v>
      </c>
      <c r="K327" s="254" t="str">
        <f>IF(ISBLANK(INDEX('Policy Characteristics'!E:E,MATCH($C327,'Policy Characteristics'!$C:$C,0))),"",INDEX('Policy Characteristics'!E:E,MATCH($C327,'Policy Characteristics'!$C:$C,0)))</f>
        <v>elec non BAU guaranteed dispatch</v>
      </c>
      <c r="L327" s="261">
        <f>IF(ISBLANK(INDEX('Policy Characteristics'!F:F,MATCH($C327,'Policy Characteristics'!$C:$C,0))),"",INDEX('Policy Characteristics'!F:F,MATCH($C327,'Policy Characteristics'!$C:$C,0)))</f>
        <v>0</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1</v>
      </c>
      <c r="O327" s="254" t="str">
        <f>IF(ISBLANK(INDEX('Policy Characteristics'!I:I,MATCH($C327,'Policy Characteristics'!$C:$C,0))),"",INDEX('Policy Characteristics'!I:I,MATCH($C327,'Policy Characteristics'!$C:$C,0)))</f>
        <v>on/off</v>
      </c>
      <c r="P327" s="254" t="str">
        <f>IF(ISBLANK(INDEX('Policy Characteristics'!J:J,MATCH($C327,'Policy Characteristics'!$C:$C,0))),"",INDEX('Policy Characteristics'!J:J,MATCH($C327,'Policy Characteristics'!$C:$C,0)))</f>
        <v/>
      </c>
      <c r="Q327" s="254" t="str">
        <f>IF(ISBLANK(INDEX('Policy Characteristics'!K:K,MATCH($C327,'Policy Characteristics'!$C:$C,0))),"",INDEX('Policy Characteristics'!K:K,MATCH($C327,'Policy Characteristics'!$C:$C,0)))</f>
        <v/>
      </c>
      <c r="R327" s="254" t="str">
        <f>IF(ISBLANK(INDEX('Policy Characteristics'!L:L,MATCH($C327,'Policy Characteristics'!$C:$C,0))),"",INDEX('Policy Characteristics'!L:L,MATCH($C327,'Policy Characteristics'!$C:$C,0)))</f>
        <v/>
      </c>
    </row>
    <row r="328" spans="1:19" x14ac:dyDescent="0.35">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Decrease Cost of Capital</v>
      </c>
      <c r="C328" s="1" t="s">
        <v>3465</v>
      </c>
      <c r="D328" s="45" t="s">
        <v>435</v>
      </c>
      <c r="E328" s="45"/>
      <c r="F328" s="45" t="s">
        <v>434</v>
      </c>
      <c r="G328" s="6"/>
      <c r="H328" s="43">
        <v>1730</v>
      </c>
      <c r="I328" s="325" t="s">
        <v>41</v>
      </c>
      <c r="J328" s="255" t="str">
        <f>IF(ISBLANK(INDEX('Policy Characteristics'!D:D,MATCH($C328,'Policy Characteristics'!$C:$C,0))),"",INDEX('Policy Characteristics'!D:D,MATCH($C328,'Policy Characteristics'!$C:$C,0)))</f>
        <v>Decrease Electricity Sector Cost of Capital</v>
      </c>
      <c r="K328" s="254" t="str">
        <f>IF(ISBLANK(INDEX('Policy Characteristics'!E:E,MATCH($C328,'Policy Characteristics'!$C:$C,0))),"",INDEX('Policy Characteristics'!E:E,MATCH($C328,'Policy Characteristics'!$C:$C,0)))</f>
        <v>elec power plant cost of capital</v>
      </c>
      <c r="L328" s="254">
        <f>IF(ISBLANK(INDEX('Policy Characteristics'!F:F,MATCH($C328,'Policy Characteristics'!$C:$C,0))),"",INDEX('Policy Characteristics'!F:F,MATCH($C328,'Policy Characteristics'!$C:$C,0)))</f>
        <v>0</v>
      </c>
      <c r="M328" s="406">
        <f>IF(ISBLANK(INDEX('Policy Characteristics'!G:G,MATCH($C328,'Policy Characteristics'!$C:$C,0))),"",INDEX('Policy Characteristics'!G:G,MATCH($C328,'Policy Characteristics'!$C:$C,0)))</f>
        <v>1</v>
      </c>
      <c r="N328" s="254">
        <f>IF(ISBLANK(INDEX('Policy Characteristics'!H:H,MATCH($C328,'Policy Characteristics'!$C:$C,0))),"",INDEX('Policy Characteristics'!H:H,MATCH($C328,'Policy Characteristics'!$C:$C,0)))</f>
        <v>1</v>
      </c>
      <c r="O328" s="254" t="str">
        <f>IF(ISBLANK(INDEX('Policy Characteristics'!I:I,MATCH($C328,'Policy Characteristics'!$C:$C,0))),"",INDEX('Policy Characteristics'!I:I,MATCH($C328,'Policy Characteristics'!$C:$C,0)))</f>
        <v>% decrease</v>
      </c>
      <c r="P328" s="254" t="str">
        <f>IF(ISBLANK(INDEX('Policy Characteristics'!J:J,MATCH($C328,'Policy Characteristics'!$C:$C,0))),"",INDEX('Policy Characteristics'!J:J,MATCH($C328,'Policy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28" s="254" t="str">
        <f>IF(ISBLANK(INDEX('Policy Characteristics'!K:K,MATCH($C328,'Policy Characteristics'!$C:$C,0))),"",INDEX('Policy Characteristics'!K:K,MATCH($C328,'Policy Characteristics'!$C:$C,0)))</f>
        <v/>
      </c>
      <c r="R328" s="254" t="str">
        <f>IF(ISBLANK(INDEX('Policy Characteristics'!L:L,MATCH($C328,'Policy Characteristics'!$C:$C,0))),"",INDEX('Policy Characteristics'!L:L,MATCH($C328,'Policy Characteristics'!$C:$C,0)))</f>
        <v/>
      </c>
      <c r="S328" s="314"/>
    </row>
    <row r="329" spans="1:19" x14ac:dyDescent="0.35">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Decrease Cost of Capital</v>
      </c>
      <c r="C329" s="254" t="str">
        <f t="shared" ref="C329:C351" si="21">$C$328</f>
        <v>Percentage Decrease in Cost of Capital for Power Plants</v>
      </c>
      <c r="D329" s="6" t="s">
        <v>3471</v>
      </c>
      <c r="E329" s="45"/>
      <c r="F329" s="6" t="s">
        <v>3407</v>
      </c>
      <c r="G329" s="6"/>
      <c r="H329" s="43">
        <v>1731</v>
      </c>
      <c r="I329" s="325" t="s">
        <v>41</v>
      </c>
      <c r="J329" s="255" t="str">
        <f>IF(ISBLANK(INDEX('Policy Characteristics'!D:D,MATCH($C329,'Policy Characteristics'!$C:$C,0))),"",INDEX('Policy Characteristics'!D:D,MATCH($C329,'Policy Characteristics'!$C:$C,0)))</f>
        <v>Decrease Electricity Sector Cost of Capital</v>
      </c>
      <c r="K329" s="254" t="str">
        <f>IF(ISBLANK(INDEX('Policy Characteristics'!E:E,MATCH($C329,'Policy Characteristics'!$C:$C,0))),"",INDEX('Policy Characteristics'!E:E,MATCH($C329,'Policy Characteristics'!$C:$C,0)))</f>
        <v>elec power plant cost of capital</v>
      </c>
      <c r="L329" s="254">
        <f>IF(ISBLANK(INDEX('Policy Characteristics'!F:F,MATCH($C329,'Policy Characteristics'!$C:$C,0))),"",INDEX('Policy Characteristics'!F:F,MATCH($C329,'Policy Characteristics'!$C:$C,0)))</f>
        <v>0</v>
      </c>
      <c r="M329" s="406">
        <f>IF(ISBLANK(INDEX('Policy Characteristics'!G:G,MATCH($C329,'Policy Characteristics'!$C:$C,0))),"",INDEX('Policy Characteristics'!G:G,MATCH($C329,'Policy Characteristics'!$C:$C,0)))</f>
        <v>1</v>
      </c>
      <c r="N329" s="254">
        <f>IF(ISBLANK(INDEX('Policy Characteristics'!H:H,MATCH($C329,'Policy Characteristics'!$C:$C,0))),"",INDEX('Policy Characteristics'!H:H,MATCH($C329,'Policy Characteristics'!$C:$C,0)))</f>
        <v>1</v>
      </c>
      <c r="O329" s="254" t="str">
        <f>IF(ISBLANK(INDEX('Policy Characteristics'!I:I,MATCH($C329,'Policy Characteristics'!$C:$C,0))),"",INDEX('Policy Characteristics'!I:I,MATCH($C329,'Policy Characteristics'!$C:$C,0)))</f>
        <v>% decrease</v>
      </c>
      <c r="P329" s="254" t="str">
        <f>IF(ISBLANK(INDEX('Policy Characteristics'!J:J,MATCH($C329,'Policy Characteristics'!$C:$C,0))),"",INDEX('Policy Characteristics'!J:J,MATCH($C329,'Policy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29" s="254" t="str">
        <f>IF(ISBLANK(INDEX('Policy Characteristics'!K:K,MATCH($C329,'Policy Characteristics'!$C:$C,0))),"",INDEX('Policy Characteristics'!K:K,MATCH($C329,'Policy Characteristics'!$C:$C,0)))</f>
        <v/>
      </c>
      <c r="R329" s="254" t="str">
        <f>IF(ISBLANK(INDEX('Policy Characteristics'!L:L,MATCH($C329,'Policy Characteristics'!$C:$C,0))),"",INDEX('Policy Characteristics'!L:L,MATCH($C329,'Policy Characteristics'!$C:$C,0)))</f>
        <v/>
      </c>
      <c r="S329" s="314"/>
    </row>
    <row r="330" spans="1:19" x14ac:dyDescent="0.35">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Decrease Cost of Capital</v>
      </c>
      <c r="C330" s="254" t="str">
        <f t="shared" si="21"/>
        <v>Percentage Decrease in Cost of Capital for Power Plants</v>
      </c>
      <c r="D330" s="6" t="s">
        <v>3472</v>
      </c>
      <c r="E330" s="45"/>
      <c r="F330" s="6" t="s">
        <v>3408</v>
      </c>
      <c r="G330" s="6"/>
      <c r="H330" s="43">
        <v>1803</v>
      </c>
      <c r="I330" s="325" t="s">
        <v>41</v>
      </c>
      <c r="J330" s="255" t="str">
        <f>IF(ISBLANK(INDEX('Policy Characteristics'!D:D,MATCH($C330,'Policy Characteristics'!$C:$C,0))),"",INDEX('Policy Characteristics'!D:D,MATCH($C330,'Policy Characteristics'!$C:$C,0)))</f>
        <v>Decrease Electricity Sector Cost of Capital</v>
      </c>
      <c r="K330" s="254" t="str">
        <f>IF(ISBLANK(INDEX('Policy Characteristics'!E:E,MATCH($C330,'Policy Characteristics'!$C:$C,0))),"",INDEX('Policy Characteristics'!E:E,MATCH($C330,'Policy Characteristics'!$C:$C,0)))</f>
        <v>elec power plant cost of capital</v>
      </c>
      <c r="L330" s="254">
        <f>IF(ISBLANK(INDEX('Policy Characteristics'!F:F,MATCH($C330,'Policy Characteristics'!$C:$C,0))),"",INDEX('Policy Characteristics'!F:F,MATCH($C330,'Policy Characteristics'!$C:$C,0)))</f>
        <v>0</v>
      </c>
      <c r="M330" s="406">
        <f>IF(ISBLANK(INDEX('Policy Characteristics'!G:G,MATCH($C330,'Policy Characteristics'!$C:$C,0))),"",INDEX('Policy Characteristics'!G:G,MATCH($C330,'Policy Characteristics'!$C:$C,0)))</f>
        <v>1</v>
      </c>
      <c r="N330" s="254">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 decrease</v>
      </c>
      <c r="P330" s="254" t="str">
        <f>IF(ISBLANK(INDEX('Policy Characteristics'!J:J,MATCH($C330,'Policy Characteristics'!$C:$C,0))),"",INDEX('Policy Characteristics'!J:J,MATCH($C330,'Policy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c r="S330" s="314"/>
    </row>
    <row r="331" spans="1:19" x14ac:dyDescent="0.35">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254" t="str">
        <f t="shared" si="21"/>
        <v>Percentage Decrease in Cost of Capital for Power Plants</v>
      </c>
      <c r="D331" s="6" t="s">
        <v>72</v>
      </c>
      <c r="E331" s="45"/>
      <c r="F331" s="6" t="s">
        <v>3482</v>
      </c>
      <c r="G331" s="6"/>
      <c r="H331" s="43">
        <v>1732</v>
      </c>
      <c r="I331" s="325" t="s">
        <v>41</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6">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x14ac:dyDescent="0.35">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si="21"/>
        <v>Percentage Decrease in Cost of Capital for Power Plants</v>
      </c>
      <c r="D332" s="6" t="s">
        <v>73</v>
      </c>
      <c r="E332" s="45"/>
      <c r="F332" s="6" t="s">
        <v>85</v>
      </c>
      <c r="G332" s="6"/>
      <c r="H332" s="43">
        <v>1733</v>
      </c>
      <c r="I332" s="325" t="s">
        <v>40</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6">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x14ac:dyDescent="0.35">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436</v>
      </c>
      <c r="E333" s="45"/>
      <c r="F333" s="6" t="s">
        <v>439</v>
      </c>
      <c r="G333" s="6"/>
      <c r="H333" s="43">
        <v>1734</v>
      </c>
      <c r="I333" s="325" t="s">
        <v>40</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6">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x14ac:dyDescent="0.35">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74</v>
      </c>
      <c r="E334" s="45"/>
      <c r="F334" s="6" t="s">
        <v>86</v>
      </c>
      <c r="G334" s="6"/>
      <c r="H334" s="43">
        <v>1735</v>
      </c>
      <c r="I334" s="325" t="s">
        <v>40</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6">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x14ac:dyDescent="0.35">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75</v>
      </c>
      <c r="E335" s="45"/>
      <c r="F335" s="6" t="s">
        <v>87</v>
      </c>
      <c r="G335" s="6"/>
      <c r="H335" s="43">
        <v>1736</v>
      </c>
      <c r="I335" s="325" t="s">
        <v>40</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6">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x14ac:dyDescent="0.35">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76</v>
      </c>
      <c r="E336" s="45"/>
      <c r="F336" s="6" t="s">
        <v>88</v>
      </c>
      <c r="G336" s="6"/>
      <c r="H336" s="43">
        <v>1737</v>
      </c>
      <c r="I336" s="325" t="s">
        <v>40</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6">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x14ac:dyDescent="0.35">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2407</v>
      </c>
      <c r="E337" s="45"/>
      <c r="F337" s="6" t="s">
        <v>424</v>
      </c>
      <c r="G337" s="6"/>
      <c r="H337" s="43">
        <v>1738</v>
      </c>
      <c r="I337" s="325" t="s">
        <v>40</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6">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x14ac:dyDescent="0.35">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296</v>
      </c>
      <c r="E338" s="45"/>
      <c r="F338" s="6" t="s">
        <v>298</v>
      </c>
      <c r="G338" s="6"/>
      <c r="H338" s="43">
        <v>1739</v>
      </c>
      <c r="I338" s="325" t="s">
        <v>41</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6">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x14ac:dyDescent="0.35">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297</v>
      </c>
      <c r="E339" s="45"/>
      <c r="F339" s="6" t="s">
        <v>299</v>
      </c>
      <c r="G339" s="6"/>
      <c r="H339" s="43">
        <v>1740</v>
      </c>
      <c r="I339" s="325" t="s">
        <v>41</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6">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x14ac:dyDescent="0.35">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432</v>
      </c>
      <c r="E340" s="45"/>
      <c r="F340" s="6" t="s">
        <v>431</v>
      </c>
      <c r="G340" s="6"/>
      <c r="H340" s="43">
        <v>1741</v>
      </c>
      <c r="I340" s="325" t="s">
        <v>41</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6">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x14ac:dyDescent="0.35">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441</v>
      </c>
      <c r="E341" s="45"/>
      <c r="F341" s="6" t="s">
        <v>442</v>
      </c>
      <c r="G341" s="6"/>
      <c r="H341" s="43">
        <v>1742</v>
      </c>
      <c r="I341" s="325" t="s">
        <v>40</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6">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x14ac:dyDescent="0.35">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2730</v>
      </c>
      <c r="E342" s="45"/>
      <c r="F342" s="6" t="s">
        <v>2451</v>
      </c>
      <c r="G342" s="6"/>
      <c r="H342" s="43">
        <v>1743</v>
      </c>
      <c r="I342" s="325" t="s">
        <v>41</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6">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x14ac:dyDescent="0.35">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2731</v>
      </c>
      <c r="E343" s="45"/>
      <c r="F343" s="6" t="s">
        <v>2574</v>
      </c>
      <c r="G343" s="6"/>
      <c r="H343" s="43">
        <v>1744</v>
      </c>
      <c r="I343" s="325" t="s">
        <v>41</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6">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x14ac:dyDescent="0.35">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2732</v>
      </c>
      <c r="E344" s="45"/>
      <c r="F344" s="6" t="s">
        <v>2453</v>
      </c>
      <c r="G344" s="6"/>
      <c r="H344" s="43">
        <v>1745</v>
      </c>
      <c r="I344" s="325" t="s">
        <v>41</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6">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x14ac:dyDescent="0.35">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3470</v>
      </c>
      <c r="E345" s="45"/>
      <c r="F345" s="6" t="s">
        <v>3477</v>
      </c>
      <c r="G345" s="6"/>
      <c r="H345" s="43">
        <v>1804</v>
      </c>
      <c r="I345" s="325" t="s">
        <v>40</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6">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x14ac:dyDescent="0.35">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3473</v>
      </c>
      <c r="E346" s="45"/>
      <c r="F346" s="6" t="s">
        <v>3478</v>
      </c>
      <c r="G346" s="6"/>
      <c r="H346" s="43">
        <v>1805</v>
      </c>
      <c r="I346" s="325" t="s">
        <v>40</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6">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x14ac:dyDescent="0.35">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3474</v>
      </c>
      <c r="E347" s="45"/>
      <c r="F347" s="6" t="s">
        <v>3479</v>
      </c>
      <c r="G347" s="6"/>
      <c r="H347" s="43">
        <v>1806</v>
      </c>
      <c r="I347" s="325" t="s">
        <v>40</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6">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x14ac:dyDescent="0.35">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3475</v>
      </c>
      <c r="E348" s="45"/>
      <c r="F348" s="6" t="s">
        <v>3480</v>
      </c>
      <c r="G348" s="6"/>
      <c r="H348" s="43">
        <v>1807</v>
      </c>
      <c r="I348" s="325" t="s">
        <v>40</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6">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x14ac:dyDescent="0.35">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3476</v>
      </c>
      <c r="E349" s="45"/>
      <c r="F349" s="6" t="s">
        <v>3481</v>
      </c>
      <c r="G349" s="6"/>
      <c r="H349" s="43">
        <v>1808</v>
      </c>
      <c r="I349" s="325" t="s">
        <v>40</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6">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x14ac:dyDescent="0.35">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3563</v>
      </c>
      <c r="E350" s="45"/>
      <c r="F350" s="6" t="s">
        <v>3561</v>
      </c>
      <c r="G350" s="6"/>
      <c r="H350" s="43">
        <v>1809</v>
      </c>
      <c r="I350" s="325" t="s">
        <v>40</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6">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x14ac:dyDescent="0.35">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3564</v>
      </c>
      <c r="E351" s="45"/>
      <c r="F351" s="6" t="s">
        <v>3562</v>
      </c>
      <c r="G351" s="6"/>
      <c r="H351" s="43">
        <v>2238</v>
      </c>
      <c r="I351" s="325" t="s">
        <v>40</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6">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c r="R351" s="254"/>
      <c r="S351" s="314"/>
    </row>
    <row r="352" spans="1:19" x14ac:dyDescent="0.35">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Demand Response</v>
      </c>
      <c r="C352" t="s">
        <v>24</v>
      </c>
      <c r="D352" s="45"/>
      <c r="E352" s="45"/>
      <c r="F352" s="45"/>
      <c r="G352" s="45"/>
      <c r="H352" s="43">
        <v>30</v>
      </c>
      <c r="I352" s="324" t="s">
        <v>40</v>
      </c>
      <c r="J352" s="255" t="str">
        <f>IF(ISBLANK(INDEX('Policy Characteristics'!D:D,MATCH($C352,'Policy Characteristics'!$C:$C,0))),"",INDEX('Policy Characteristics'!D:D,MATCH($C352,'Policy Characteristics'!$C:$C,0)))</f>
        <v>Demand Response</v>
      </c>
      <c r="K352" s="254" t="str">
        <f>IF(ISBLANK(INDEX('Policy Characteristics'!E:E,MATCH($C352,'Policy Characteristics'!$C:$C,0))),"",INDEX('Policy Characteristics'!E:E,MATCH($C352,'Policy Characteristics'!$C:$C,0)))</f>
        <v>elec demand response</v>
      </c>
      <c r="L352" s="261">
        <f>IF(ISBLANK(INDEX('Policy Characteristics'!F:F,MATCH($C352,'Policy Characteristics'!$C:$C,0))),"",INDEX('Policy Characteristics'!F:F,MATCH($C352,'Policy Characteristics'!$C:$C,0)))</f>
        <v>0</v>
      </c>
      <c r="M352" s="261">
        <f>IF(ISBLANK(INDEX('Policy Characteristics'!G:G,MATCH($C352,'Policy Characteristics'!$C:$C,0))),"",INDEX('Policy Characteristics'!G:G,MATCH($C352,'Policy Characteristics'!$C:$C,0)))</f>
        <v>1</v>
      </c>
      <c r="N352" s="261">
        <f>IF(ISBLANK(INDEX('Policy Characteristics'!H:H,MATCH($C352,'Policy Characteristics'!$C:$C,0))),"",INDEX('Policy Characteristics'!H:H,MATCH($C352,'Policy Characteristics'!$C:$C,0)))</f>
        <v>0.01</v>
      </c>
      <c r="O352" s="254" t="str">
        <f>IF(ISBLANK(INDEX('Policy Characteristics'!I:I,MATCH($C352,'Policy Characteristics'!$C:$C,0))),"",INDEX('Policy Characteristics'!I:I,MATCH($C352,'Policy Characteristics'!$C:$C,0)))</f>
        <v>% of potential achieved</v>
      </c>
      <c r="P352" s="254" t="str">
        <f>IF(ISBLANK(INDEX('Policy Characteristics'!J:J,MATCH($C352,'Policy Characteristics'!$C:$C,0))),"",INDEX('Policy Characteristics'!J:J,MATCH($C352,'Policy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2" s="254" t="str">
        <f>IF(ISBLANK(INDEX('Policy Characteristics'!K:K,MATCH($C352,'Policy Characteristics'!$C:$C,0))),"",INDEX('Policy Characteristics'!K:K,MATCH($C352,'Policy Characteristics'!$C:$C,0)))</f>
        <v>electricity-sector-main.html#dr</v>
      </c>
      <c r="R352" s="254" t="str">
        <f>IF(ISBLANK(INDEX('Policy Characteristics'!L:L,MATCH($C352,'Policy Characteristics'!$C:$C,0))),"",INDEX('Policy Characteristics'!L:L,MATCH($C352,'Policy Characteristics'!$C:$C,0)))</f>
        <v>demand-response.html</v>
      </c>
    </row>
    <row r="353" spans="1:18" x14ac:dyDescent="0.35">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Early Retirement of Power Plants</v>
      </c>
      <c r="C353" t="s">
        <v>124</v>
      </c>
      <c r="D353" s="45" t="s">
        <v>435</v>
      </c>
      <c r="E353" s="45"/>
      <c r="F353" s="45" t="s">
        <v>434</v>
      </c>
      <c r="G353" s="45"/>
      <c r="H353" s="43">
        <v>31</v>
      </c>
      <c r="I353" s="324" t="s">
        <v>40</v>
      </c>
      <c r="J353" s="255" t="str">
        <f>IF(ISBLANK(INDEX('Policy Characteristics'!D:D,MATCH($C353,'Policy Characteristics'!$C:$C,0))),"",INDEX('Policy Characteristics'!D:D,MATCH($C353,'Policy Characteristics'!$C:$C,0)))</f>
        <v>Early Retirement of Power Plants</v>
      </c>
      <c r="K353" s="254" t="str">
        <f>IF(ISBLANK(INDEX('Policy Characteristics'!E:E,MATCH($C353,'Policy Characteristics'!$C:$C,0))),"",INDEX('Policy Characteristics'!E:E,MATCH($C353,'Policy Characteristics'!$C:$C,0)))</f>
        <v>elec early retirement</v>
      </c>
      <c r="L353" s="254">
        <f>IF(ISBLANK(INDEX('Policy Characteristics'!F:F,MATCH($C353,'Policy Characteristics'!$C:$C,0))),"",INDEX('Policy Characteristics'!F:F,MATCH($C353,'Policy Characteristics'!$C:$C,0)))</f>
        <v>0</v>
      </c>
      <c r="M353" s="254">
        <f>IF(ISBLANK(INDEX('Policy Characteristics'!G:G,MATCH($C353,'Policy Characteristics'!$C:$C,0))),"",INDEX('Policy Characteristics'!G:G,MATCH($C353,'Policy Characteristics'!$C:$C,0)))</f>
        <v>25000</v>
      </c>
      <c r="N353" s="254">
        <f>IF(ISBLANK(INDEX('Policy Characteristics'!H:H,MATCH($C353,'Policy Characteristics'!$C:$C,0))),"",INDEX('Policy Characteristics'!H:H,MATCH($C353,'Policy Characteristics'!$C:$C,0)))</f>
        <v>500</v>
      </c>
      <c r="O353" s="254" t="str">
        <f>IF(ISBLANK(INDEX('Policy Characteristics'!I:I,MATCH($C353,'Policy Characteristics'!$C:$C,0))),"",INDEX('Policy Characteristics'!I:I,MATCH($C353,'Policy Characteristics'!$C:$C,0)))</f>
        <v>MW/year</v>
      </c>
      <c r="P353" s="254" t="str">
        <f>IF(ISBLANK(INDEX('Policy Characteristics'!J:J,MATCH($C353,'Policy Characteristics'!$C:$C,0))),"",INDEX('Policy Characteristics'!J:J,MATCH($C353,'Policy Characteristics'!$C:$C,0)))</f>
        <v xml:space="preserve">**Description:** This policy causes the specified quantity of otherwise non-retiring capacity of the selected type(s) to be retired each year. </v>
      </c>
      <c r="Q353" s="254" t="str">
        <f>IF(ISBLANK(INDEX('Policy Characteristics'!K:K,MATCH($C353,'Policy Characteristics'!$C:$C,0))),"",INDEX('Policy Characteristics'!K:K,MATCH($C353,'Policy Characteristics'!$C:$C,0)))</f>
        <v>electricity-sector-main.html#early-ret</v>
      </c>
      <c r="R353" s="254" t="str">
        <f>IF(ISBLANK(INDEX('Policy Characteristics'!L:L,MATCH($C353,'Policy Characteristics'!$C:$C,0))),"",INDEX('Policy Characteristics'!L:L,MATCH($C353,'Policy Characteristics'!$C:$C,0)))</f>
        <v>early-retirement-of-power-plants.html</v>
      </c>
    </row>
    <row r="354" spans="1:18" x14ac:dyDescent="0.35">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Early Retirement of Power Plants</v>
      </c>
      <c r="C354" t="s">
        <v>124</v>
      </c>
      <c r="D354" s="6" t="s">
        <v>3471</v>
      </c>
      <c r="E354" s="45"/>
      <c r="F354" s="6" t="s">
        <v>3407</v>
      </c>
      <c r="G354" s="45"/>
      <c r="H354" s="43">
        <v>1760</v>
      </c>
      <c r="I354" s="324" t="s">
        <v>40</v>
      </c>
      <c r="J354" s="255" t="str">
        <f>IF(ISBLANK(INDEX('Policy Characteristics'!D:D,MATCH($C354,'Policy Characteristics'!$C:$C,0))),"",INDEX('Policy Characteristics'!D:D,MATCH($C354,'Policy Characteristics'!$C:$C,0)))</f>
        <v>Early Retirement of Power Plants</v>
      </c>
      <c r="K354" s="254" t="str">
        <f>IF(ISBLANK(INDEX('Policy Characteristics'!E:E,MATCH($C354,'Policy Characteristics'!$C:$C,0))),"",INDEX('Policy Characteristics'!E:E,MATCH($C354,'Policy Characteristics'!$C:$C,0)))</f>
        <v>elec early retirement</v>
      </c>
      <c r="L354" s="254">
        <f>IF(ISBLANK(INDEX('Policy Characteristics'!F:F,MATCH($C354,'Policy Characteristics'!$C:$C,0))),"",INDEX('Policy Characteristics'!F:F,MATCH($C354,'Policy Characteristics'!$C:$C,0)))</f>
        <v>0</v>
      </c>
      <c r="M354" s="254">
        <f>IF(ISBLANK(INDEX('Policy Characteristics'!G:G,MATCH($C354,'Policy Characteristics'!$C:$C,0))),"",INDEX('Policy Characteristics'!G:G,MATCH($C354,'Policy Characteristics'!$C:$C,0)))</f>
        <v>25000</v>
      </c>
      <c r="N354" s="254">
        <f>IF(ISBLANK(INDEX('Policy Characteristics'!H:H,MATCH($C354,'Policy Characteristics'!$C:$C,0))),"",INDEX('Policy Characteristics'!H:H,MATCH($C354,'Policy Characteristics'!$C:$C,0)))</f>
        <v>500</v>
      </c>
      <c r="O354" s="254" t="str">
        <f>IF(ISBLANK(INDEX('Policy Characteristics'!I:I,MATCH($C354,'Policy Characteristics'!$C:$C,0))),"",INDEX('Policy Characteristics'!I:I,MATCH($C354,'Policy Characteristics'!$C:$C,0)))</f>
        <v>MW/year</v>
      </c>
      <c r="P354" s="254" t="str">
        <f>IF(ISBLANK(INDEX('Policy Characteristics'!J:J,MATCH($C354,'Policy Characteristics'!$C:$C,0))),"",INDEX('Policy Characteristics'!J:J,MATCH($C354,'Policy Characteristics'!$C:$C,0)))</f>
        <v xml:space="preserve">**Description:** This policy causes the specified quantity of otherwise non-retiring capacity of the selected type(s) to be retired each year. </v>
      </c>
      <c r="Q354" s="254" t="str">
        <f>IF(ISBLANK(INDEX('Policy Characteristics'!K:K,MATCH($C354,'Policy Characteristics'!$C:$C,0))),"",INDEX('Policy Characteristics'!K:K,MATCH($C354,'Policy Characteristics'!$C:$C,0)))</f>
        <v>electricity-sector-main.html#early-ret</v>
      </c>
      <c r="R354" s="254" t="str">
        <f>IF(ISBLANK(INDEX('Policy Characteristics'!L:L,MATCH($C354,'Policy Characteristics'!$C:$C,0))),"",INDEX('Policy Characteristics'!L:L,MATCH($C354,'Policy Characteristics'!$C:$C,0)))</f>
        <v>early-retirement-of-power-plants.html</v>
      </c>
    </row>
    <row r="355" spans="1:18" x14ac:dyDescent="0.35">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Early Retirement of Power Plants</v>
      </c>
      <c r="C355" s="254" t="str">
        <f t="shared" ref="C355:C376" si="22">C$353</f>
        <v>Annual Additional Capacity Retired due to Early Retirement Policy</v>
      </c>
      <c r="D355" s="6" t="s">
        <v>3472</v>
      </c>
      <c r="E355" s="45"/>
      <c r="F355" s="6" t="s">
        <v>3408</v>
      </c>
      <c r="G355" s="45"/>
      <c r="H355" s="43">
        <v>620</v>
      </c>
      <c r="I355" s="324" t="s">
        <v>40</v>
      </c>
      <c r="J355" s="255" t="str">
        <f>IF(ISBLANK(INDEX('Policy Characteristics'!D:D,MATCH($C355,'Policy Characteristics'!$C:$C,0))),"",INDEX('Policy Characteristics'!D:D,MATCH($C355,'Policy Characteristics'!$C:$C,0)))</f>
        <v>Early Retirement of Power Plants</v>
      </c>
      <c r="K355" s="254" t="str">
        <f>IF(ISBLANK(INDEX('Policy Characteristics'!E:E,MATCH($C355,'Policy Characteristics'!$C:$C,0))),"",INDEX('Policy Characteristics'!E:E,MATCH($C355,'Policy Characteristics'!$C:$C,0)))</f>
        <v>elec early retirement</v>
      </c>
      <c r="L355" s="254">
        <f>IF(ISBLANK(INDEX('Policy Characteristics'!F:F,MATCH($C355,'Policy Characteristics'!$C:$C,0))),"",INDEX('Policy Characteristics'!F:F,MATCH($C355,'Policy Characteristics'!$C:$C,0)))</f>
        <v>0</v>
      </c>
      <c r="M355" s="254">
        <f>IF(ISBLANK(INDEX('Policy Characteristics'!G:G,MATCH($C355,'Policy Characteristics'!$C:$C,0))),"",INDEX('Policy Characteristics'!G:G,MATCH($C355,'Policy Characteristics'!$C:$C,0)))</f>
        <v>25000</v>
      </c>
      <c r="N355" s="254">
        <f>IF(ISBLANK(INDEX('Policy Characteristics'!H:H,MATCH($C355,'Policy Characteristics'!$C:$C,0))),"",INDEX('Policy Characteristics'!H:H,MATCH($C355,'Policy Characteristics'!$C:$C,0)))</f>
        <v>500</v>
      </c>
      <c r="O355" s="254" t="str">
        <f>IF(ISBLANK(INDEX('Policy Characteristics'!I:I,MATCH($C355,'Policy Characteristics'!$C:$C,0))),"",INDEX('Policy Characteristics'!I:I,MATCH($C355,'Policy Characteristics'!$C:$C,0)))</f>
        <v>MW/year</v>
      </c>
      <c r="P355" s="254" t="str">
        <f>IF(ISBLANK(INDEX('Policy Characteristics'!J:J,MATCH($C355,'Policy Characteristics'!$C:$C,0))),"",INDEX('Policy Characteristics'!J:J,MATCH($C355,'Policy Characteristics'!$C:$C,0)))</f>
        <v xml:space="preserve">**Description:** This policy causes the specified quantity of otherwise non-retiring capacity of the selected type(s) to be retired each year. </v>
      </c>
      <c r="Q355" s="254" t="str">
        <f>IF(ISBLANK(INDEX('Policy Characteristics'!K:K,MATCH($C355,'Policy Characteristics'!$C:$C,0))),"",INDEX('Policy Characteristics'!K:K,MATCH($C355,'Policy Characteristics'!$C:$C,0)))</f>
        <v>electricity-sector-main.html#early-ret</v>
      </c>
      <c r="R355" s="254" t="str">
        <f>IF(ISBLANK(INDEX('Policy Characteristics'!L:L,MATCH($C355,'Policy Characteristics'!$C:$C,0))),"",INDEX('Policy Characteristics'!L:L,MATCH($C355,'Policy Characteristics'!$C:$C,0)))</f>
        <v>early-retirement-of-power-plants.html</v>
      </c>
    </row>
    <row r="356" spans="1:18" x14ac:dyDescent="0.35">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s="254" t="str">
        <f t="shared" si="22"/>
        <v>Annual Additional Capacity Retired due to Early Retirement Policy</v>
      </c>
      <c r="D356" s="6" t="s">
        <v>72</v>
      </c>
      <c r="E356" s="45"/>
      <c r="F356" s="6" t="s">
        <v>3482</v>
      </c>
      <c r="G356" s="45"/>
      <c r="H356" s="43">
        <v>32</v>
      </c>
      <c r="I356" s="324" t="s">
        <v>40</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8" x14ac:dyDescent="0.35">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s="254" t="str">
        <f t="shared" si="22"/>
        <v>Annual Additional Capacity Retired due to Early Retirement Policy</v>
      </c>
      <c r="D357" s="6" t="s">
        <v>73</v>
      </c>
      <c r="E357" s="45"/>
      <c r="F357" s="6" t="s">
        <v>85</v>
      </c>
      <c r="G357" s="45"/>
      <c r="H357" s="43">
        <v>621</v>
      </c>
      <c r="I357" s="324" t="s">
        <v>41</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8" x14ac:dyDescent="0.35">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si="22"/>
        <v>Annual Additional Capacity Retired due to Early Retirement Policy</v>
      </c>
      <c r="D358" s="6" t="s">
        <v>436</v>
      </c>
      <c r="E358" s="45"/>
      <c r="F358" s="6" t="s">
        <v>439</v>
      </c>
      <c r="G358" s="45"/>
      <c r="H358" s="43">
        <v>622</v>
      </c>
      <c r="I358" s="324" t="s">
        <v>41</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8" x14ac:dyDescent="0.35">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74</v>
      </c>
      <c r="E359" s="45"/>
      <c r="F359" s="6" t="s">
        <v>86</v>
      </c>
      <c r="G359" s="45"/>
      <c r="H359" s="43">
        <v>623</v>
      </c>
      <c r="I359" s="324" t="s">
        <v>41</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8" x14ac:dyDescent="0.35">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75</v>
      </c>
      <c r="E360" s="45"/>
      <c r="F360" s="6" t="s">
        <v>87</v>
      </c>
      <c r="G360" s="45"/>
      <c r="H360" s="43">
        <v>624</v>
      </c>
      <c r="I360" s="324" t="s">
        <v>41</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8" x14ac:dyDescent="0.35">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76</v>
      </c>
      <c r="E361" s="45"/>
      <c r="F361" s="6" t="s">
        <v>88</v>
      </c>
      <c r="G361" s="45"/>
      <c r="H361" s="43">
        <v>625</v>
      </c>
      <c r="I361" s="324" t="s">
        <v>41</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8" x14ac:dyDescent="0.35">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2407</v>
      </c>
      <c r="E362" s="45"/>
      <c r="F362" s="6" t="s">
        <v>424</v>
      </c>
      <c r="G362" s="45"/>
      <c r="H362" s="43">
        <v>626</v>
      </c>
      <c r="I362" s="324" t="s">
        <v>41</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8" x14ac:dyDescent="0.35">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296</v>
      </c>
      <c r="E363" s="45"/>
      <c r="F363" s="6" t="s">
        <v>298</v>
      </c>
      <c r="G363" s="45"/>
      <c r="H363" s="43">
        <v>627</v>
      </c>
      <c r="I363" s="324" t="s">
        <v>41</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8" x14ac:dyDescent="0.35">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297</v>
      </c>
      <c r="E364" s="45"/>
      <c r="F364" s="6" t="s">
        <v>299</v>
      </c>
      <c r="G364" s="45"/>
      <c r="H364" s="43">
        <v>628</v>
      </c>
      <c r="I364" s="324" t="s">
        <v>40</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8" x14ac:dyDescent="0.35">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432</v>
      </c>
      <c r="E365" s="45"/>
      <c r="F365" s="6" t="s">
        <v>431</v>
      </c>
      <c r="G365" s="45"/>
      <c r="H365" s="43">
        <v>590</v>
      </c>
      <c r="I365" s="324" t="s">
        <v>40</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8" x14ac:dyDescent="0.35">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441</v>
      </c>
      <c r="E366" s="45"/>
      <c r="F366" s="6" t="s">
        <v>442</v>
      </c>
      <c r="G366" s="45"/>
      <c r="H366" s="43">
        <v>629</v>
      </c>
      <c r="I366" s="324" t="s">
        <v>41</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8" x14ac:dyDescent="0.35">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2730</v>
      </c>
      <c r="E367" s="45"/>
      <c r="F367" s="6" t="s">
        <v>2451</v>
      </c>
      <c r="G367" s="45"/>
      <c r="H367" s="43">
        <v>630</v>
      </c>
      <c r="I367" s="324" t="s">
        <v>41</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8" x14ac:dyDescent="0.35">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2731</v>
      </c>
      <c r="E368" s="45"/>
      <c r="F368" s="6" t="s">
        <v>2574</v>
      </c>
      <c r="G368" s="45"/>
      <c r="H368" s="43">
        <v>631</v>
      </c>
      <c r="I368" s="324" t="s">
        <v>41</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x14ac:dyDescent="0.35">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2732</v>
      </c>
      <c r="E369" s="45"/>
      <c r="F369" s="6" t="s">
        <v>2453</v>
      </c>
      <c r="G369" s="45"/>
      <c r="H369" s="43">
        <v>632</v>
      </c>
      <c r="I369" s="324" t="s">
        <v>41</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x14ac:dyDescent="0.35">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3470</v>
      </c>
      <c r="E370" s="45"/>
      <c r="F370" s="6" t="s">
        <v>3477</v>
      </c>
      <c r="G370" s="45"/>
      <c r="H370" s="43">
        <v>1761</v>
      </c>
      <c r="I370" s="324" t="s">
        <v>41</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x14ac:dyDescent="0.35">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3473</v>
      </c>
      <c r="E371" s="45"/>
      <c r="F371" s="6" t="s">
        <v>3478</v>
      </c>
      <c r="G371" s="45"/>
      <c r="H371" s="43">
        <v>1762</v>
      </c>
      <c r="I371" s="324" t="s">
        <v>41</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x14ac:dyDescent="0.35">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3474</v>
      </c>
      <c r="E372" s="45"/>
      <c r="F372" s="6" t="s">
        <v>3479</v>
      </c>
      <c r="G372" s="45"/>
      <c r="H372" s="43">
        <v>1763</v>
      </c>
      <c r="I372" s="324" t="s">
        <v>41</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x14ac:dyDescent="0.35">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3475</v>
      </c>
      <c r="E373" s="45"/>
      <c r="F373" s="6" t="s">
        <v>3480</v>
      </c>
      <c r="G373" s="45"/>
      <c r="H373" s="43">
        <v>1764</v>
      </c>
      <c r="I373" s="324" t="s">
        <v>41</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x14ac:dyDescent="0.35">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3476</v>
      </c>
      <c r="E374" s="45"/>
      <c r="F374" s="6" t="s">
        <v>3481</v>
      </c>
      <c r="G374" s="45"/>
      <c r="H374" s="43">
        <v>1765</v>
      </c>
      <c r="I374" s="324" t="s">
        <v>41</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x14ac:dyDescent="0.35">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3563</v>
      </c>
      <c r="E375" s="45"/>
      <c r="F375" s="6" t="s">
        <v>3561</v>
      </c>
      <c r="G375" s="45"/>
      <c r="H375" s="43">
        <v>1766</v>
      </c>
      <c r="I375" s="324" t="s">
        <v>41</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x14ac:dyDescent="0.35">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3564</v>
      </c>
      <c r="E376" s="45"/>
      <c r="F376" s="6" t="s">
        <v>3562</v>
      </c>
      <c r="G376" s="45"/>
      <c r="H376" s="43">
        <v>2239</v>
      </c>
      <c r="I376" s="324" t="s">
        <v>41</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x14ac:dyDescent="0.35">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Non BAU Capacity Retirement Schedule</v>
      </c>
      <c r="C377" t="s">
        <v>3000</v>
      </c>
      <c r="D377" s="45" t="s">
        <v>435</v>
      </c>
      <c r="E377" s="45"/>
      <c r="F377" s="45" t="s">
        <v>434</v>
      </c>
      <c r="G377" s="45"/>
      <c r="H377" s="43">
        <v>860</v>
      </c>
      <c r="I377" s="324" t="s">
        <v>41</v>
      </c>
      <c r="J377" s="255" t="str">
        <f>IF(ISBLANK(INDEX('Policy Characteristics'!D:D,MATCH($C377,'Policy Characteristics'!$C:$C,0))),"",INDEX('Policy Characteristics'!D:D,MATCH($C377,'Policy Characteristics'!$C:$C,0)))</f>
        <v>Non BAU Capacity Retirement Schedule</v>
      </c>
      <c r="K377" s="254" t="str">
        <f>IF(ISBLANK(INDEX('Policy Characteristics'!E:E,MATCH($C377,'Policy Characteristics'!$C:$C,0))),"",INDEX('Policy Characteristics'!E:E,MATCH($C377,'Policy Characteristics'!$C:$C,0)))</f>
        <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1</v>
      </c>
      <c r="N377" s="254">
        <f>IF(ISBLANK(INDEX('Policy Characteristics'!H:H,MATCH($C377,'Policy Characteristics'!$C:$C,0))),"",INDEX('Policy Characteristics'!H:H,MATCH($C377,'Policy Characteristics'!$C:$C,0)))</f>
        <v>1</v>
      </c>
      <c r="O377" s="254" t="str">
        <f>IF(ISBLANK(INDEX('Policy Characteristics'!I:I,MATCH($C377,'Policy Characteristics'!$C:$C,0))),"",INDEX('Policy Characteristics'!I:I,MATCH($C377,'Policy Characteristics'!$C:$C,0)))</f>
        <v>on/off</v>
      </c>
      <c r="P377" s="254" t="str">
        <f>IF(ISBLANK(INDEX('Policy Characteristics'!J:J,MATCH($C377,'Policy Characteristics'!$C:$C,0))),"",INDEX('Policy Characteristics'!J:J,MATCH($C377,'Policy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77" s="254" t="str">
        <f>IF(ISBLANK(INDEX('Policy Characteristics'!K:K,MATCH($C377,'Policy Characteristics'!$C:$C,0))),"",INDEX('Policy Characteristics'!K:K,MATCH($C377,'Policy Characteristics'!$C:$C,0)))</f>
        <v/>
      </c>
      <c r="R377" s="254" t="str">
        <f>IF(ISBLANK(INDEX('Policy Characteristics'!L:L,MATCH($C377,'Policy Characteristics'!$C:$C,0))),"",INDEX('Policy Characteristics'!L:L,MATCH($C377,'Policy Characteristics'!$C:$C,0)))</f>
        <v/>
      </c>
    </row>
    <row r="378" spans="1:18" x14ac:dyDescent="0.35">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Non BAU Capacity Retirement Schedule</v>
      </c>
      <c r="C378" s="254" t="str">
        <f t="shared" ref="C378:C400" si="23">C$377</f>
        <v>Boolean Use Non BAU Capacity Retirement Schedule</v>
      </c>
      <c r="D378" s="6" t="s">
        <v>3471</v>
      </c>
      <c r="E378" s="45"/>
      <c r="F378" s="6" t="s">
        <v>3407</v>
      </c>
      <c r="G378" s="45"/>
      <c r="H378" s="43">
        <v>861</v>
      </c>
      <c r="I378" s="324" t="s">
        <v>41</v>
      </c>
      <c r="J378" s="255" t="str">
        <f>IF(ISBLANK(INDEX('Policy Characteristics'!D:D,MATCH($C378,'Policy Characteristics'!$C:$C,0))),"",INDEX('Policy Characteristics'!D:D,MATCH($C378,'Policy Characteristics'!$C:$C,0)))</f>
        <v>Non BAU Capacity Retirement Schedule</v>
      </c>
      <c r="K378" s="254" t="str">
        <f>IF(ISBLANK(INDEX('Policy Characteristics'!E:E,MATCH($C378,'Policy Characteristics'!$C:$C,0))),"",INDEX('Policy Characteristics'!E:E,MATCH($C378,'Policy Characteristics'!$C:$C,0)))</f>
        <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1</v>
      </c>
      <c r="N378" s="254">
        <f>IF(ISBLANK(INDEX('Policy Characteristics'!H:H,MATCH($C378,'Policy Characteristics'!$C:$C,0))),"",INDEX('Policy Characteristics'!H:H,MATCH($C378,'Policy Characteristics'!$C:$C,0)))</f>
        <v>1</v>
      </c>
      <c r="O378" s="254" t="str">
        <f>IF(ISBLANK(INDEX('Policy Characteristics'!I:I,MATCH($C378,'Policy Characteristics'!$C:$C,0))),"",INDEX('Policy Characteristics'!I:I,MATCH($C378,'Policy Characteristics'!$C:$C,0)))</f>
        <v>on/off</v>
      </c>
      <c r="P378" s="254" t="str">
        <f>IF(ISBLANK(INDEX('Policy Characteristics'!J:J,MATCH($C378,'Policy Characteristics'!$C:$C,0))),"",INDEX('Policy Characteristics'!J:J,MATCH($C378,'Policy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78" s="254" t="str">
        <f>IF(ISBLANK(INDEX('Policy Characteristics'!K:K,MATCH($C378,'Policy Characteristics'!$C:$C,0))),"",INDEX('Policy Characteristics'!K:K,MATCH($C378,'Policy Characteristics'!$C:$C,0)))</f>
        <v/>
      </c>
      <c r="R378" s="254" t="str">
        <f>IF(ISBLANK(INDEX('Policy Characteristics'!L:L,MATCH($C378,'Policy Characteristics'!$C:$C,0))),"",INDEX('Policy Characteristics'!L:L,MATCH($C378,'Policy Characteristics'!$C:$C,0)))</f>
        <v/>
      </c>
    </row>
    <row r="379" spans="1:18" x14ac:dyDescent="0.35">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Non BAU Capacity Retirement Schedule</v>
      </c>
      <c r="C379" s="254" t="str">
        <f t="shared" si="23"/>
        <v>Boolean Use Non BAU Capacity Retirement Schedule</v>
      </c>
      <c r="D379" s="6" t="s">
        <v>3472</v>
      </c>
      <c r="E379" s="45"/>
      <c r="F379" s="6" t="s">
        <v>3408</v>
      </c>
      <c r="G379" s="45"/>
      <c r="H379" s="43">
        <v>1767</v>
      </c>
      <c r="I379" s="324" t="s">
        <v>41</v>
      </c>
      <c r="J379" s="255" t="str">
        <f>IF(ISBLANK(INDEX('Policy Characteristics'!D:D,MATCH($C379,'Policy Characteristics'!$C:$C,0))),"",INDEX('Policy Characteristics'!D:D,MATCH($C379,'Policy Characteristics'!$C:$C,0)))</f>
        <v>Non BAU Capacity Retirement Schedule</v>
      </c>
      <c r="K379" s="254" t="str">
        <f>IF(ISBLANK(INDEX('Policy Characteristics'!E:E,MATCH($C379,'Policy Characteristics'!$C:$C,0))),"",INDEX('Policy Characteristics'!E:E,MATCH($C379,'Policy Characteristics'!$C:$C,0)))</f>
        <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1</v>
      </c>
      <c r="N379" s="254">
        <f>IF(ISBLANK(INDEX('Policy Characteristics'!H:H,MATCH($C379,'Policy Characteristics'!$C:$C,0))),"",INDEX('Policy Characteristics'!H:H,MATCH($C379,'Policy Characteristics'!$C:$C,0)))</f>
        <v>1</v>
      </c>
      <c r="O379" s="254" t="str">
        <f>IF(ISBLANK(INDEX('Policy Characteristics'!I:I,MATCH($C379,'Policy Characteristics'!$C:$C,0))),"",INDEX('Policy Characteristics'!I:I,MATCH($C379,'Policy Characteristics'!$C:$C,0)))</f>
        <v>on/off</v>
      </c>
      <c r="P379" s="254" t="str">
        <f>IF(ISBLANK(INDEX('Policy Characteristics'!J:J,MATCH($C379,'Policy Characteristics'!$C:$C,0))),"",INDEX('Policy Characteristics'!J:J,MATCH($C379,'Policy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79" s="254" t="str">
        <f>IF(ISBLANK(INDEX('Policy Characteristics'!K:K,MATCH($C379,'Policy Characteristics'!$C:$C,0))),"",INDEX('Policy Characteristics'!K:K,MATCH($C379,'Policy Characteristics'!$C:$C,0)))</f>
        <v/>
      </c>
      <c r="R379" s="254" t="str">
        <f>IF(ISBLANK(INDEX('Policy Characteristics'!L:L,MATCH($C379,'Policy Characteristics'!$C:$C,0))),"",INDEX('Policy Characteristics'!L:L,MATCH($C379,'Policy Characteristics'!$C:$C,0)))</f>
        <v/>
      </c>
    </row>
    <row r="380" spans="1:18" x14ac:dyDescent="0.35">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s="254" t="str">
        <f t="shared" si="23"/>
        <v>Boolean Use Non BAU Capacity Retirement Schedule</v>
      </c>
      <c r="D380" s="6" t="s">
        <v>72</v>
      </c>
      <c r="E380" s="45"/>
      <c r="F380" s="6" t="s">
        <v>3482</v>
      </c>
      <c r="G380" s="45"/>
      <c r="H380" s="43">
        <v>862</v>
      </c>
      <c r="I380" s="324" t="s">
        <v>41</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x14ac:dyDescent="0.35">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si="23"/>
        <v>Boolean Use Non BAU Capacity Retirement Schedule</v>
      </c>
      <c r="D381" s="6" t="s">
        <v>73</v>
      </c>
      <c r="E381" s="45"/>
      <c r="F381" s="6" t="s">
        <v>85</v>
      </c>
      <c r="G381" s="45"/>
      <c r="H381" s="43">
        <v>863</v>
      </c>
      <c r="I381" s="324" t="s">
        <v>41</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x14ac:dyDescent="0.35">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436</v>
      </c>
      <c r="E382" s="45"/>
      <c r="F382" s="6" t="s">
        <v>439</v>
      </c>
      <c r="G382" s="45"/>
      <c r="H382" s="43">
        <v>864</v>
      </c>
      <c r="I382" s="324" t="s">
        <v>41</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x14ac:dyDescent="0.35">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74</v>
      </c>
      <c r="E383" s="45"/>
      <c r="F383" s="6" t="s">
        <v>86</v>
      </c>
      <c r="G383" s="45"/>
      <c r="H383" s="43">
        <v>865</v>
      </c>
      <c r="I383" s="324" t="s">
        <v>41</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x14ac:dyDescent="0.35">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75</v>
      </c>
      <c r="E384" s="45"/>
      <c r="F384" s="6" t="s">
        <v>87</v>
      </c>
      <c r="G384" s="45"/>
      <c r="H384" s="43">
        <v>866</v>
      </c>
      <c r="I384" s="324" t="s">
        <v>41</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x14ac:dyDescent="0.35">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76</v>
      </c>
      <c r="E385" s="45"/>
      <c r="F385" s="6" t="s">
        <v>88</v>
      </c>
      <c r="G385" s="45"/>
      <c r="H385" s="43">
        <v>867</v>
      </c>
      <c r="I385" s="324" t="s">
        <v>41</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x14ac:dyDescent="0.35">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2407</v>
      </c>
      <c r="E386" s="45"/>
      <c r="F386" s="6" t="s">
        <v>424</v>
      </c>
      <c r="G386" s="45"/>
      <c r="H386" s="43">
        <v>868</v>
      </c>
      <c r="I386" s="324" t="s">
        <v>41</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x14ac:dyDescent="0.35">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296</v>
      </c>
      <c r="E387" s="45"/>
      <c r="F387" s="6" t="s">
        <v>298</v>
      </c>
      <c r="G387" s="45"/>
      <c r="H387" s="43">
        <v>869</v>
      </c>
      <c r="I387" s="324" t="s">
        <v>41</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x14ac:dyDescent="0.35">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297</v>
      </c>
      <c r="E388" s="45"/>
      <c r="F388" s="6" t="s">
        <v>299</v>
      </c>
      <c r="G388" s="45"/>
      <c r="H388" s="43">
        <v>870</v>
      </c>
      <c r="I388" s="324" t="s">
        <v>41</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x14ac:dyDescent="0.35">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432</v>
      </c>
      <c r="E389" s="45"/>
      <c r="F389" s="6" t="s">
        <v>431</v>
      </c>
      <c r="G389" s="45"/>
      <c r="H389" s="43">
        <v>871</v>
      </c>
      <c r="I389" s="324" t="s">
        <v>41</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x14ac:dyDescent="0.35">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441</v>
      </c>
      <c r="E390" s="45"/>
      <c r="F390" s="6" t="s">
        <v>442</v>
      </c>
      <c r="G390" s="45"/>
      <c r="H390" s="43">
        <v>872</v>
      </c>
      <c r="I390" s="324" t="s">
        <v>41</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x14ac:dyDescent="0.35">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2730</v>
      </c>
      <c r="E391" s="45"/>
      <c r="F391" s="6" t="s">
        <v>2451</v>
      </c>
      <c r="G391" s="45"/>
      <c r="H391" s="43">
        <v>873</v>
      </c>
      <c r="I391" s="324" t="s">
        <v>41</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x14ac:dyDescent="0.35">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2731</v>
      </c>
      <c r="E392" s="45"/>
      <c r="F392" s="6" t="s">
        <v>2574</v>
      </c>
      <c r="G392" s="45"/>
      <c r="H392" s="43">
        <v>874</v>
      </c>
      <c r="I392" s="324" t="s">
        <v>41</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x14ac:dyDescent="0.35">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2732</v>
      </c>
      <c r="E393" s="45"/>
      <c r="F393" s="6" t="s">
        <v>2453</v>
      </c>
      <c r="G393" s="45"/>
      <c r="H393" s="43">
        <v>875</v>
      </c>
      <c r="I393" s="324" t="s">
        <v>41</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x14ac:dyDescent="0.35">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3470</v>
      </c>
      <c r="E394" s="45"/>
      <c r="F394" s="6" t="s">
        <v>3477</v>
      </c>
      <c r="G394" s="45"/>
      <c r="H394" s="43">
        <v>1768</v>
      </c>
      <c r="I394" s="324" t="s">
        <v>41</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x14ac:dyDescent="0.35">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3473</v>
      </c>
      <c r="E395" s="45"/>
      <c r="F395" s="6" t="s">
        <v>3478</v>
      </c>
      <c r="G395" s="45"/>
      <c r="H395" s="43">
        <v>1769</v>
      </c>
      <c r="I395" s="324" t="s">
        <v>41</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x14ac:dyDescent="0.35">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3474</v>
      </c>
      <c r="E396" s="45"/>
      <c r="F396" s="6" t="s">
        <v>3479</v>
      </c>
      <c r="G396" s="45"/>
      <c r="H396" s="43">
        <v>1770</v>
      </c>
      <c r="I396" s="324" t="s">
        <v>41</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x14ac:dyDescent="0.35">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3475</v>
      </c>
      <c r="E397" s="45"/>
      <c r="F397" s="6" t="s">
        <v>3480</v>
      </c>
      <c r="G397" s="45"/>
      <c r="H397" s="43">
        <v>1771</v>
      </c>
      <c r="I397" s="324" t="s">
        <v>41</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x14ac:dyDescent="0.35">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3476</v>
      </c>
      <c r="E398" s="45"/>
      <c r="F398" s="6" t="s">
        <v>3481</v>
      </c>
      <c r="G398" s="45"/>
      <c r="H398" s="43">
        <v>1772</v>
      </c>
      <c r="I398" s="324" t="s">
        <v>41</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x14ac:dyDescent="0.35">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3563</v>
      </c>
      <c r="E399" s="45"/>
      <c r="F399" s="6" t="s">
        <v>3561</v>
      </c>
      <c r="G399" s="45"/>
      <c r="H399" s="43">
        <v>1773</v>
      </c>
      <c r="I399" s="324" t="s">
        <v>41</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x14ac:dyDescent="0.35">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3564</v>
      </c>
      <c r="E400" s="45"/>
      <c r="F400" s="6" t="s">
        <v>3562</v>
      </c>
      <c r="G400" s="45"/>
      <c r="H400" s="43">
        <v>2240</v>
      </c>
      <c r="I400" s="324" t="s">
        <v>41</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400" s="254"/>
      <c r="R400" s="254"/>
    </row>
    <row r="401" spans="1:18" s="4" customFormat="1" x14ac:dyDescent="0.35">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Mandated Capacity Construction</v>
      </c>
      <c r="C401" t="s">
        <v>126</v>
      </c>
      <c r="D401" s="45" t="s">
        <v>435</v>
      </c>
      <c r="E401" s="45"/>
      <c r="F401" s="45" t="s">
        <v>434</v>
      </c>
      <c r="G401" s="45"/>
      <c r="H401" s="43">
        <v>633</v>
      </c>
      <c r="I401" s="324" t="s">
        <v>41</v>
      </c>
      <c r="J401" s="255" t="str">
        <f>IF(ISBLANK(INDEX('Policy Characteristics'!D:D,MATCH($C401,'Policy Characteristics'!$C:$C,0))),"",INDEX('Policy Characteristics'!D:D,MATCH($C401,'Policy Characteristics'!$C:$C,0)))</f>
        <v>Non BAU Mandated Capacity Construction</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s="4" customFormat="1" x14ac:dyDescent="0.35">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Mandated Capacity Construction</v>
      </c>
      <c r="C402" s="254" t="str">
        <f t="shared" ref="C402:C424" si="24">C$401</f>
        <v>Boolean Use Non BAU Mandated Capacity Construction Schedule</v>
      </c>
      <c r="D402" s="6" t="s">
        <v>3471</v>
      </c>
      <c r="E402" s="45"/>
      <c r="F402" s="6" t="s">
        <v>3407</v>
      </c>
      <c r="G402" s="45"/>
      <c r="H402" s="43">
        <v>634</v>
      </c>
      <c r="I402" s="324" t="s">
        <v>41</v>
      </c>
      <c r="J402" s="255" t="str">
        <f>IF(ISBLANK(INDEX('Policy Characteristics'!D:D,MATCH($C402,'Policy Characteristics'!$C:$C,0))),"",INDEX('Policy Characteristics'!D:D,MATCH($C402,'Policy Characteristics'!$C:$C,0)))</f>
        <v>Non BAU Mandated Capacity Construction</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s="4" customFormat="1" x14ac:dyDescent="0.35">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Mandated Capacity Construction</v>
      </c>
      <c r="C403" s="254" t="str">
        <f t="shared" si="24"/>
        <v>Boolean Use Non BAU Mandated Capacity Construction Schedule</v>
      </c>
      <c r="D403" s="6" t="s">
        <v>3472</v>
      </c>
      <c r="E403" s="45"/>
      <c r="F403" s="6" t="s">
        <v>3408</v>
      </c>
      <c r="G403" s="45"/>
      <c r="H403" s="43">
        <v>1774</v>
      </c>
      <c r="I403" s="324" t="s">
        <v>41</v>
      </c>
      <c r="J403" s="255" t="str">
        <f>IF(ISBLANK(INDEX('Policy Characteristics'!D:D,MATCH($C403,'Policy Characteristics'!$C:$C,0))),"",INDEX('Policy Characteristics'!D:D,MATCH($C403,'Policy Characteristics'!$C:$C,0)))</f>
        <v>Non BAU Mandated Capacity Construction</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3" s="254" t="str">
        <f>IF(ISBLANK(INDEX('Policy Characteristics'!K:K,MATCH($C403,'Policy Characteristics'!$C:$C,0))),"",INDEX('Policy Characteristics'!K:K,MATCH($C403,'Policy Characteristics'!$C:$C,0)))</f>
        <v/>
      </c>
      <c r="R403" s="254" t="str">
        <f>IF(ISBLANK(INDEX('Policy Characteristics'!L:L,MATCH($C403,'Policy Characteristics'!$C:$C,0))),"",INDEX('Policy Characteristics'!L:L,MATCH($C403,'Policy Characteristics'!$C:$C,0)))</f>
        <v/>
      </c>
    </row>
    <row r="404" spans="1:18" s="4" customFormat="1" x14ac:dyDescent="0.35">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s="254" t="str">
        <f t="shared" si="24"/>
        <v>Boolean Use Non BAU Mandated Capacity Construction Schedule</v>
      </c>
      <c r="D404" s="6" t="s">
        <v>72</v>
      </c>
      <c r="E404" s="45"/>
      <c r="F404" s="6" t="s">
        <v>3482</v>
      </c>
      <c r="G404" s="45"/>
      <c r="H404" s="43">
        <v>635</v>
      </c>
      <c r="I404" s="324" t="s">
        <v>41</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x14ac:dyDescent="0.35">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si="24"/>
        <v>Boolean Use Non BAU Mandated Capacity Construction Schedule</v>
      </c>
      <c r="D405" s="6" t="s">
        <v>73</v>
      </c>
      <c r="E405" s="45"/>
      <c r="F405" s="6" t="s">
        <v>85</v>
      </c>
      <c r="G405" s="45"/>
      <c r="H405" s="43">
        <v>636</v>
      </c>
      <c r="I405" s="324" t="s">
        <v>41</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x14ac:dyDescent="0.35">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436</v>
      </c>
      <c r="E406" s="45"/>
      <c r="F406" s="6" t="s">
        <v>439</v>
      </c>
      <c r="G406" s="45"/>
      <c r="H406" s="43">
        <v>637</v>
      </c>
      <c r="I406" s="324" t="s">
        <v>41</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x14ac:dyDescent="0.35">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74</v>
      </c>
      <c r="E407" s="45"/>
      <c r="F407" s="6" t="s">
        <v>86</v>
      </c>
      <c r="G407" s="45"/>
      <c r="H407" s="43">
        <v>638</v>
      </c>
      <c r="I407" s="324" t="s">
        <v>41</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x14ac:dyDescent="0.35">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75</v>
      </c>
      <c r="E408" s="45"/>
      <c r="F408" s="6" t="s">
        <v>87</v>
      </c>
      <c r="G408" s="45"/>
      <c r="H408" s="43">
        <v>639</v>
      </c>
      <c r="I408" s="324" t="s">
        <v>41</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x14ac:dyDescent="0.35">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76</v>
      </c>
      <c r="E409" s="45"/>
      <c r="F409" s="6" t="s">
        <v>88</v>
      </c>
      <c r="G409" s="45"/>
      <c r="H409" s="43">
        <v>640</v>
      </c>
      <c r="I409" s="324" t="s">
        <v>41</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x14ac:dyDescent="0.35">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2407</v>
      </c>
      <c r="E410" s="45"/>
      <c r="F410" s="6" t="s">
        <v>424</v>
      </c>
      <c r="G410" s="45"/>
      <c r="H410" s="43">
        <v>641</v>
      </c>
      <c r="I410" s="324" t="s">
        <v>41</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x14ac:dyDescent="0.35">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296</v>
      </c>
      <c r="E411" s="45"/>
      <c r="F411" s="6" t="s">
        <v>298</v>
      </c>
      <c r="G411" s="45"/>
      <c r="H411" s="43">
        <v>642</v>
      </c>
      <c r="I411" s="324" t="s">
        <v>41</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x14ac:dyDescent="0.35">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297</v>
      </c>
      <c r="E412" s="45"/>
      <c r="F412" s="6" t="s">
        <v>299</v>
      </c>
      <c r="G412" s="45"/>
      <c r="H412" s="43">
        <v>643</v>
      </c>
      <c r="I412" s="324" t="s">
        <v>41</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x14ac:dyDescent="0.35">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432</v>
      </c>
      <c r="E413" s="45"/>
      <c r="F413" s="6" t="s">
        <v>431</v>
      </c>
      <c r="G413" s="45"/>
      <c r="H413" s="43">
        <v>644</v>
      </c>
      <c r="I413" s="324" t="s">
        <v>41</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x14ac:dyDescent="0.35">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441</v>
      </c>
      <c r="E414" s="45"/>
      <c r="F414" s="6" t="s">
        <v>442</v>
      </c>
      <c r="G414" s="45"/>
      <c r="H414" s="43">
        <v>645</v>
      </c>
      <c r="I414" s="324" t="s">
        <v>40</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x14ac:dyDescent="0.35">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2730</v>
      </c>
      <c r="E415" s="45"/>
      <c r="F415" s="6" t="s">
        <v>2451</v>
      </c>
      <c r="G415" s="45"/>
      <c r="H415" s="43">
        <v>646</v>
      </c>
      <c r="I415" s="324" t="s">
        <v>41</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x14ac:dyDescent="0.35">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2731</v>
      </c>
      <c r="E416" s="45"/>
      <c r="F416" s="6" t="s">
        <v>2574</v>
      </c>
      <c r="G416" s="45"/>
      <c r="H416" s="43">
        <v>647</v>
      </c>
      <c r="I416" s="324" t="s">
        <v>41</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x14ac:dyDescent="0.35">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2732</v>
      </c>
      <c r="E417" s="45"/>
      <c r="F417" s="6" t="s">
        <v>2453</v>
      </c>
      <c r="G417" s="45"/>
      <c r="H417" s="43">
        <v>648</v>
      </c>
      <c r="I417" s="324" t="s">
        <v>41</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x14ac:dyDescent="0.35">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3470</v>
      </c>
      <c r="E418" s="45"/>
      <c r="F418" s="6" t="s">
        <v>3477</v>
      </c>
      <c r="G418" s="45"/>
      <c r="H418" s="43">
        <v>1775</v>
      </c>
      <c r="I418" s="324" t="s">
        <v>41</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x14ac:dyDescent="0.35">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3473</v>
      </c>
      <c r="E419" s="45"/>
      <c r="F419" s="6" t="s">
        <v>3478</v>
      </c>
      <c r="G419" s="45"/>
      <c r="H419" s="43">
        <v>1776</v>
      </c>
      <c r="I419" s="324" t="s">
        <v>41</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x14ac:dyDescent="0.35">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3474</v>
      </c>
      <c r="E420" s="45"/>
      <c r="F420" s="6" t="s">
        <v>3479</v>
      </c>
      <c r="G420" s="45"/>
      <c r="H420" s="43">
        <v>1777</v>
      </c>
      <c r="I420" s="324" t="s">
        <v>41</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x14ac:dyDescent="0.35">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3475</v>
      </c>
      <c r="E421" s="45"/>
      <c r="F421" s="6" t="s">
        <v>3480</v>
      </c>
      <c r="G421" s="45"/>
      <c r="H421" s="43">
        <v>1778</v>
      </c>
      <c r="I421" s="324" t="s">
        <v>41</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x14ac:dyDescent="0.35">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3476</v>
      </c>
      <c r="E422" s="45"/>
      <c r="F422" s="6" t="s">
        <v>3481</v>
      </c>
      <c r="G422" s="45"/>
      <c r="H422" s="43">
        <v>1779</v>
      </c>
      <c r="I422" s="324" t="s">
        <v>41</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x14ac:dyDescent="0.35">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3563</v>
      </c>
      <c r="E423" s="45"/>
      <c r="F423" s="6" t="s">
        <v>3561</v>
      </c>
      <c r="G423" s="45"/>
      <c r="H423" s="43">
        <v>1780</v>
      </c>
      <c r="I423" s="324" t="s">
        <v>41</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x14ac:dyDescent="0.35">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3564</v>
      </c>
      <c r="E424" s="45"/>
      <c r="F424" s="6" t="s">
        <v>3562</v>
      </c>
      <c r="G424" s="45"/>
      <c r="H424" s="43">
        <v>2241</v>
      </c>
      <c r="I424" s="324" t="s">
        <v>41</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c r="R424" s="254"/>
    </row>
    <row r="425" spans="1:18" s="4" customFormat="1" x14ac:dyDescent="0.35">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CCUS Retrofits</v>
      </c>
      <c r="C425" t="s">
        <v>3717</v>
      </c>
      <c r="D425" s="45" t="s">
        <v>435</v>
      </c>
      <c r="E425" s="45"/>
      <c r="F425" s="45" t="s">
        <v>434</v>
      </c>
      <c r="G425" s="45"/>
      <c r="H425" s="43">
        <v>2289</v>
      </c>
      <c r="I425" s="324" t="s">
        <v>41</v>
      </c>
      <c r="J425" s="255" t="str">
        <f>IF(ISBLANK(INDEX('Policy Characteristics'!D:D,MATCH($C425,'Policy Characteristics'!$C:$C,0))),"",INDEX('Policy Characteristics'!D:D,MATCH($C425,'Policy Characteristics'!$C:$C,0)))</f>
        <v>Non BAU Mandated Capacity CCUS Retrofits</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 xml:space="preserve">**Description:** The business-as-usual case includes all planned CCUS retrofits (as modeled by the EPA for its latest GHG standards for power plants). This policy uses an alternative set of data for CCUS retrofits. </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x14ac:dyDescent="0.35">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CCUS Retrofits</v>
      </c>
      <c r="C426" s="254" t="str">
        <f>$C$425</f>
        <v>Boolean Use Non BAU Mandated Capacity Retrofit Schedule</v>
      </c>
      <c r="D426" s="6" t="s">
        <v>3471</v>
      </c>
      <c r="E426" s="45"/>
      <c r="F426" s="6" t="s">
        <v>3407</v>
      </c>
      <c r="G426" s="45"/>
      <c r="H426" s="43">
        <v>2290</v>
      </c>
      <c r="I426" s="324" t="s">
        <v>41</v>
      </c>
      <c r="J426" s="255" t="str">
        <f>IF(ISBLANK(INDEX('Policy Characteristics'!D:D,MATCH($C426,'Policy Characteristics'!$C:$C,0))),"",INDEX('Policy Characteristics'!D:D,MATCH($C426,'Policy Characteristics'!$C:$C,0)))</f>
        <v>Non BAU Mandated Capacity CCUS Retrofits</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 xml:space="preserve">**Description:** The business-as-usual case includes all planned CCUS retrofits (as modeled by the EPA for its latest GHG standards for power plants). This policy uses an alternative set of data for CCUS retrofits. </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x14ac:dyDescent="0.35">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CCUS Retrofits</v>
      </c>
      <c r="C427" s="254" t="str">
        <f t="shared" ref="C427:C448" si="25">$C$425</f>
        <v>Boolean Use Non BAU Mandated Capacity Retrofit Schedule</v>
      </c>
      <c r="D427" s="6" t="s">
        <v>3472</v>
      </c>
      <c r="E427" s="45"/>
      <c r="F427" s="6" t="s">
        <v>3408</v>
      </c>
      <c r="G427" s="45"/>
      <c r="H427" s="43">
        <v>2291</v>
      </c>
      <c r="I427" s="324" t="s">
        <v>41</v>
      </c>
      <c r="J427" s="255" t="str">
        <f>IF(ISBLANK(INDEX('Policy Characteristics'!D:D,MATCH($C427,'Policy Characteristics'!$C:$C,0))),"",INDEX('Policy Characteristics'!D:D,MATCH($C427,'Policy Characteristics'!$C:$C,0)))</f>
        <v>Non BAU Mandated Capacity CCUS Retrofits</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 xml:space="preserve">**Description:** The business-as-usual case includes all planned CCUS retrofits (as modeled by the EPA for its latest GHG standards for power plants). This policy uses an alternative set of data for CCUS retrofits. </v>
      </c>
      <c r="Q427" s="254" t="str">
        <f>IF(ISBLANK(INDEX('Policy Characteristics'!K:K,MATCH($C427,'Policy Characteristics'!$C:$C,0))),"",INDEX('Policy Characteristics'!K:K,MATCH($C427,'Policy Characteristics'!$C:$C,0)))</f>
        <v/>
      </c>
      <c r="R427" s="254" t="str">
        <f>IF(ISBLANK(INDEX('Policy Characteristics'!L:L,MATCH($C427,'Policy Characteristics'!$C:$C,0))),"",INDEX('Policy Characteristics'!L:L,MATCH($C427,'Policy Characteristics'!$C:$C,0)))</f>
        <v/>
      </c>
    </row>
    <row r="428" spans="1:18" s="4" customFormat="1" x14ac:dyDescent="0.35">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s="254" t="str">
        <f t="shared" si="25"/>
        <v>Boolean Use Non BAU Mandated Capacity Retrofit Schedule</v>
      </c>
      <c r="D428" s="6" t="s">
        <v>72</v>
      </c>
      <c r="E428" s="45"/>
      <c r="F428" s="6" t="s">
        <v>3482</v>
      </c>
      <c r="G428" s="45"/>
      <c r="H428" s="43">
        <v>2292</v>
      </c>
      <c r="I428" s="324" t="s">
        <v>41</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 xml:space="preserve">**Description:** The business-as-usual case includes all planned CCUS retrofits (as modeled by the EPA for its latest GHG standards for power plants). This policy uses an alternative set of data for CCUS retrofits. </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x14ac:dyDescent="0.35">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 t="shared" si="25"/>
        <v>Boolean Use Non BAU Mandated Capacity Retrofit Schedule</v>
      </c>
      <c r="D429" s="6" t="s">
        <v>73</v>
      </c>
      <c r="E429" s="45"/>
      <c r="F429" s="6" t="s">
        <v>85</v>
      </c>
      <c r="G429" s="45"/>
      <c r="H429" s="43">
        <v>2293</v>
      </c>
      <c r="I429" s="324" t="s">
        <v>41</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 xml:space="preserve">**Description:** The business-as-usual case includes all planned CCUS retrofits (as modeled by the EPA for its latest GHG standards for power plants). This policy uses an alternative set of data for CCUS retrofits. </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x14ac:dyDescent="0.35">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si="25"/>
        <v>Boolean Use Non BAU Mandated Capacity Retrofit Schedule</v>
      </c>
      <c r="D430" s="6" t="s">
        <v>436</v>
      </c>
      <c r="E430" s="45"/>
      <c r="F430" s="6" t="s">
        <v>439</v>
      </c>
      <c r="G430" s="45"/>
      <c r="H430" s="43">
        <v>2294</v>
      </c>
      <c r="I430" s="324" t="s">
        <v>41</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 xml:space="preserve">**Description:** The business-as-usual case includes all planned CCUS retrofits (as modeled by the EPA for its latest GHG standards for power plants). This policy uses an alternative set of data for CCUS retrofits. </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x14ac:dyDescent="0.35">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74</v>
      </c>
      <c r="E431" s="45"/>
      <c r="F431" s="6" t="s">
        <v>86</v>
      </c>
      <c r="G431" s="45"/>
      <c r="H431" s="43">
        <v>2295</v>
      </c>
      <c r="I431" s="324" t="s">
        <v>41</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 xml:space="preserve">**Description:** The business-as-usual case includes all planned CCUS retrofits (as modeled by the EPA for its latest GHG standards for power plants). This policy uses an alternative set of data for CCUS retrofits. </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x14ac:dyDescent="0.35">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75</v>
      </c>
      <c r="E432" s="45"/>
      <c r="F432" s="6" t="s">
        <v>87</v>
      </c>
      <c r="G432" s="45"/>
      <c r="H432" s="43">
        <v>2296</v>
      </c>
      <c r="I432" s="324" t="s">
        <v>41</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 xml:space="preserve">**Description:** The business-as-usual case includes all planned CCUS retrofits (as modeled by the EPA for its latest GHG standards for power plants). This policy uses an alternative set of data for CCUS retrofits. </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x14ac:dyDescent="0.35">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76</v>
      </c>
      <c r="E433" s="45"/>
      <c r="F433" s="6" t="s">
        <v>88</v>
      </c>
      <c r="G433" s="45"/>
      <c r="H433" s="43">
        <v>2297</v>
      </c>
      <c r="I433" s="324" t="s">
        <v>41</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 xml:space="preserve">**Description:** The business-as-usual case includes all planned CCUS retrofits (as modeled by the EPA for its latest GHG standards for power plants). This policy uses an alternative set of data for CCUS retrofits. </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x14ac:dyDescent="0.35">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2407</v>
      </c>
      <c r="E434" s="45"/>
      <c r="F434" s="6" t="s">
        <v>424</v>
      </c>
      <c r="G434" s="45"/>
      <c r="H434" s="43">
        <v>2298</v>
      </c>
      <c r="I434" s="324" t="s">
        <v>41</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 xml:space="preserve">**Description:** The business-as-usual case includes all planned CCUS retrofits (as modeled by the EPA for its latest GHG standards for power plants). This policy uses an alternative set of data for CCUS retrofits. </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x14ac:dyDescent="0.35">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296</v>
      </c>
      <c r="E435" s="45"/>
      <c r="F435" s="6" t="s">
        <v>298</v>
      </c>
      <c r="G435" s="45"/>
      <c r="H435" s="43">
        <v>2299</v>
      </c>
      <c r="I435" s="324" t="s">
        <v>41</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 xml:space="preserve">**Description:** The business-as-usual case includes all planned CCUS retrofits (as modeled by the EPA for its latest GHG standards for power plants). This policy uses an alternative set of data for CCUS retrofits. </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x14ac:dyDescent="0.35">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297</v>
      </c>
      <c r="E436" s="45"/>
      <c r="F436" s="6" t="s">
        <v>299</v>
      </c>
      <c r="G436" s="45"/>
      <c r="H436" s="43">
        <v>2300</v>
      </c>
      <c r="I436" s="324" t="s">
        <v>41</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 xml:space="preserve">**Description:** The business-as-usual case includes all planned CCUS retrofits (as modeled by the EPA for its latest GHG standards for power plants). This policy uses an alternative set of data for CCUS retrofits. </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x14ac:dyDescent="0.35">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432</v>
      </c>
      <c r="E437" s="45"/>
      <c r="F437" s="6" t="s">
        <v>431</v>
      </c>
      <c r="G437" s="45"/>
      <c r="H437" s="43">
        <v>2301</v>
      </c>
      <c r="I437" s="324" t="s">
        <v>41</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 xml:space="preserve">**Description:** The business-as-usual case includes all planned CCUS retrofits (as modeled by the EPA for its latest GHG standards for power plants). This policy uses an alternative set of data for CCUS retrofits. </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x14ac:dyDescent="0.35">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441</v>
      </c>
      <c r="E438" s="45"/>
      <c r="F438" s="6" t="s">
        <v>442</v>
      </c>
      <c r="G438" s="45"/>
      <c r="H438" s="43">
        <v>2302</v>
      </c>
      <c r="I438" s="324" t="s">
        <v>41</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 xml:space="preserve">**Description:** The business-as-usual case includes all planned CCUS retrofits (as modeled by the EPA for its latest GHG standards for power plants). This policy uses an alternative set of data for CCUS retrofits. </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x14ac:dyDescent="0.35">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2730</v>
      </c>
      <c r="E439" s="45"/>
      <c r="F439" s="6" t="s">
        <v>2451</v>
      </c>
      <c r="G439" s="45"/>
      <c r="H439" s="43">
        <v>2303</v>
      </c>
      <c r="I439" s="324" t="s">
        <v>41</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 xml:space="preserve">**Description:** The business-as-usual case includes all planned CCUS retrofits (as modeled by the EPA for its latest GHG standards for power plants). This policy uses an alternative set of data for CCUS retrofits. </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x14ac:dyDescent="0.35">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2731</v>
      </c>
      <c r="E440" s="45"/>
      <c r="F440" s="6" t="s">
        <v>2574</v>
      </c>
      <c r="G440" s="45"/>
      <c r="H440" s="43">
        <v>2304</v>
      </c>
      <c r="I440" s="324" t="s">
        <v>41</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 xml:space="preserve">**Description:** The business-as-usual case includes all planned CCUS retrofits (as modeled by the EPA for its latest GHG standards for power plants). This policy uses an alternative set of data for CCUS retrofits. </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x14ac:dyDescent="0.35">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2732</v>
      </c>
      <c r="E441" s="45"/>
      <c r="F441" s="6" t="s">
        <v>2453</v>
      </c>
      <c r="G441" s="45"/>
      <c r="H441" s="43">
        <v>2305</v>
      </c>
      <c r="I441" s="324" t="s">
        <v>41</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 xml:space="preserve">**Description:** The business-as-usual case includes all planned CCUS retrofits (as modeled by the EPA for its latest GHG standards for power plants). This policy uses an alternative set of data for CCUS retrofits. </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x14ac:dyDescent="0.35">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3470</v>
      </c>
      <c r="E442" s="45"/>
      <c r="F442" s="6" t="s">
        <v>3477</v>
      </c>
      <c r="G442" s="45"/>
      <c r="H442" s="43">
        <v>2306</v>
      </c>
      <c r="I442" s="324" t="s">
        <v>41</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 xml:space="preserve">**Description:** The business-as-usual case includes all planned CCUS retrofits (as modeled by the EPA for its latest GHG standards for power plants). This policy uses an alternative set of data for CCUS retrofits. </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x14ac:dyDescent="0.35">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3473</v>
      </c>
      <c r="E443" s="45"/>
      <c r="F443" s="6" t="s">
        <v>3478</v>
      </c>
      <c r="G443" s="45"/>
      <c r="H443" s="43">
        <v>2307</v>
      </c>
      <c r="I443" s="324" t="s">
        <v>41</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 xml:space="preserve">**Description:** The business-as-usual case includes all planned CCUS retrofits (as modeled by the EPA for its latest GHG standards for power plants). This policy uses an alternative set of data for CCUS retrofits. </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x14ac:dyDescent="0.35">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3474</v>
      </c>
      <c r="E444" s="45"/>
      <c r="F444" s="6" t="s">
        <v>3479</v>
      </c>
      <c r="G444" s="45"/>
      <c r="H444" s="43">
        <v>2308</v>
      </c>
      <c r="I444" s="324" t="s">
        <v>41</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 xml:space="preserve">**Description:** The business-as-usual case includes all planned CCUS retrofits (as modeled by the EPA for its latest GHG standards for power plants). This policy uses an alternative set of data for CCUS retrofits. </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x14ac:dyDescent="0.35">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3475</v>
      </c>
      <c r="E445" s="45"/>
      <c r="F445" s="6" t="s">
        <v>3480</v>
      </c>
      <c r="G445" s="45"/>
      <c r="H445" s="43">
        <v>2309</v>
      </c>
      <c r="I445" s="324" t="s">
        <v>41</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 xml:space="preserve">**Description:** The business-as-usual case includes all planned CCUS retrofits (as modeled by the EPA for its latest GHG standards for power plants). This policy uses an alternative set of data for CCUS retrofits. </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x14ac:dyDescent="0.35">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3476</v>
      </c>
      <c r="E446" s="45"/>
      <c r="F446" s="6" t="s">
        <v>3481</v>
      </c>
      <c r="G446" s="45"/>
      <c r="H446" s="43">
        <v>2310</v>
      </c>
      <c r="I446" s="324" t="s">
        <v>41</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 xml:space="preserve">**Description:** The business-as-usual case includes all planned CCUS retrofits (as modeled by the EPA for its latest GHG standards for power plants). This policy uses an alternative set of data for CCUS retrofits. </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x14ac:dyDescent="0.35">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3563</v>
      </c>
      <c r="E447" s="45"/>
      <c r="F447" s="6" t="s">
        <v>3561</v>
      </c>
      <c r="G447" s="45"/>
      <c r="H447" s="43">
        <v>2311</v>
      </c>
      <c r="I447" s="324" t="s">
        <v>41</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 xml:space="preserve">**Description:** The business-as-usual case includes all planned CCUS retrofits (as modeled by the EPA for its latest GHG standards for power plants). This policy uses an alternative set of data for CCUS retrofits. </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x14ac:dyDescent="0.35">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3564</v>
      </c>
      <c r="E448" s="45"/>
      <c r="F448" s="6" t="s">
        <v>3562</v>
      </c>
      <c r="G448" s="45"/>
      <c r="H448" s="43">
        <v>2312</v>
      </c>
      <c r="I448" s="324" t="s">
        <v>41</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 xml:space="preserve">**Description:** The business-as-usual case includes all planned CCUS retrofits (as modeled by the EPA for its latest GHG standards for power plants). This policy uses an alternative set of data for CCUS retrofits. </v>
      </c>
      <c r="Q448" s="254"/>
      <c r="R448" s="254"/>
    </row>
    <row r="449" spans="1:18" s="2" customFormat="1" x14ac:dyDescent="0.35">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Reduce Plant Downtime</v>
      </c>
      <c r="C449" s="1" t="s">
        <v>245</v>
      </c>
      <c r="D449" s="45" t="s">
        <v>435</v>
      </c>
      <c r="E449" s="45"/>
      <c r="F449" s="45" t="s">
        <v>434</v>
      </c>
      <c r="G449" s="6"/>
      <c r="H449" s="47">
        <v>652</v>
      </c>
      <c r="I449" s="325" t="s">
        <v>41</v>
      </c>
      <c r="J449" s="255" t="str">
        <f>IF(ISBLANK(INDEX('Policy Characteristics'!D:D,MATCH($C449,'Policy Characteristics'!$C:$C,0))),"",INDEX('Policy Characteristics'!D:D,MATCH($C449,'Policy Characteristics'!$C:$C,0)))</f>
        <v>Reduce Plant Downtime</v>
      </c>
      <c r="K449" s="254" t="str">
        <f>IF(ISBLANK(INDEX('Policy Characteristics'!E:E,MATCH($C449,'Policy Characteristics'!$C:$C,0))),"",INDEX('Policy Characteristics'!E:E,MATCH($C449,'Policy Characteristics'!$C:$C,0)))</f>
        <v>elec reduce plant downtime</v>
      </c>
      <c r="L449" s="261">
        <f>IF(ISBLANK(INDEX('Policy Characteristics'!F:F,MATCH($C449,'Policy Characteristics'!$C:$C,0))),"",INDEX('Policy Characteristics'!F:F,MATCH($C449,'Policy Characteristics'!$C:$C,0)))</f>
        <v>0</v>
      </c>
      <c r="M449" s="261">
        <f>IF(ISBLANK(INDEX('Policy Characteristics'!G:G,MATCH($C449,'Policy Characteristics'!$C:$C,0))),"",INDEX('Policy Characteristics'!G:G,MATCH($C449,'Policy Characteristics'!$C:$C,0)))</f>
        <v>0.6</v>
      </c>
      <c r="N449" s="261">
        <f>IF(ISBLANK(INDEX('Policy Characteristics'!H:H,MATCH($C449,'Policy Characteristics'!$C:$C,0))),"",INDEX('Policy Characteristics'!H:H,MATCH($C449,'Policy Characteristics'!$C:$C,0)))</f>
        <v>0.01</v>
      </c>
      <c r="O449" s="254" t="str">
        <f>IF(ISBLANK(INDEX('Policy Characteristics'!I:I,MATCH($C449,'Policy Characteristics'!$C:$C,0))),"",INDEX('Policy Characteristics'!I:I,MATCH($C449,'Policy Characteristics'!$C:$C,0)))</f>
        <v>% reduction in downtime</v>
      </c>
      <c r="P449" s="254" t="str">
        <f>IF(ISBLANK(INDEX('Policy Characteristics'!J:J,MATCH($C449,'Policy Characteristics'!$C:$C,0))),"",INDEX('Policy Characteristics'!J:J,MATCH($C449,'Policy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49" s="254" t="str">
        <f>IF(ISBLANK(INDEX('Policy Characteristics'!K:K,MATCH($C449,'Policy Characteristics'!$C:$C,0))),"",INDEX('Policy Characteristics'!K:K,MATCH($C449,'Policy Characteristics'!$C:$C,0)))</f>
        <v>electricity-sector-main.html#red-downtime</v>
      </c>
      <c r="R449" s="254" t="str">
        <f>IF(ISBLANK(INDEX('Policy Characteristics'!L:L,MATCH($C449,'Policy Characteristics'!$C:$C,0))),"",INDEX('Policy Characteristics'!L:L,MATCH($C449,'Policy Characteristics'!$C:$C,0)))</f>
        <v>reduce-downtime.html</v>
      </c>
    </row>
    <row r="450" spans="1:18" s="2" customFormat="1" x14ac:dyDescent="0.35">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Reduce Plant Downtime</v>
      </c>
      <c r="C450" s="318" t="str">
        <f>$C$449</f>
        <v>Percentage Reduction in Plant Downtime</v>
      </c>
      <c r="D450" s="6" t="s">
        <v>3471</v>
      </c>
      <c r="E450" s="45"/>
      <c r="F450" s="6" t="s">
        <v>3407</v>
      </c>
      <c r="G450" s="6"/>
      <c r="H450" s="47">
        <v>654</v>
      </c>
      <c r="I450" s="325" t="s">
        <v>41</v>
      </c>
      <c r="J450" s="255" t="str">
        <f>IF(ISBLANK(INDEX('Policy Characteristics'!D:D,MATCH($C450,'Policy Characteristics'!$C:$C,0))),"",INDEX('Policy Characteristics'!D:D,MATCH($C450,'Policy Characteristics'!$C:$C,0)))</f>
        <v>Reduce Plant Downtime</v>
      </c>
      <c r="K450" s="254" t="str">
        <f>IF(ISBLANK(INDEX('Policy Characteristics'!E:E,MATCH($C450,'Policy Characteristics'!$C:$C,0))),"",INDEX('Policy Characteristics'!E:E,MATCH($C450,'Policy Characteristics'!$C:$C,0)))</f>
        <v>elec reduce plant downtime</v>
      </c>
      <c r="L450" s="261">
        <f>IF(ISBLANK(INDEX('Policy Characteristics'!F:F,MATCH($C450,'Policy Characteristics'!$C:$C,0))),"",INDEX('Policy Characteristics'!F:F,MATCH($C450,'Policy Characteristics'!$C:$C,0)))</f>
        <v>0</v>
      </c>
      <c r="M450" s="261">
        <f>IF(ISBLANK(INDEX('Policy Characteristics'!G:G,MATCH($C450,'Policy Characteristics'!$C:$C,0))),"",INDEX('Policy Characteristics'!G:G,MATCH($C450,'Policy Characteristics'!$C:$C,0)))</f>
        <v>0.6</v>
      </c>
      <c r="N450" s="261">
        <f>IF(ISBLANK(INDEX('Policy Characteristics'!H:H,MATCH($C450,'Policy Characteristics'!$C:$C,0))),"",INDEX('Policy Characteristics'!H:H,MATCH($C450,'Policy Characteristics'!$C:$C,0)))</f>
        <v>0.01</v>
      </c>
      <c r="O450" s="254" t="str">
        <f>IF(ISBLANK(INDEX('Policy Characteristics'!I:I,MATCH($C450,'Policy Characteristics'!$C:$C,0))),"",INDEX('Policy Characteristics'!I:I,MATCH($C450,'Policy Characteristics'!$C:$C,0)))</f>
        <v>% reduction in downtime</v>
      </c>
      <c r="P450" s="254" t="str">
        <f>IF(ISBLANK(INDEX('Policy Characteristics'!J:J,MATCH($C450,'Policy Characteristics'!$C:$C,0))),"",INDEX('Policy Characteristics'!J:J,MATCH($C450,'Policy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0" s="254" t="str">
        <f>IF(ISBLANK(INDEX('Policy Characteristics'!K:K,MATCH($C450,'Policy Characteristics'!$C:$C,0))),"",INDEX('Policy Characteristics'!K:K,MATCH($C450,'Policy Characteristics'!$C:$C,0)))</f>
        <v>electricity-sector-main.html#red-downtime</v>
      </c>
      <c r="R450" s="254" t="str">
        <f>IF(ISBLANK(INDEX('Policy Characteristics'!L:L,MATCH($C450,'Policy Characteristics'!$C:$C,0))),"",INDEX('Policy Characteristics'!L:L,MATCH($C450,'Policy Characteristics'!$C:$C,0)))</f>
        <v>reduce-downtime.html</v>
      </c>
    </row>
    <row r="451" spans="1:18" s="2" customFormat="1" x14ac:dyDescent="0.35">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Reduce Plant Downtime</v>
      </c>
      <c r="C451" s="318" t="str">
        <f t="shared" ref="C451:C472" si="26">$C$449</f>
        <v>Percentage Reduction in Plant Downtime</v>
      </c>
      <c r="D451" s="6" t="s">
        <v>3472</v>
      </c>
      <c r="E451" s="45"/>
      <c r="F451" s="6" t="s">
        <v>3408</v>
      </c>
      <c r="G451" s="6"/>
      <c r="H451" s="47">
        <v>1781</v>
      </c>
      <c r="I451" s="325" t="s">
        <v>41</v>
      </c>
      <c r="J451" s="255" t="str">
        <f>IF(ISBLANK(INDEX('Policy Characteristics'!D:D,MATCH($C451,'Policy Characteristics'!$C:$C,0))),"",INDEX('Policy Characteristics'!D:D,MATCH($C451,'Policy Characteristics'!$C:$C,0)))</f>
        <v>Reduce Plant Downtime</v>
      </c>
      <c r="K451" s="254" t="str">
        <f>IF(ISBLANK(INDEX('Policy Characteristics'!E:E,MATCH($C451,'Policy Characteristics'!$C:$C,0))),"",INDEX('Policy Characteristics'!E:E,MATCH($C451,'Policy Characteristics'!$C:$C,0)))</f>
        <v>elec reduce plant downtime</v>
      </c>
      <c r="L451" s="261">
        <f>IF(ISBLANK(INDEX('Policy Characteristics'!F:F,MATCH($C451,'Policy Characteristics'!$C:$C,0))),"",INDEX('Policy Characteristics'!F:F,MATCH($C451,'Policy Characteristics'!$C:$C,0)))</f>
        <v>0</v>
      </c>
      <c r="M451" s="261">
        <f>IF(ISBLANK(INDEX('Policy Characteristics'!G:G,MATCH($C451,'Policy Characteristics'!$C:$C,0))),"",INDEX('Policy Characteristics'!G:G,MATCH($C451,'Policy Characteristics'!$C:$C,0)))</f>
        <v>0.6</v>
      </c>
      <c r="N451" s="261">
        <f>IF(ISBLANK(INDEX('Policy Characteristics'!H:H,MATCH($C451,'Policy Characteristics'!$C:$C,0))),"",INDEX('Policy Characteristics'!H:H,MATCH($C451,'Policy Characteristics'!$C:$C,0)))</f>
        <v>0.01</v>
      </c>
      <c r="O451" s="254" t="str">
        <f>IF(ISBLANK(INDEX('Policy Characteristics'!I:I,MATCH($C451,'Policy Characteristics'!$C:$C,0))),"",INDEX('Policy Characteristics'!I:I,MATCH($C451,'Policy Characteristics'!$C:$C,0)))</f>
        <v>% reduction in downtime</v>
      </c>
      <c r="P451" s="254" t="str">
        <f>IF(ISBLANK(INDEX('Policy Characteristics'!J:J,MATCH($C451,'Policy Characteristics'!$C:$C,0))),"",INDEX('Policy Characteristics'!J:J,MATCH($C451,'Policy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1" s="254" t="str">
        <f>IF(ISBLANK(INDEX('Policy Characteristics'!K:K,MATCH($C451,'Policy Characteristics'!$C:$C,0))),"",INDEX('Policy Characteristics'!K:K,MATCH($C451,'Policy Characteristics'!$C:$C,0)))</f>
        <v>electricity-sector-main.html#red-downtime</v>
      </c>
      <c r="R451" s="254" t="str">
        <f>IF(ISBLANK(INDEX('Policy Characteristics'!L:L,MATCH($C451,'Policy Characteristics'!$C:$C,0))),"",INDEX('Policy Characteristics'!L:L,MATCH($C451,'Policy Characteristics'!$C:$C,0)))</f>
        <v>reduce-downtime.html</v>
      </c>
    </row>
    <row r="452" spans="1:18" s="2" customFormat="1" x14ac:dyDescent="0.35">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318" t="str">
        <f t="shared" si="26"/>
        <v>Percentage Reduction in Plant Downtime</v>
      </c>
      <c r="D452" s="6" t="s">
        <v>72</v>
      </c>
      <c r="E452" s="45"/>
      <c r="F452" s="6" t="s">
        <v>3482</v>
      </c>
      <c r="G452" s="6"/>
      <c r="H452" s="47">
        <v>657</v>
      </c>
      <c r="I452" s="325" t="s">
        <v>41</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x14ac:dyDescent="0.35">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 t="shared" si="26"/>
        <v>Percentage Reduction in Plant Downtime</v>
      </c>
      <c r="D453" s="6" t="s">
        <v>73</v>
      </c>
      <c r="E453" s="45"/>
      <c r="F453" s="6" t="s">
        <v>85</v>
      </c>
      <c r="G453" s="6"/>
      <c r="H453" s="47">
        <v>660</v>
      </c>
      <c r="I453" s="325" t="s">
        <v>41</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x14ac:dyDescent="0.35">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si="26"/>
        <v>Percentage Reduction in Plant Downtime</v>
      </c>
      <c r="D454" s="6" t="s">
        <v>436</v>
      </c>
      <c r="E454" s="45"/>
      <c r="F454" s="6" t="s">
        <v>439</v>
      </c>
      <c r="G454" s="6"/>
      <c r="H454" s="47">
        <v>143</v>
      </c>
      <c r="I454" s="325" t="s">
        <v>41</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x14ac:dyDescent="0.35">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74</v>
      </c>
      <c r="E455" s="45"/>
      <c r="F455" s="6" t="s">
        <v>86</v>
      </c>
      <c r="G455" s="6"/>
      <c r="H455" s="47">
        <v>144</v>
      </c>
      <c r="I455" s="325" t="s">
        <v>41</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x14ac:dyDescent="0.35">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75</v>
      </c>
      <c r="E456" s="45"/>
      <c r="F456" s="6" t="s">
        <v>87</v>
      </c>
      <c r="G456" s="6"/>
      <c r="H456" s="47">
        <v>667</v>
      </c>
      <c r="I456" s="325" t="s">
        <v>41</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x14ac:dyDescent="0.35">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76</v>
      </c>
      <c r="E457" s="45"/>
      <c r="F457" s="6" t="s">
        <v>88</v>
      </c>
      <c r="G457" s="6"/>
      <c r="H457" s="47">
        <v>670</v>
      </c>
      <c r="I457" s="325" t="s">
        <v>41</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x14ac:dyDescent="0.35">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2407</v>
      </c>
      <c r="E458" s="45"/>
      <c r="F458" s="6" t="s">
        <v>424</v>
      </c>
      <c r="G458" s="6"/>
      <c r="H458" s="47">
        <v>673</v>
      </c>
      <c r="I458" s="325" t="s">
        <v>41</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x14ac:dyDescent="0.35">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296</v>
      </c>
      <c r="E459" s="45"/>
      <c r="F459" s="6" t="s">
        <v>298</v>
      </c>
      <c r="G459" s="6"/>
      <c r="H459" s="47">
        <v>676</v>
      </c>
      <c r="I459" s="325" t="s">
        <v>41</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x14ac:dyDescent="0.35">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297</v>
      </c>
      <c r="E460" s="45"/>
      <c r="F460" s="6" t="s">
        <v>299</v>
      </c>
      <c r="G460" s="6"/>
      <c r="H460" s="47">
        <v>679</v>
      </c>
      <c r="I460" s="325" t="s">
        <v>41</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x14ac:dyDescent="0.35">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432</v>
      </c>
      <c r="E461" s="45"/>
      <c r="F461" s="6" t="s">
        <v>431</v>
      </c>
      <c r="G461" s="6"/>
      <c r="H461" s="47">
        <v>182</v>
      </c>
      <c r="I461" s="325" t="s">
        <v>41</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x14ac:dyDescent="0.35">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441</v>
      </c>
      <c r="E462" s="45"/>
      <c r="F462" s="6" t="s">
        <v>442</v>
      </c>
      <c r="H462" s="47">
        <v>684</v>
      </c>
      <c r="I462" s="325" t="s">
        <v>41</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x14ac:dyDescent="0.35">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2730</v>
      </c>
      <c r="E463" s="45"/>
      <c r="F463" s="6" t="s">
        <v>2451</v>
      </c>
      <c r="G463" s="6"/>
      <c r="H463" s="47">
        <v>687</v>
      </c>
      <c r="I463" s="325" t="s">
        <v>41</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x14ac:dyDescent="0.35">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2731</v>
      </c>
      <c r="E464" s="45"/>
      <c r="F464" s="6" t="s">
        <v>2574</v>
      </c>
      <c r="G464" s="6"/>
      <c r="H464" s="47">
        <v>690</v>
      </c>
      <c r="I464" s="325" t="s">
        <v>41</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x14ac:dyDescent="0.35">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2732</v>
      </c>
      <c r="E465" s="45"/>
      <c r="F465" s="6" t="s">
        <v>2453</v>
      </c>
      <c r="G465" s="6"/>
      <c r="H465" s="47">
        <v>1782</v>
      </c>
      <c r="I465" s="325" t="s">
        <v>41</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x14ac:dyDescent="0.35">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3470</v>
      </c>
      <c r="E466" s="45"/>
      <c r="F466" s="6" t="s">
        <v>3477</v>
      </c>
      <c r="G466" s="6"/>
      <c r="H466" s="47">
        <v>1783</v>
      </c>
      <c r="I466" s="325" t="s">
        <v>41</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x14ac:dyDescent="0.35">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3473</v>
      </c>
      <c r="E467" s="45"/>
      <c r="F467" s="6" t="s">
        <v>3478</v>
      </c>
      <c r="G467" s="6"/>
      <c r="H467" s="47">
        <v>1784</v>
      </c>
      <c r="I467" s="325" t="s">
        <v>41</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x14ac:dyDescent="0.35">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3474</v>
      </c>
      <c r="E468" s="45"/>
      <c r="F468" s="6" t="s">
        <v>3479</v>
      </c>
      <c r="G468" s="6"/>
      <c r="H468" s="47">
        <v>1785</v>
      </c>
      <c r="I468" s="325" t="s">
        <v>41</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x14ac:dyDescent="0.35">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3475</v>
      </c>
      <c r="E469" s="45"/>
      <c r="F469" s="6" t="s">
        <v>3480</v>
      </c>
      <c r="G469" s="6"/>
      <c r="H469" s="47">
        <v>1786</v>
      </c>
      <c r="I469" s="325" t="s">
        <v>41</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x14ac:dyDescent="0.35">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3476</v>
      </c>
      <c r="E470" s="45"/>
      <c r="F470" s="6" t="s">
        <v>3481</v>
      </c>
      <c r="G470" s="6"/>
      <c r="H470" s="47">
        <v>1787</v>
      </c>
      <c r="I470" s="325" t="s">
        <v>41</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x14ac:dyDescent="0.35">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3563</v>
      </c>
      <c r="E471" s="45"/>
      <c r="F471" s="6" t="s">
        <v>3561</v>
      </c>
      <c r="G471" s="6"/>
      <c r="H471" s="47">
        <v>1788</v>
      </c>
      <c r="I471" s="325" t="s">
        <v>41</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x14ac:dyDescent="0.35">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3564</v>
      </c>
      <c r="E472" s="45"/>
      <c r="F472" s="6" t="s">
        <v>3562</v>
      </c>
      <c r="G472" s="6"/>
      <c r="H472" s="47">
        <v>2242</v>
      </c>
      <c r="I472" s="325" t="s">
        <v>41</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row>
    <row r="473" spans="1:18" s="2" customFormat="1" x14ac:dyDescent="0.35">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Soft Costs</v>
      </c>
      <c r="C473" s="319" t="s">
        <v>2305</v>
      </c>
      <c r="D473" s="6" t="s">
        <v>436</v>
      </c>
      <c r="E473" s="6"/>
      <c r="F473" s="6" t="s">
        <v>439</v>
      </c>
      <c r="G473" s="6"/>
      <c r="H473" s="47">
        <v>194</v>
      </c>
      <c r="I473" s="325" t="s">
        <v>40</v>
      </c>
      <c r="J473" s="255" t="str">
        <f>IF(ISBLANK(INDEX('Policy Characteristics'!D:D,MATCH($C473,'Policy Characteristics'!$C:$C,0))),"",INDEX('Policy Characteristics'!D:D,MATCH($C473,'Policy Characteristics'!$C:$C,0)))</f>
        <v>Reduce Soft Costs</v>
      </c>
      <c r="K473" s="254" t="str">
        <f>IF(ISBLANK(INDEX('Policy Characteristics'!E:E,MATCH($C473,'Policy Characteristics'!$C:$C,0))),"",INDEX('Policy Characteristics'!E:E,MATCH($C473,'Policy Characteristics'!$C:$C,0)))</f>
        <v>elec reduce soft costs</v>
      </c>
      <c r="L473" s="261">
        <f>IF(ISBLANK(INDEX('Policy Characteristics'!F:F,MATCH($C473,'Policy Characteristics'!$C:$C,0))),"",INDEX('Policy Characteristics'!F:F,MATCH($C473,'Policy Characteristics'!$C:$C,0)))</f>
        <v>0</v>
      </c>
      <c r="M473" s="261">
        <f>IF(ISBLANK(INDEX('Policy Characteristics'!G:G,MATCH($C473,'Policy Characteristics'!$C:$C,0))),"",INDEX('Policy Characteristics'!G:G,MATCH($C473,'Policy Characteristics'!$C:$C,0)))</f>
        <v>0.9</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soft costs</v>
      </c>
      <c r="P473" s="254" t="str">
        <f>IF(ISBLANK(INDEX('Policy Characteristics'!J:J,MATCH($C473,'Policy Characteristics'!$C:$C,0))),"",INDEX('Policy Characteristics'!J:J,MATCH($C473,'Policy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3" s="254" t="str">
        <f>IF(ISBLANK(INDEX('Policy Characteristics'!K:K,MATCH($C473,'Policy Characteristics'!$C:$C,0))),"",INDEX('Policy Characteristics'!K:K,MATCH($C473,'Policy Characteristics'!$C:$C,0)))</f>
        <v>endogenous-learning.html#red-soft-costs</v>
      </c>
      <c r="R473" s="254" t="str">
        <f>IF(ISBLANK(INDEX('Policy Characteristics'!L:L,MATCH($C473,'Policy Characteristics'!$C:$C,0))),"",INDEX('Policy Characteristics'!L:L,MATCH($C473,'Policy Characteristics'!$C:$C,0)))</f>
        <v>reduce-soft-costs.html</v>
      </c>
    </row>
    <row r="474" spans="1:18" s="2" customFormat="1" x14ac:dyDescent="0.35">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Soft Costs</v>
      </c>
      <c r="C474" s="318" t="str">
        <f t="shared" ref="C474:C475" si="27">C$473</f>
        <v>Percent Reduction in Soft Costs of Capacity Construction</v>
      </c>
      <c r="D474" s="6" t="s">
        <v>74</v>
      </c>
      <c r="E474" s="6"/>
      <c r="F474" s="6" t="s">
        <v>86</v>
      </c>
      <c r="G474" s="6"/>
      <c r="H474" s="47">
        <v>195</v>
      </c>
      <c r="I474" s="325" t="s">
        <v>40</v>
      </c>
      <c r="J474" s="255" t="str">
        <f>IF(ISBLANK(INDEX('Policy Characteristics'!D:D,MATCH($C474,'Policy Characteristics'!$C:$C,0))),"",INDEX('Policy Characteristics'!D:D,MATCH($C474,'Policy Characteristics'!$C:$C,0)))</f>
        <v>Reduce Soft Costs</v>
      </c>
      <c r="K474" s="254" t="str">
        <f>IF(ISBLANK(INDEX('Policy Characteristics'!E:E,MATCH($C474,'Policy Characteristics'!$C:$C,0))),"",INDEX('Policy Characteristics'!E:E,MATCH($C474,'Policy Characteristics'!$C:$C,0)))</f>
        <v>elec reduce soft costs</v>
      </c>
      <c r="L474" s="261">
        <f>IF(ISBLANK(INDEX('Policy Characteristics'!F:F,MATCH($C474,'Policy Characteristics'!$C:$C,0))),"",INDEX('Policy Characteristics'!F:F,MATCH($C474,'Policy Characteristics'!$C:$C,0)))</f>
        <v>0</v>
      </c>
      <c r="M474" s="261">
        <f>IF(ISBLANK(INDEX('Policy Characteristics'!G:G,MATCH($C474,'Policy Characteristics'!$C:$C,0))),"",INDEX('Policy Characteristics'!G:G,MATCH($C474,'Policy Characteristics'!$C:$C,0)))</f>
        <v>0.9</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soft costs</v>
      </c>
      <c r="P474" s="254" t="str">
        <f>IF(ISBLANK(INDEX('Policy Characteristics'!J:J,MATCH($C474,'Policy Characteristics'!$C:$C,0))),"",INDEX('Policy Characteristics'!J:J,MATCH($C474,'Policy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4" s="254" t="str">
        <f>IF(ISBLANK(INDEX('Policy Characteristics'!K:K,MATCH($C474,'Policy Characteristics'!$C:$C,0))),"",INDEX('Policy Characteristics'!K:K,MATCH($C474,'Policy Characteristics'!$C:$C,0)))</f>
        <v>endogenous-learning.html#red-soft-costs</v>
      </c>
      <c r="R474" s="254" t="str">
        <f>IF(ISBLANK(INDEX('Policy Characteristics'!L:L,MATCH($C474,'Policy Characteristics'!$C:$C,0))),"",INDEX('Policy Characteristics'!L:L,MATCH($C474,'Policy Characteristics'!$C:$C,0)))</f>
        <v>reduce-soft-costs.html</v>
      </c>
    </row>
    <row r="475" spans="1:18" s="2" customFormat="1" x14ac:dyDescent="0.35">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Soft Costs</v>
      </c>
      <c r="C475" s="318" t="str">
        <f t="shared" si="27"/>
        <v>Percent Reduction in Soft Costs of Capacity Construction</v>
      </c>
      <c r="D475" s="6" t="s">
        <v>441</v>
      </c>
      <c r="E475" s="6"/>
      <c r="F475" s="6" t="s">
        <v>442</v>
      </c>
      <c r="G475" s="6"/>
      <c r="H475" s="47">
        <v>196</v>
      </c>
      <c r="I475" s="325" t="s">
        <v>40</v>
      </c>
      <c r="J475" s="255" t="str">
        <f>IF(ISBLANK(INDEX('Policy Characteristics'!D:D,MATCH($C475,'Policy Characteristics'!$C:$C,0))),"",INDEX('Policy Characteristics'!D:D,MATCH($C475,'Policy Characteristics'!$C:$C,0)))</f>
        <v>Reduce Soft Costs</v>
      </c>
      <c r="K475" s="254" t="str">
        <f>IF(ISBLANK(INDEX('Policy Characteristics'!E:E,MATCH($C475,'Policy Characteristics'!$C:$C,0))),"",INDEX('Policy Characteristics'!E:E,MATCH($C475,'Policy Characteristics'!$C:$C,0)))</f>
        <v>elec reduce soft costs</v>
      </c>
      <c r="L475" s="261">
        <f>IF(ISBLANK(INDEX('Policy Characteristics'!F:F,MATCH($C475,'Policy Characteristics'!$C:$C,0))),"",INDEX('Policy Characteristics'!F:F,MATCH($C475,'Policy Characteristics'!$C:$C,0)))</f>
        <v>0</v>
      </c>
      <c r="M475" s="261">
        <f>IF(ISBLANK(INDEX('Policy Characteristics'!G:G,MATCH($C475,'Policy Characteristics'!$C:$C,0))),"",INDEX('Policy Characteristics'!G:G,MATCH($C475,'Policy Characteristics'!$C:$C,0)))</f>
        <v>0.9</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soft costs</v>
      </c>
      <c r="P475" s="254" t="str">
        <f>IF(ISBLANK(INDEX('Policy Characteristics'!J:J,MATCH($C475,'Policy Characteristics'!$C:$C,0))),"",INDEX('Policy Characteristics'!J:J,MATCH($C475,'Policy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5" s="254" t="str">
        <f>IF(ISBLANK(INDEX('Policy Characteristics'!K:K,MATCH($C475,'Policy Characteristics'!$C:$C,0))),"",INDEX('Policy Characteristics'!K:K,MATCH($C475,'Policy Characteristics'!$C:$C,0)))</f>
        <v>endogenous-learning.html#red-soft-costs</v>
      </c>
      <c r="R475" s="254" t="str">
        <f>IF(ISBLANK(INDEX('Policy Characteristics'!L:L,MATCH($C475,'Policy Characteristics'!$C:$C,0))),"",INDEX('Policy Characteristics'!L:L,MATCH($C475,'Policy Characteristics'!$C:$C,0)))</f>
        <v>reduce-soft-costs.html</v>
      </c>
    </row>
    <row r="476" spans="1:18" s="2" customFormat="1" x14ac:dyDescent="0.35">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Transmission &amp; Distribution Losses</v>
      </c>
      <c r="C476" s="317" t="s">
        <v>271</v>
      </c>
      <c r="D476" s="6"/>
      <c r="E476" s="6"/>
      <c r="F476" s="6"/>
      <c r="G476" s="6"/>
      <c r="H476" s="47">
        <v>145</v>
      </c>
      <c r="I476" s="325" t="s">
        <v>40</v>
      </c>
      <c r="J476" s="255" t="str">
        <f>IF(ISBLANK(INDEX('Policy Characteristics'!D:D,MATCH($C476,'Policy Characteristics'!$C:$C,0))),"",INDEX('Policy Characteristics'!D:D,MATCH($C476,'Policy Characteristics'!$C:$C,0)))</f>
        <v>Reduce T&amp;D Losses</v>
      </c>
      <c r="K476" s="254" t="str">
        <f>IF(ISBLANK(INDEX('Policy Characteristics'!E:E,MATCH($C476,'Policy Characteristics'!$C:$C,0))),"",INDEX('Policy Characteristics'!E:E,MATCH($C476,'Policy Characteristics'!$C:$C,0)))</f>
        <v>elec avoid TND loss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0.4</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of losses avoided</v>
      </c>
      <c r="P476" s="254" t="str">
        <f>IF(ISBLANK(INDEX('Policy Characteristics'!J:J,MATCH($C476,'Policy Characteristics'!$C:$C,0))),"",INDEX('Policy Characteristics'!J:J,MATCH($C476,'Policy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6" s="254" t="str">
        <f>IF(ISBLANK(INDEX('Policy Characteristics'!K:K,MATCH($C476,'Policy Characteristics'!$C:$C,0))),"",INDEX('Policy Characteristics'!K:K,MATCH($C476,'Policy Characteristics'!$C:$C,0)))</f>
        <v>electricity-sector-main.html#red-tnd-losses</v>
      </c>
      <c r="R476" s="254" t="str">
        <f>IF(ISBLANK(INDEX('Policy Characteristics'!L:L,MATCH($C476,'Policy Characteristics'!$C:$C,0))),"",INDEX('Policy Characteristics'!L:L,MATCH($C476,'Policy Characteristics'!$C:$C,0)))</f>
        <v>reduce-tnd-losses.html</v>
      </c>
    </row>
    <row r="477" spans="1:18" s="2" customFormat="1" x14ac:dyDescent="0.35">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Subsidy for Capacity Construction</v>
      </c>
      <c r="C477" s="317" t="s">
        <v>2770</v>
      </c>
      <c r="D477" s="45" t="s">
        <v>435</v>
      </c>
      <c r="E477" s="45"/>
      <c r="F477" s="45" t="s">
        <v>434</v>
      </c>
      <c r="G477" s="6"/>
      <c r="H477" s="47">
        <v>691</v>
      </c>
      <c r="I477" s="325" t="s">
        <v>41</v>
      </c>
      <c r="J477" s="255" t="str">
        <f>IF(ISBLANK(INDEX('Policy Characteristics'!D:D,MATCH($C477,'Policy Characteristics'!$C:$C,0))),"",INDEX('Policy Characteristics'!D:D,MATCH($C477,'Policy Characteristics'!$C:$C,0)))</f>
        <v>Subsidy for Capacity Construction</v>
      </c>
      <c r="K477" s="254" t="str">
        <f>IF(ISBLANK(INDEX('Policy Characteristics'!E:E,MATCH($C477,'Policy Characteristics'!$C:$C,0))),"",INDEX('Policy Characteristics'!E:E,MATCH($C477,'Policy Characteristics'!$C:$C,0)))</f>
        <v>elec capacity construction subsidy</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0.95</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of construction cost</v>
      </c>
      <c r="P477" s="254" t="str">
        <f>IF(ISBLANK(INDEX('Policy Characteristics'!J:J,MATCH($C477,'Policy Characteristics'!$C:$C,0))),"",INDEX('Policy Characteristics'!J:J,MATCH($C477,'Policy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77" s="254" t="str">
        <f>IF(ISBLANK(INDEX('Policy Characteristics'!K:K,MATCH($C477,'Policy Characteristics'!$C:$C,0))),"",INDEX('Policy Characteristics'!K:K,MATCH($C477,'Policy Characteristics'!$C:$C,0)))</f>
        <v>electricity-sector-main.html#subsidies</v>
      </c>
      <c r="R477" s="254" t="str">
        <f>IF(ISBLANK(INDEX('Policy Characteristics'!L:L,MATCH($C477,'Policy Characteristics'!$C:$C,0))),"",INDEX('Policy Characteristics'!L:L,MATCH($C477,'Policy Characteristics'!$C:$C,0)))</f>
        <v/>
      </c>
    </row>
    <row r="478" spans="1:18" s="2" customFormat="1" x14ac:dyDescent="0.35">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Subsidy for Capacity Construction</v>
      </c>
      <c r="C478" s="318" t="str">
        <f>C$477</f>
        <v>Perc Subsidy for Elec Capacity Construction</v>
      </c>
      <c r="D478" s="6" t="s">
        <v>3471</v>
      </c>
      <c r="E478" s="45"/>
      <c r="F478" s="6" t="s">
        <v>3407</v>
      </c>
      <c r="G478" s="6"/>
      <c r="H478" s="47">
        <v>692</v>
      </c>
      <c r="I478" s="325" t="s">
        <v>41</v>
      </c>
      <c r="J478" s="255" t="str">
        <f>IF(ISBLANK(INDEX('Policy Characteristics'!D:D,MATCH($C478,'Policy Characteristics'!$C:$C,0))),"",INDEX('Policy Characteristics'!D:D,MATCH($C478,'Policy Characteristics'!$C:$C,0)))</f>
        <v>Subsidy for Capacity Construction</v>
      </c>
      <c r="K478" s="254" t="str">
        <f>IF(ISBLANK(INDEX('Policy Characteristics'!E:E,MATCH($C478,'Policy Characteristics'!$C:$C,0))),"",INDEX('Policy Characteristics'!E:E,MATCH($C478,'Policy Characteristics'!$C:$C,0)))</f>
        <v>elec capacity construction subsidy</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0.95</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of construction cost</v>
      </c>
      <c r="P478" s="254" t="str">
        <f>IF(ISBLANK(INDEX('Policy Characteristics'!J:J,MATCH($C478,'Policy Characteristics'!$C:$C,0))),"",INDEX('Policy Characteristics'!J:J,MATCH($C478,'Policy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78" s="254" t="str">
        <f>IF(ISBLANK(INDEX('Policy Characteristics'!K:K,MATCH($C478,'Policy Characteristics'!$C:$C,0))),"",INDEX('Policy Characteristics'!K:K,MATCH($C478,'Policy Characteristics'!$C:$C,0)))</f>
        <v>electricity-sector-main.html#subsidies</v>
      </c>
      <c r="R478" s="254" t="str">
        <f>IF(ISBLANK(INDEX('Policy Characteristics'!L:L,MATCH($C478,'Policy Characteristics'!$C:$C,0))),"",INDEX('Policy Characteristics'!L:L,MATCH($C478,'Policy Characteristics'!$C:$C,0)))</f>
        <v/>
      </c>
    </row>
    <row r="479" spans="1:18" s="2" customFormat="1" x14ac:dyDescent="0.35">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Subsidy for Capacity Construction</v>
      </c>
      <c r="C479" s="318" t="str">
        <f t="shared" ref="C479:C500" si="28">C$477</f>
        <v>Perc Subsidy for Elec Capacity Construction</v>
      </c>
      <c r="D479" s="6" t="s">
        <v>3472</v>
      </c>
      <c r="E479" s="45"/>
      <c r="F479" s="6" t="s">
        <v>3408</v>
      </c>
      <c r="G479" s="6"/>
      <c r="H479" s="47">
        <v>1789</v>
      </c>
      <c r="I479" s="325" t="s">
        <v>41</v>
      </c>
      <c r="J479" s="255" t="str">
        <f>IF(ISBLANK(INDEX('Policy Characteristics'!D:D,MATCH($C479,'Policy Characteristics'!$C:$C,0))),"",INDEX('Policy Characteristics'!D:D,MATCH($C479,'Policy Characteristics'!$C:$C,0)))</f>
        <v>Subsidy for Capacity Construction</v>
      </c>
      <c r="K479" s="254" t="str">
        <f>IF(ISBLANK(INDEX('Policy Characteristics'!E:E,MATCH($C479,'Policy Characteristics'!$C:$C,0))),"",INDEX('Policy Characteristics'!E:E,MATCH($C479,'Policy Characteristics'!$C:$C,0)))</f>
        <v>elec capacity construction subsidy</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0.95</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construction cost</v>
      </c>
      <c r="P479" s="254" t="str">
        <f>IF(ISBLANK(INDEX('Policy Characteristics'!J:J,MATCH($C479,'Policy Characteristics'!$C:$C,0))),"",INDEX('Policy Characteristics'!J:J,MATCH($C479,'Policy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79" s="254" t="str">
        <f>IF(ISBLANK(INDEX('Policy Characteristics'!K:K,MATCH($C479,'Policy Characteristics'!$C:$C,0))),"",INDEX('Policy Characteristics'!K:K,MATCH($C479,'Policy Characteristics'!$C:$C,0)))</f>
        <v>electricity-sector-main.html#subsidies</v>
      </c>
      <c r="R479" s="254" t="str">
        <f>IF(ISBLANK(INDEX('Policy Characteristics'!L:L,MATCH($C479,'Policy Characteristics'!$C:$C,0))),"",INDEX('Policy Characteristics'!L:L,MATCH($C479,'Policy Characteristics'!$C:$C,0)))</f>
        <v/>
      </c>
    </row>
    <row r="480" spans="1:18" s="2" customFormat="1" x14ac:dyDescent="0.35">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8" t="str">
        <f t="shared" si="28"/>
        <v>Perc Subsidy for Elec Capacity Construction</v>
      </c>
      <c r="D480" s="6" t="s">
        <v>72</v>
      </c>
      <c r="E480" s="45"/>
      <c r="F480" s="6" t="s">
        <v>3482</v>
      </c>
      <c r="G480" s="6"/>
      <c r="H480" s="47">
        <v>517</v>
      </c>
      <c r="I480" s="325" t="s">
        <v>40</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x14ac:dyDescent="0.35">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 t="shared" si="28"/>
        <v>Perc Subsidy for Elec Capacity Construction</v>
      </c>
      <c r="D481" s="6" t="s">
        <v>73</v>
      </c>
      <c r="E481" s="45"/>
      <c r="F481" s="6" t="s">
        <v>85</v>
      </c>
      <c r="G481" s="6"/>
      <c r="H481" s="47">
        <v>693</v>
      </c>
      <c r="I481" s="325" t="s">
        <v>41</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x14ac:dyDescent="0.35">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si="28"/>
        <v>Perc Subsidy for Elec Capacity Construction</v>
      </c>
      <c r="D482" s="6" t="s">
        <v>436</v>
      </c>
      <c r="E482" s="45"/>
      <c r="F482" s="6" t="s">
        <v>439</v>
      </c>
      <c r="G482" s="6"/>
      <c r="H482" s="47">
        <v>518</v>
      </c>
      <c r="I482" s="325" t="s">
        <v>40</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x14ac:dyDescent="0.35">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74</v>
      </c>
      <c r="E483" s="45"/>
      <c r="F483" s="6" t="s">
        <v>86</v>
      </c>
      <c r="G483" s="6"/>
      <c r="H483" s="47">
        <v>519</v>
      </c>
      <c r="I483" s="325" t="s">
        <v>40</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x14ac:dyDescent="0.35">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75</v>
      </c>
      <c r="E484" s="45"/>
      <c r="F484" s="6" t="s">
        <v>87</v>
      </c>
      <c r="G484" s="6"/>
      <c r="H484" s="47">
        <v>520</v>
      </c>
      <c r="I484" s="325" t="s">
        <v>40</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x14ac:dyDescent="0.35">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76</v>
      </c>
      <c r="E485" s="45"/>
      <c r="F485" s="6" t="s">
        <v>88</v>
      </c>
      <c r="G485" s="6"/>
      <c r="H485" s="47">
        <v>521</v>
      </c>
      <c r="I485" s="325" t="s">
        <v>40</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x14ac:dyDescent="0.35">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2407</v>
      </c>
      <c r="E486" s="45"/>
      <c r="F486" s="6" t="s">
        <v>424</v>
      </c>
      <c r="G486" s="6"/>
      <c r="H486" s="47">
        <v>1598</v>
      </c>
      <c r="I486" s="325" t="s">
        <v>40</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x14ac:dyDescent="0.35">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296</v>
      </c>
      <c r="E487" s="45"/>
      <c r="F487" s="6" t="s">
        <v>298</v>
      </c>
      <c r="G487" s="6"/>
      <c r="H487" s="47">
        <v>1599</v>
      </c>
      <c r="I487" s="325" t="s">
        <v>41</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x14ac:dyDescent="0.35">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297</v>
      </c>
      <c r="E488" s="45"/>
      <c r="F488" s="6" t="s">
        <v>299</v>
      </c>
      <c r="G488" s="6"/>
      <c r="H488" s="47">
        <v>1600</v>
      </c>
      <c r="I488" s="325" t="s">
        <v>41</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x14ac:dyDescent="0.35">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432</v>
      </c>
      <c r="E489" s="45"/>
      <c r="F489" s="6" t="s">
        <v>431</v>
      </c>
      <c r="G489" s="6"/>
      <c r="H489" s="47">
        <v>694</v>
      </c>
      <c r="I489" s="325" t="s">
        <v>41</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x14ac:dyDescent="0.35">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441</v>
      </c>
      <c r="E490" s="45"/>
      <c r="F490" s="6" t="s">
        <v>442</v>
      </c>
      <c r="H490" s="47">
        <v>522</v>
      </c>
      <c r="I490" s="325" t="s">
        <v>40</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x14ac:dyDescent="0.35">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2730</v>
      </c>
      <c r="E491" s="45"/>
      <c r="F491" s="6" t="s">
        <v>2451</v>
      </c>
      <c r="G491" s="6"/>
      <c r="H491" s="47">
        <v>695</v>
      </c>
      <c r="I491" s="325" t="s">
        <v>41</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x14ac:dyDescent="0.35">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2731</v>
      </c>
      <c r="E492" s="45"/>
      <c r="F492" s="6" t="s">
        <v>2574</v>
      </c>
      <c r="G492" s="6"/>
      <c r="H492" s="47">
        <v>696</v>
      </c>
      <c r="I492" s="325" t="s">
        <v>41</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x14ac:dyDescent="0.35">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2732</v>
      </c>
      <c r="E493" s="45"/>
      <c r="F493" s="6" t="s">
        <v>2453</v>
      </c>
      <c r="G493" s="6"/>
      <c r="H493" s="47">
        <v>697</v>
      </c>
      <c r="I493" s="325" t="s">
        <v>41</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x14ac:dyDescent="0.35">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3470</v>
      </c>
      <c r="E494" s="45"/>
      <c r="F494" s="6" t="s">
        <v>3477</v>
      </c>
      <c r="G494" s="6"/>
      <c r="H494" s="47">
        <v>1790</v>
      </c>
      <c r="I494" s="325" t="s">
        <v>40</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x14ac:dyDescent="0.35">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3473</v>
      </c>
      <c r="E495" s="45"/>
      <c r="F495" s="6" t="s">
        <v>3478</v>
      </c>
      <c r="G495" s="6"/>
      <c r="H495" s="47">
        <v>1791</v>
      </c>
      <c r="I495" s="325" t="s">
        <v>40</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x14ac:dyDescent="0.35">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3474</v>
      </c>
      <c r="E496" s="45"/>
      <c r="F496" s="6" t="s">
        <v>3479</v>
      </c>
      <c r="G496" s="6"/>
      <c r="H496" s="47">
        <v>1792</v>
      </c>
      <c r="I496" s="325" t="s">
        <v>40</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x14ac:dyDescent="0.35">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3475</v>
      </c>
      <c r="E497" s="45"/>
      <c r="F497" s="6" t="s">
        <v>3480</v>
      </c>
      <c r="G497" s="6"/>
      <c r="H497" s="47">
        <v>1793</v>
      </c>
      <c r="I497" s="325" t="s">
        <v>40</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x14ac:dyDescent="0.35">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3476</v>
      </c>
      <c r="E498" s="45"/>
      <c r="F498" s="6" t="s">
        <v>3481</v>
      </c>
      <c r="G498" s="6"/>
      <c r="H498" s="47">
        <v>1794</v>
      </c>
      <c r="I498" s="325" t="s">
        <v>40</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x14ac:dyDescent="0.35">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3563</v>
      </c>
      <c r="E499" s="45"/>
      <c r="F499" s="6" t="s">
        <v>3561</v>
      </c>
      <c r="G499" s="6"/>
      <c r="H499" s="47">
        <v>1795</v>
      </c>
      <c r="I499" s="325" t="s">
        <v>40</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x14ac:dyDescent="0.35">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3564</v>
      </c>
      <c r="E500" s="45"/>
      <c r="F500" s="6" t="s">
        <v>3562</v>
      </c>
      <c r="G500" s="6"/>
      <c r="H500" s="47">
        <v>2243</v>
      </c>
      <c r="I500" s="325" t="s">
        <v>40</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row>
    <row r="501" spans="1:19" s="4" customFormat="1" x14ac:dyDescent="0.35">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Electricity Production</v>
      </c>
      <c r="C501" t="s">
        <v>127</v>
      </c>
      <c r="D501" s="45" t="s">
        <v>435</v>
      </c>
      <c r="E501" s="45"/>
      <c r="F501" s="45" t="s">
        <v>434</v>
      </c>
      <c r="G501" s="314"/>
      <c r="H501" s="43">
        <v>1564</v>
      </c>
      <c r="I501" s="325" t="s">
        <v>41</v>
      </c>
      <c r="J501" s="255" t="str">
        <f>IF(ISBLANK(INDEX('Policy Characteristics'!D:D,MATCH($C501,'Policy Characteristics'!$C:$C,0))),"",INDEX('Policy Characteristics'!D:D,MATCH($C501,'Policy Characteristics'!$C:$C,0)))</f>
        <v>Subsidy for Electricity Production</v>
      </c>
      <c r="K501" s="254" t="str">
        <f>IF(ISBLANK(INDEX('Policy Characteristics'!E:E,MATCH($C501,'Policy Characteristics'!$C:$C,0))),"",INDEX('Policy Characteristics'!E:E,MATCH($C501,'Policy Characteristics'!$C:$C,0)))</f>
        <v>elec generation subsidy</v>
      </c>
      <c r="L501" s="254">
        <f>IF(ISBLANK(INDEX('Policy Characteristics'!F:F,MATCH($C501,'Policy Characteristics'!$C:$C,0))),"",INDEX('Policy Characteristics'!F:F,MATCH($C501,'Policy Characteristics'!$C:$C,0)))</f>
        <v>0</v>
      </c>
      <c r="M501" s="254">
        <f>IF(ISBLANK(INDEX('Policy Characteristics'!G:G,MATCH($C501,'Policy Characteristics'!$C:$C,0))),"",INDEX('Policy Characteristics'!G:G,MATCH($C501,'Policy Characteristics'!$C:$C,0)))</f>
        <v>60</v>
      </c>
      <c r="N501" s="254">
        <f>IF(ISBLANK(INDEX('Policy Characteristics'!H:H,MATCH($C501,'Policy Characteristics'!$C:$C,0))),"",INDEX('Policy Characteristics'!H:H,MATCH($C501,'Policy Characteristics'!$C:$C,0)))</f>
        <v>1</v>
      </c>
      <c r="O501" s="254" t="str">
        <f>IF(ISBLANK(INDEX('Policy Characteristics'!I:I,MATCH($C501,'Policy Characteristics'!$C:$C,0))),"",INDEX('Policy Characteristics'!I:I,MATCH($C501,'Policy Characteristics'!$C:$C,0)))</f>
        <v>$/MWh</v>
      </c>
      <c r="P501" s="254" t="str">
        <f>IF(ISBLANK(INDEX('Policy Characteristics'!J:J,MATCH($C501,'Policy Characteristics'!$C:$C,0))),"",INDEX('Policy Characteristics'!J:J,MATCH($C501,'Policy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subsidy-for-electricity-production.html</v>
      </c>
      <c r="S501" s="314"/>
    </row>
    <row r="502" spans="1:19" x14ac:dyDescent="0.35">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Electricity Production</v>
      </c>
      <c r="C502" s="254" t="str">
        <f t="shared" ref="C502:C524" si="29">$C$501</f>
        <v>Subsidy for Elec Production by Fuel</v>
      </c>
      <c r="D502" s="6" t="s">
        <v>3471</v>
      </c>
      <c r="E502" s="45"/>
      <c r="F502" s="6" t="s">
        <v>3407</v>
      </c>
      <c r="G502" s="314"/>
      <c r="H502" s="43">
        <v>1566</v>
      </c>
      <c r="I502" s="325" t="s">
        <v>41</v>
      </c>
      <c r="J502" s="255" t="str">
        <f>IF(ISBLANK(INDEX('Policy Characteristics'!D:D,MATCH($C502,'Policy Characteristics'!$C:$C,0))),"",INDEX('Policy Characteristics'!D:D,MATCH($C502,'Policy Characteristics'!$C:$C,0)))</f>
        <v>Subsidy for Electricity Production</v>
      </c>
      <c r="K502" s="254" t="str">
        <f>IF(ISBLANK(INDEX('Policy Characteristics'!E:E,MATCH($C502,'Policy Characteristics'!$C:$C,0))),"",INDEX('Policy Characteristics'!E:E,MATCH($C502,'Policy Characteristics'!$C:$C,0)))</f>
        <v>elec generation subsidy</v>
      </c>
      <c r="L502" s="254">
        <f>IF(ISBLANK(INDEX('Policy Characteristics'!F:F,MATCH($C502,'Policy Characteristics'!$C:$C,0))),"",INDEX('Policy Characteristics'!F:F,MATCH($C502,'Policy Characteristics'!$C:$C,0)))</f>
        <v>0</v>
      </c>
      <c r="M502" s="254">
        <f>IF(ISBLANK(INDEX('Policy Characteristics'!G:G,MATCH($C502,'Policy Characteristics'!$C:$C,0))),"",INDEX('Policy Characteristics'!G:G,MATCH($C502,'Policy Characteristics'!$C:$C,0)))</f>
        <v>60</v>
      </c>
      <c r="N502" s="254">
        <f>IF(ISBLANK(INDEX('Policy Characteristics'!H:H,MATCH($C502,'Policy Characteristics'!$C:$C,0))),"",INDEX('Policy Characteristics'!H:H,MATCH($C502,'Policy Characteristics'!$C:$C,0)))</f>
        <v>1</v>
      </c>
      <c r="O502" s="254" t="str">
        <f>IF(ISBLANK(INDEX('Policy Characteristics'!I:I,MATCH($C502,'Policy Characteristics'!$C:$C,0))),"",INDEX('Policy Characteristics'!I:I,MATCH($C502,'Policy Characteristics'!$C:$C,0)))</f>
        <v>$/MWh</v>
      </c>
      <c r="P502" s="254" t="str">
        <f>IF(ISBLANK(INDEX('Policy Characteristics'!J:J,MATCH($C502,'Policy Characteristics'!$C:$C,0))),"",INDEX('Policy Characteristics'!J:J,MATCH($C502,'Policy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subsidy-for-electricity-production.html</v>
      </c>
      <c r="S502" s="314"/>
    </row>
    <row r="503" spans="1:19" x14ac:dyDescent="0.35">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Electricity Production</v>
      </c>
      <c r="C503" s="254" t="str">
        <f t="shared" si="29"/>
        <v>Subsidy for Elec Production by Fuel</v>
      </c>
      <c r="D503" s="6" t="s">
        <v>3472</v>
      </c>
      <c r="E503" s="45"/>
      <c r="F503" s="6" t="s">
        <v>3408</v>
      </c>
      <c r="G503" s="314"/>
      <c r="H503" s="43">
        <v>1796</v>
      </c>
      <c r="I503" s="325" t="s">
        <v>41</v>
      </c>
      <c r="J503" s="255" t="str">
        <f>IF(ISBLANK(INDEX('Policy Characteristics'!D:D,MATCH($C503,'Policy Characteristics'!$C:$C,0))),"",INDEX('Policy Characteristics'!D:D,MATCH($C503,'Policy Characteristics'!$C:$C,0)))</f>
        <v>Subsidy for Electricity Production</v>
      </c>
      <c r="K503" s="254" t="str">
        <f>IF(ISBLANK(INDEX('Policy Characteristics'!E:E,MATCH($C503,'Policy Characteristics'!$C:$C,0))),"",INDEX('Policy Characteristics'!E:E,MATCH($C503,'Policy Characteristics'!$C:$C,0)))</f>
        <v>elec generation subsidy</v>
      </c>
      <c r="L503" s="254">
        <f>IF(ISBLANK(INDEX('Policy Characteristics'!F:F,MATCH($C503,'Policy Characteristics'!$C:$C,0))),"",INDEX('Policy Characteristics'!F:F,MATCH($C503,'Policy Characteristics'!$C:$C,0)))</f>
        <v>0</v>
      </c>
      <c r="M503" s="254">
        <f>IF(ISBLANK(INDEX('Policy Characteristics'!G:G,MATCH($C503,'Policy Characteristics'!$C:$C,0))),"",INDEX('Policy Characteristics'!G:G,MATCH($C503,'Policy Characteristics'!$C:$C,0)))</f>
        <v>60</v>
      </c>
      <c r="N503" s="254">
        <f>IF(ISBLANK(INDEX('Policy Characteristics'!H:H,MATCH($C503,'Policy Characteristics'!$C:$C,0))),"",INDEX('Policy Characteristics'!H:H,MATCH($C503,'Policy Characteristics'!$C:$C,0)))</f>
        <v>1</v>
      </c>
      <c r="O503" s="254" t="str">
        <f>IF(ISBLANK(INDEX('Policy Characteristics'!I:I,MATCH($C503,'Policy Characteristics'!$C:$C,0))),"",INDEX('Policy Characteristics'!I:I,MATCH($C503,'Policy Characteristics'!$C:$C,0)))</f>
        <v>$/MWh</v>
      </c>
      <c r="P503" s="254" t="str">
        <f>IF(ISBLANK(INDEX('Policy Characteristics'!J:J,MATCH($C503,'Policy Characteristics'!$C:$C,0))),"",INDEX('Policy Characteristics'!J:J,MATCH($C503,'Policy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t="str">
        <f>IF(ISBLANK(INDEX('Policy Characteristics'!L:L,MATCH($C503,'Policy Characteristics'!$C:$C,0))),"",INDEX('Policy Characteristics'!L:L,MATCH($C503,'Policy Characteristics'!$C:$C,0)))</f>
        <v>subsidy-for-electricity-production.html</v>
      </c>
      <c r="S503" s="314"/>
    </row>
    <row r="504" spans="1:19" x14ac:dyDescent="0.35">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s="254" t="str">
        <f t="shared" si="29"/>
        <v>Subsidy for Elec Production by Fuel</v>
      </c>
      <c r="D504" s="6" t="s">
        <v>72</v>
      </c>
      <c r="E504" s="45"/>
      <c r="F504" s="6" t="s">
        <v>3482</v>
      </c>
      <c r="G504" s="314"/>
      <c r="H504" s="43">
        <v>1568</v>
      </c>
      <c r="I504" s="324" t="s">
        <v>40</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x14ac:dyDescent="0.35">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si="29"/>
        <v>Subsidy for Elec Production by Fuel</v>
      </c>
      <c r="D505" s="6" t="s">
        <v>73</v>
      </c>
      <c r="E505" s="45"/>
      <c r="F505" s="6" t="s">
        <v>85</v>
      </c>
      <c r="G505" s="314"/>
      <c r="H505" s="43">
        <v>1570</v>
      </c>
      <c r="I505" s="324" t="s">
        <v>40</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x14ac:dyDescent="0.35">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436</v>
      </c>
      <c r="E506" s="45"/>
      <c r="F506" s="6" t="s">
        <v>439</v>
      </c>
      <c r="G506" s="314"/>
      <c r="H506" s="43">
        <v>1572</v>
      </c>
      <c r="I506" s="324" t="s">
        <v>40</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x14ac:dyDescent="0.35">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74</v>
      </c>
      <c r="E507" s="45"/>
      <c r="F507" s="6" t="s">
        <v>86</v>
      </c>
      <c r="G507" s="314"/>
      <c r="H507" s="43">
        <v>1574</v>
      </c>
      <c r="I507" s="324" t="s">
        <v>40</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x14ac:dyDescent="0.35">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75</v>
      </c>
      <c r="E508" s="45"/>
      <c r="F508" s="6" t="s">
        <v>87</v>
      </c>
      <c r="G508" s="314"/>
      <c r="H508" s="43">
        <v>1576</v>
      </c>
      <c r="I508" s="324" t="s">
        <v>40</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x14ac:dyDescent="0.35">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76</v>
      </c>
      <c r="E509" s="45"/>
      <c r="F509" s="6" t="s">
        <v>88</v>
      </c>
      <c r="G509" s="314"/>
      <c r="H509" s="43">
        <v>1578</v>
      </c>
      <c r="I509" s="324" t="s">
        <v>40</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x14ac:dyDescent="0.35">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2407</v>
      </c>
      <c r="E510" s="45"/>
      <c r="F510" s="6" t="s">
        <v>424</v>
      </c>
      <c r="G510" s="314"/>
      <c r="H510" s="43">
        <v>1591</v>
      </c>
      <c r="I510" s="324" t="s">
        <v>40</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x14ac:dyDescent="0.35">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296</v>
      </c>
      <c r="E511" s="45"/>
      <c r="F511" s="6" t="s">
        <v>298</v>
      </c>
      <c r="G511" s="314"/>
      <c r="H511" s="43">
        <v>1594</v>
      </c>
      <c r="I511" s="325" t="s">
        <v>41</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x14ac:dyDescent="0.35">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297</v>
      </c>
      <c r="E512" s="45"/>
      <c r="F512" s="6" t="s">
        <v>299</v>
      </c>
      <c r="G512" s="314"/>
      <c r="H512" s="43">
        <v>1597</v>
      </c>
      <c r="I512" s="325" t="s">
        <v>41</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x14ac:dyDescent="0.35">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432</v>
      </c>
      <c r="E513" s="45"/>
      <c r="F513" s="6" t="s">
        <v>431</v>
      </c>
      <c r="G513" s="314"/>
      <c r="H513" s="43">
        <v>1580</v>
      </c>
      <c r="I513" s="325" t="s">
        <v>41</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x14ac:dyDescent="0.35">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441</v>
      </c>
      <c r="E514" s="45"/>
      <c r="F514" s="6" t="s">
        <v>442</v>
      </c>
      <c r="G514" s="314"/>
      <c r="H514" s="43">
        <v>1582</v>
      </c>
      <c r="I514" s="324" t="s">
        <v>40</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x14ac:dyDescent="0.35">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2730</v>
      </c>
      <c r="E515" s="45"/>
      <c r="F515" s="6" t="s">
        <v>2451</v>
      </c>
      <c r="G515" s="314"/>
      <c r="H515" s="43">
        <v>1584</v>
      </c>
      <c r="I515" s="325" t="s">
        <v>41</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x14ac:dyDescent="0.35">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2731</v>
      </c>
      <c r="E516" s="45"/>
      <c r="F516" s="6" t="s">
        <v>2574</v>
      </c>
      <c r="G516" s="314"/>
      <c r="H516" s="43">
        <v>1586</v>
      </c>
      <c r="I516" s="325" t="s">
        <v>41</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x14ac:dyDescent="0.35">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2732</v>
      </c>
      <c r="E517" s="45"/>
      <c r="F517" s="6" t="s">
        <v>2453</v>
      </c>
      <c r="G517" s="314"/>
      <c r="H517" s="43">
        <v>1588</v>
      </c>
      <c r="I517" s="325" t="s">
        <v>40</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x14ac:dyDescent="0.35">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3470</v>
      </c>
      <c r="E518" s="45"/>
      <c r="F518" s="6" t="s">
        <v>3477</v>
      </c>
      <c r="G518" s="314"/>
      <c r="H518" s="43">
        <v>1797</v>
      </c>
      <c r="I518" s="325" t="s">
        <v>40</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x14ac:dyDescent="0.35">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3473</v>
      </c>
      <c r="E519" s="45"/>
      <c r="F519" s="6" t="s">
        <v>3478</v>
      </c>
      <c r="G519" s="314"/>
      <c r="H519" s="43">
        <v>1798</v>
      </c>
      <c r="I519" s="325" t="s">
        <v>40</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x14ac:dyDescent="0.35">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3474</v>
      </c>
      <c r="E520" s="45"/>
      <c r="F520" s="6" t="s">
        <v>3479</v>
      </c>
      <c r="G520" s="314"/>
      <c r="H520" s="43">
        <v>1799</v>
      </c>
      <c r="I520" s="325" t="s">
        <v>40</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x14ac:dyDescent="0.35">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3475</v>
      </c>
      <c r="E521" s="45"/>
      <c r="F521" s="6" t="s">
        <v>3480</v>
      </c>
      <c r="G521" s="314"/>
      <c r="H521" s="43">
        <v>1800</v>
      </c>
      <c r="I521" s="325" t="s">
        <v>40</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x14ac:dyDescent="0.35">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3476</v>
      </c>
      <c r="E522" s="45"/>
      <c r="F522" s="6" t="s">
        <v>3481</v>
      </c>
      <c r="G522" s="314"/>
      <c r="H522" s="43">
        <v>1801</v>
      </c>
      <c r="I522" s="325" t="s">
        <v>40</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x14ac:dyDescent="0.35">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3563</v>
      </c>
      <c r="E523" s="45"/>
      <c r="F523" s="6" t="s">
        <v>3561</v>
      </c>
      <c r="G523" s="314"/>
      <c r="H523" s="43">
        <v>1802</v>
      </c>
      <c r="I523" s="325" t="s">
        <v>40</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x14ac:dyDescent="0.35">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3564</v>
      </c>
      <c r="E524" s="45"/>
      <c r="F524" s="6" t="s">
        <v>3562</v>
      </c>
      <c r="G524" s="314"/>
      <c r="H524" s="43">
        <v>2244</v>
      </c>
      <c r="I524" s="325" t="s">
        <v>40</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c r="S524" s="314"/>
    </row>
    <row r="525" spans="1:19" x14ac:dyDescent="0.35">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Use EVs for Grid Balancing</v>
      </c>
      <c r="C525" s="1" t="s">
        <v>3556</v>
      </c>
      <c r="D525" s="6"/>
      <c r="E525" s="45"/>
      <c r="F525" s="6"/>
      <c r="G525" s="6"/>
      <c r="H525" s="43">
        <v>2235</v>
      </c>
      <c r="I525" s="325" t="s">
        <v>40</v>
      </c>
      <c r="J525" s="255" t="str">
        <f>IF(ISBLANK(INDEX('Policy Characteristics'!D:D,MATCH($C525,'Policy Characteristics'!$C:$C,0))),"",INDEX('Policy Characteristics'!D:D,MATCH($C525,'Policy Characteristics'!$C:$C,0)))</f>
        <v>EVs for Grid Balancing</v>
      </c>
      <c r="K525" s="254" t="str">
        <f>IF(ISBLANK(INDEX('Policy Characteristics'!E:E,MATCH($C525,'Policy Characteristics'!$C:$C,0))),"",INDEX('Policy Characteristics'!E:E,MATCH($C525,'Policy Characteristics'!$C:$C,0)))</f>
        <v>elec use EVs for grid balancing</v>
      </c>
      <c r="L525" s="368">
        <f>IF(ISBLANK(INDEX('Policy Characteristics'!F:F,MATCH($C525,'Policy Characteristics'!$C:$C,0))),"",INDEX('Policy Characteristics'!F:F,MATCH($C525,'Policy Characteristics'!$C:$C,0)))</f>
        <v>0</v>
      </c>
      <c r="M525" s="368">
        <f>IF(ISBLANK(INDEX('Policy Characteristics'!G:G,MATCH($C525,'Policy Characteristics'!$C:$C,0))),"",INDEX('Policy Characteristics'!G:G,MATCH($C525,'Policy Characteristics'!$C:$C,0)))</f>
        <v>1</v>
      </c>
      <c r="N525" s="368">
        <f>IF(ISBLANK(INDEX('Policy Characteristics'!H:H,MATCH($C525,'Policy Characteristics'!$C:$C,0))),"",INDEX('Policy Characteristics'!H:H,MATCH($C525,'Policy Characteristics'!$C:$C,0)))</f>
        <v>0.01</v>
      </c>
      <c r="O525" s="254" t="str">
        <f>IF(ISBLANK(INDEX('Policy Characteristics'!I:I,MATCH($C525,'Policy Characteristics'!$C:$C,0))),"",INDEX('Policy Characteristics'!I:I,MATCH($C525,'Policy Characteristics'!$C:$C,0)))</f>
        <v>% of EVs used</v>
      </c>
      <c r="P525" s="254" t="str">
        <f>IF(ISBLANK(INDEX('Policy Characteristics'!J:J,MATCH($C525,'Policy Characteristics'!$C:$C,0))),"",INDEX('Policy Characteristics'!J:J,MATCH($C525,'Policy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5" s="254" t="str">
        <f>IF(ISBLANK(INDEX('Policy Characteristics'!K:K,MATCH($C525,'Policy Characteristics'!$C:$C,0))),"",INDEX('Policy Characteristics'!K:K,MATCH($C525,'Policy Characteristics'!$C:$C,0)))</f>
        <v/>
      </c>
      <c r="R525" s="254" t="str">
        <f>IF(ISBLANK(INDEX('Policy Characteristics'!L:L,MATCH($C525,'Policy Characteristics'!$C:$C,0))),"",INDEX('Policy Characteristics'!L:L,MATCH($C525,'Policy Characteristics'!$C:$C,0)))</f>
        <v/>
      </c>
      <c r="S525" s="314"/>
    </row>
    <row r="526" spans="1:19" ht="29" x14ac:dyDescent="0.35">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Grid Battery Output</v>
      </c>
      <c r="C526" s="1" t="s">
        <v>3614</v>
      </c>
      <c r="D526" s="6"/>
      <c r="E526" s="45"/>
      <c r="F526" s="6"/>
      <c r="G526" s="6"/>
      <c r="H526" s="43">
        <v>2258</v>
      </c>
      <c r="I526" s="325" t="s">
        <v>40</v>
      </c>
      <c r="J526" s="255" t="str">
        <f>IF(ISBLANK(INDEX('Policy Characteristics'!D:D,MATCH($C526,'Policy Characteristics'!$C:$C,0))),"",INDEX('Policy Characteristics'!D:D,MATCH($C526,'Policy Characteristics'!$C:$C,0)))</f>
        <v>Grid Battery Subsidy</v>
      </c>
      <c r="K526" s="254" t="str">
        <f>IF(ISBLANK(INDEX('Policy Characteristics'!E:E,MATCH($C526,'Policy Characteristics'!$C:$C,0))),"",INDEX('Policy Characteristics'!E:E,MATCH($C526,'Policy Characteristics'!$C:$C,0)))</f>
        <v>elec battery subsidy per output</v>
      </c>
      <c r="L526" s="368">
        <f>IF(ISBLANK(INDEX('Policy Characteristics'!F:F,MATCH($C526,'Policy Characteristics'!$C:$C,0))),"",INDEX('Policy Characteristics'!F:F,MATCH($C526,'Policy Characteristics'!$C:$C,0)))</f>
        <v>0</v>
      </c>
      <c r="M526" s="368">
        <f>IF(ISBLANK(INDEX('Policy Characteristics'!G:G,MATCH($C526,'Policy Characteristics'!$C:$C,0))),"",INDEX('Policy Characteristics'!G:G,MATCH($C526,'Policy Characteristics'!$C:$C,0)))</f>
        <v>100</v>
      </c>
      <c r="N526" s="368">
        <f>IF(ISBLANK(INDEX('Policy Characteristics'!H:H,MATCH($C526,'Policy Characteristics'!$C:$C,0))),"",INDEX('Policy Characteristics'!H:H,MATCH($C526,'Policy Characteristics'!$C:$C,0)))</f>
        <v>5</v>
      </c>
      <c r="O526" s="254" t="str">
        <f>IF(ISBLANK(INDEX('Policy Characteristics'!I:I,MATCH($C526,'Policy Characteristics'!$C:$C,0))),"",INDEX('Policy Characteristics'!I:I,MATCH($C526,'Policy Characteristics'!$C:$C,0)))</f>
        <v>$ / MWh</v>
      </c>
      <c r="P526" s="254" t="str">
        <f>IF(ISBLANK(INDEX('Policy Characteristics'!J:J,MATCH($C526,'Policy Characteristics'!$C:$C,0))),"",INDEX('Policy Characteristics'!J:J,MATCH($C526,'Policy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526" s="254" t="str">
        <f>IF(ISBLANK(INDEX('Policy Characteristics'!K:K,MATCH($C526,'Policy Characteristics'!$C:$C,0))),"",INDEX('Policy Characteristics'!K:K,MATCH($C526,'Policy Characteristics'!$C:$C,0)))</f>
        <v/>
      </c>
      <c r="R526" s="254"/>
      <c r="S526" s="314"/>
    </row>
    <row r="527" spans="1:19" x14ac:dyDescent="0.35">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Grid Battery Capacity</v>
      </c>
      <c r="C527" s="1" t="s">
        <v>3618</v>
      </c>
      <c r="D527" s="6"/>
      <c r="E527" s="45"/>
      <c r="F527" s="6"/>
      <c r="G527" s="6"/>
      <c r="H527" s="43">
        <v>2259</v>
      </c>
      <c r="I527" s="325" t="s">
        <v>40</v>
      </c>
      <c r="J527" s="255" t="str">
        <f>IF(ISBLANK(INDEX('Policy Characteristics'!D:D,MATCH($C527,'Policy Characteristics'!$C:$C,0))),"",INDEX('Policy Characteristics'!D:D,MATCH($C527,'Policy Characteristics'!$C:$C,0)))</f>
        <v>Grid Battery Subsidy</v>
      </c>
      <c r="K527" s="254" t="str">
        <f>IF(ISBLANK(INDEX('Policy Characteristics'!E:E,MATCH($C527,'Policy Characteristics'!$C:$C,0))),"",INDEX('Policy Characteristics'!E:E,MATCH($C527,'Policy Characteristics'!$C:$C,0)))</f>
        <v>elec battery construction subsidy</v>
      </c>
      <c r="L527" s="368">
        <f>IF(ISBLANK(INDEX('Policy Characteristics'!F:F,MATCH($C527,'Policy Characteristics'!$C:$C,0))),"",INDEX('Policy Characteristics'!F:F,MATCH($C527,'Policy Characteristics'!$C:$C,0)))</f>
        <v>0</v>
      </c>
      <c r="M527" s="368">
        <f>IF(ISBLANK(INDEX('Policy Characteristics'!G:G,MATCH($C527,'Policy Characteristics'!$C:$C,0))),"",INDEX('Policy Characteristics'!G:G,MATCH($C527,'Policy Characteristics'!$C:$C,0)))</f>
        <v>1</v>
      </c>
      <c r="N527" s="368">
        <f>IF(ISBLANK(INDEX('Policy Characteristics'!H:H,MATCH($C527,'Policy Characteristics'!$C:$C,0))),"",INDEX('Policy Characteristics'!H:H,MATCH($C527,'Policy Characteristics'!$C:$C,0)))</f>
        <v>0.01</v>
      </c>
      <c r="O527" s="254" t="str">
        <f>IF(ISBLANK(INDEX('Policy Characteristics'!I:I,MATCH($C527,'Policy Characteristics'!$C:$C,0))),"",INDEX('Policy Characteristics'!I:I,MATCH($C527,'Policy Characteristics'!$C:$C,0)))</f>
        <v>% of capital costs</v>
      </c>
      <c r="P527" s="254" t="str">
        <f>IF(ISBLANK(INDEX('Policy Characteristics'!J:J,MATCH($C527,'Policy Characteristics'!$C:$C,0))),"",INDEX('Policy Characteristics'!J:J,MATCH($C527,'Policy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527" s="254" t="str">
        <f>IF(ISBLANK(INDEX('Policy Characteristics'!K:K,MATCH($C527,'Policy Characteristics'!$C:$C,0))),"",INDEX('Policy Characteristics'!K:K,MATCH($C527,'Policy Characteristics'!$C:$C,0)))</f>
        <v/>
      </c>
      <c r="R527" s="254"/>
      <c r="S527" s="314"/>
    </row>
    <row r="528" spans="1:19" x14ac:dyDescent="0.35">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Electricity CCS Subsidy</v>
      </c>
      <c r="C528" s="1" t="s">
        <v>3625</v>
      </c>
      <c r="D528" s="45" t="s">
        <v>435</v>
      </c>
      <c r="F528" s="45" t="s">
        <v>434</v>
      </c>
      <c r="H528" s="43">
        <v>2260</v>
      </c>
      <c r="I528" s="1" t="s">
        <v>41</v>
      </c>
      <c r="J528" s="255" t="str">
        <f>IF(ISBLANK(INDEX('Policy Characteristics'!D:D,MATCH($C528,'Policy Characteristics'!$C:$C,0))),"",INDEX('Policy Characteristics'!D:D,MATCH($C528,'Policy Characteristics'!$C:$C,0)))</f>
        <v>Electricity CCS Subsidy</v>
      </c>
      <c r="K528" s="254" t="str">
        <f>IF(ISBLANK(INDEX('Policy Characteristics'!E:E,MATCH($C528,'Policy Characteristics'!$C:$C,0))),"",INDEX('Policy Characteristics'!E:E,MATCH($C528,'Policy Characteristics'!$C:$C,0)))</f>
        <v>elec CCS subsidy</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100</v>
      </c>
      <c r="N528" s="368">
        <f>IF(ISBLANK(INDEX('Policy Characteristics'!H:H,MATCH($C528,'Policy Characteristics'!$C:$C,0))),"",INDEX('Policy Characteristics'!H:H,MATCH($C528,'Policy Characteristics'!$C:$C,0)))</f>
        <v>5</v>
      </c>
      <c r="O528" s="254" t="str">
        <f>IF(ISBLANK(INDEX('Policy Characteristics'!I:I,MATCH($C528,'Policy Characteristics'!$C:$C,0))),"",INDEX('Policy Characteristics'!I:I,MATCH($C528,'Policy Characteristics'!$C:$C,0)))</f>
        <v>$ / metric ton CO2e</v>
      </c>
      <c r="P528" s="254" t="str">
        <f>IF(ISBLANK(INDEX('Policy Characteristics'!J:J,MATCH($C528,'Policy Characteristics'!$C:$C,0))),"",INDEX('Policy Characteristics'!J:J,MATCH($C528,'Policy Characteristics'!$C:$C,0)))</f>
        <v>**Description:** This policy provides a dollar per metric ton CO2e subsidy, additional to any BAU subsidies.  // **Guidance for setting values:** The 45Q tax credits provide $85 per metric ton CO2e stored, which is included in the BAU case.</v>
      </c>
      <c r="R528" s="1"/>
    </row>
    <row r="529" spans="1:16" s="1" customFormat="1" x14ac:dyDescent="0.35">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Electricity CCS Subsidy</v>
      </c>
      <c r="C529" s="254" t="str">
        <f>$C$528</f>
        <v>Additional Subsidy for Elec CCS</v>
      </c>
      <c r="D529" s="6" t="s">
        <v>3471</v>
      </c>
      <c r="F529" s="6" t="s">
        <v>3407</v>
      </c>
      <c r="H529" s="43">
        <v>2261</v>
      </c>
      <c r="I529" s="1" t="s">
        <v>41</v>
      </c>
      <c r="J529" s="255" t="str">
        <f>IF(ISBLANK(INDEX('Policy Characteristics'!D:D,MATCH($C529,'Policy Characteristics'!$C:$C,0))),"",INDEX('Policy Characteristics'!D:D,MATCH($C529,'Policy Characteristics'!$C:$C,0)))</f>
        <v>Electricity CCS Subsidy</v>
      </c>
      <c r="K529" s="254" t="str">
        <f>IF(ISBLANK(INDEX('Policy Characteristics'!E:E,MATCH($C529,'Policy Characteristics'!$C:$C,0))),"",INDEX('Policy Characteristics'!E:E,MATCH($C529,'Policy Characteristics'!$C:$C,0)))</f>
        <v>elec CCS subsidy</v>
      </c>
      <c r="L529" s="368">
        <f>IF(ISBLANK(INDEX('Policy Characteristics'!F:F,MATCH($C529,'Policy Characteristics'!$C:$C,0))),"",INDEX('Policy Characteristics'!F:F,MATCH($C529,'Policy Characteristics'!$C:$C,0)))</f>
        <v>0</v>
      </c>
      <c r="M529" s="368">
        <f>IF(ISBLANK(INDEX('Policy Characteristics'!G:G,MATCH($C529,'Policy Characteristics'!$C:$C,0))),"",INDEX('Policy Characteristics'!G:G,MATCH($C529,'Policy Characteristics'!$C:$C,0)))</f>
        <v>100</v>
      </c>
      <c r="N529" s="368">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 / metric ton CO2e</v>
      </c>
      <c r="P529" s="254" t="str">
        <f>IF(ISBLANK(INDEX('Policy Characteristics'!J:J,MATCH($C529,'Policy Characteristics'!$C:$C,0))),"",INDEX('Policy Characteristics'!J:J,MATCH($C529,'Policy Characteristics'!$C:$C,0)))</f>
        <v>**Description:** This policy provides a dollar per metric ton CO2e subsidy, additional to any BAU subsidies.  // **Guidance for setting values:** The 45Q tax credits provide $85 per metric ton CO2e stored, which is included in the BAU case.</v>
      </c>
    </row>
    <row r="530" spans="1:16" s="1" customFormat="1" x14ac:dyDescent="0.35">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Electricity CCS Subsidy</v>
      </c>
      <c r="C530" s="254" t="str">
        <f t="shared" ref="C530:C551" si="30">$C$528</f>
        <v>Additional Subsidy for Elec CCS</v>
      </c>
      <c r="D530" s="6" t="s">
        <v>3472</v>
      </c>
      <c r="F530" s="6" t="s">
        <v>3408</v>
      </c>
      <c r="H530" s="43">
        <v>2262</v>
      </c>
      <c r="I530" s="1" t="s">
        <v>41</v>
      </c>
      <c r="J530" s="255" t="str">
        <f>IF(ISBLANK(INDEX('Policy Characteristics'!D:D,MATCH($C530,'Policy Characteristics'!$C:$C,0))),"",INDEX('Policy Characteristics'!D:D,MATCH($C530,'Policy Characteristics'!$C:$C,0)))</f>
        <v>Electricity CCS Subsidy</v>
      </c>
      <c r="K530" s="254" t="str">
        <f>IF(ISBLANK(INDEX('Policy Characteristics'!E:E,MATCH($C530,'Policy Characteristics'!$C:$C,0))),"",INDEX('Policy Characteristics'!E:E,MATCH($C530,'Policy Characteristics'!$C:$C,0)))</f>
        <v>elec CCS subsidy</v>
      </c>
      <c r="L530" s="368">
        <f>IF(ISBLANK(INDEX('Policy Characteristics'!F:F,MATCH($C530,'Policy Characteristics'!$C:$C,0))),"",INDEX('Policy Characteristics'!F:F,MATCH($C530,'Policy Characteristics'!$C:$C,0)))</f>
        <v>0</v>
      </c>
      <c r="M530" s="368">
        <f>IF(ISBLANK(INDEX('Policy Characteristics'!G:G,MATCH($C530,'Policy Characteristics'!$C:$C,0))),"",INDEX('Policy Characteristics'!G:G,MATCH($C530,'Policy Characteristics'!$C:$C,0)))</f>
        <v>100</v>
      </c>
      <c r="N530" s="368">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metric ton CO2e</v>
      </c>
      <c r="P530" s="254" t="str">
        <f>IF(ISBLANK(INDEX('Policy Characteristics'!J:J,MATCH($C530,'Policy Characteristics'!$C:$C,0))),"",INDEX('Policy Characteristics'!J:J,MATCH($C530,'Policy Characteristics'!$C:$C,0)))</f>
        <v>**Description:** This policy provides a dollar per metric ton CO2e subsidy, additional to any BAU subsidies.  // **Guidance for setting values:** The 45Q tax credits provide $85 per metric ton CO2e stored, which is included in the BAU case.</v>
      </c>
    </row>
    <row r="531" spans="1:16" s="1" customFormat="1" x14ac:dyDescent="0.35">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Electricity CCS Subsidy</v>
      </c>
      <c r="C531" s="254" t="str">
        <f t="shared" si="30"/>
        <v>Additional Subsidy for Elec CCS</v>
      </c>
      <c r="D531" s="6" t="s">
        <v>72</v>
      </c>
      <c r="F531" s="6" t="s">
        <v>3482</v>
      </c>
      <c r="H531" s="43">
        <v>2263</v>
      </c>
      <c r="I531" s="1" t="s">
        <v>41</v>
      </c>
      <c r="J531" s="255" t="str">
        <f>IF(ISBLANK(INDEX('Policy Characteristics'!D:D,MATCH($C531,'Policy Characteristics'!$C:$C,0))),"",INDEX('Policy Characteristics'!D:D,MATCH($C531,'Policy Characteristics'!$C:$C,0)))</f>
        <v>Electricity CCS Subsidy</v>
      </c>
      <c r="K531" s="254" t="str">
        <f>IF(ISBLANK(INDEX('Policy Characteristics'!E:E,MATCH($C531,'Policy Characteristics'!$C:$C,0))),"",INDEX('Policy Characteristics'!E:E,MATCH($C531,'Policy Characteristics'!$C:$C,0)))</f>
        <v>elec CCS subsidy</v>
      </c>
      <c r="L531" s="368">
        <f>IF(ISBLANK(INDEX('Policy Characteristics'!F:F,MATCH($C531,'Policy Characteristics'!$C:$C,0))),"",INDEX('Policy Characteristics'!F:F,MATCH($C531,'Policy Characteristics'!$C:$C,0)))</f>
        <v>0</v>
      </c>
      <c r="M531" s="368">
        <f>IF(ISBLANK(INDEX('Policy Characteristics'!G:G,MATCH($C531,'Policy Characteristics'!$C:$C,0))),"",INDEX('Policy Characteristics'!G:G,MATCH($C531,'Policy Characteristics'!$C:$C,0)))</f>
        <v>100</v>
      </c>
      <c r="N531" s="368">
        <f>IF(ISBLANK(INDEX('Policy Characteristics'!H:H,MATCH($C531,'Policy Characteristics'!$C:$C,0))),"",INDEX('Policy Characteristics'!H:H,MATCH($C531,'Policy Characteristics'!$C:$C,0)))</f>
        <v>5</v>
      </c>
      <c r="O531" s="254" t="str">
        <f>IF(ISBLANK(INDEX('Policy Characteristics'!I:I,MATCH($C531,'Policy Characteristics'!$C:$C,0))),"",INDEX('Policy Characteristics'!I:I,MATCH($C531,'Policy Characteristics'!$C:$C,0)))</f>
        <v>$ / metric ton CO2e</v>
      </c>
      <c r="P531" s="254"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row>
    <row r="532" spans="1:16" s="1" customFormat="1" x14ac:dyDescent="0.35">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254" t="str">
        <f t="shared" si="30"/>
        <v>Additional Subsidy for Elec CCS</v>
      </c>
      <c r="D532" s="6" t="s">
        <v>73</v>
      </c>
      <c r="F532" s="6" t="s">
        <v>85</v>
      </c>
      <c r="H532" s="43">
        <v>2264</v>
      </c>
      <c r="I532" s="1" t="s">
        <v>41</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row>
    <row r="533" spans="1:16" s="1" customFormat="1" x14ac:dyDescent="0.35">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 t="shared" si="30"/>
        <v>Additional Subsidy for Elec CCS</v>
      </c>
      <c r="D533" s="6" t="s">
        <v>436</v>
      </c>
      <c r="F533" s="6" t="s">
        <v>439</v>
      </c>
      <c r="H533" s="43">
        <v>2265</v>
      </c>
      <c r="I533" s="1" t="s">
        <v>41</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row>
    <row r="534" spans="1:16" s="1" customFormat="1" x14ac:dyDescent="0.35">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si="30"/>
        <v>Additional Subsidy for Elec CCS</v>
      </c>
      <c r="D534" s="6" t="s">
        <v>74</v>
      </c>
      <c r="F534" s="6" t="s">
        <v>86</v>
      </c>
      <c r="H534" s="43">
        <v>2266</v>
      </c>
      <c r="I534" s="1" t="s">
        <v>41</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row>
    <row r="535" spans="1:16" s="1" customFormat="1" x14ac:dyDescent="0.35">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75</v>
      </c>
      <c r="F535" s="6" t="s">
        <v>87</v>
      </c>
      <c r="H535" s="43">
        <v>2267</v>
      </c>
      <c r="I535" s="1" t="s">
        <v>41</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row>
    <row r="536" spans="1:16" s="1" customFormat="1" x14ac:dyDescent="0.35">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76</v>
      </c>
      <c r="F536" s="6" t="s">
        <v>88</v>
      </c>
      <c r="H536" s="43">
        <v>2268</v>
      </c>
      <c r="I536" s="1" t="s">
        <v>41</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row>
    <row r="537" spans="1:16" s="1" customFormat="1" x14ac:dyDescent="0.35">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2407</v>
      </c>
      <c r="F537" s="6" t="s">
        <v>424</v>
      </c>
      <c r="H537" s="43">
        <v>2269</v>
      </c>
      <c r="I537" s="1" t="s">
        <v>41</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row>
    <row r="538" spans="1:16" s="1" customFormat="1" x14ac:dyDescent="0.35">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296</v>
      </c>
      <c r="F538" s="6" t="s">
        <v>298</v>
      </c>
      <c r="H538" s="43">
        <v>2270</v>
      </c>
      <c r="I538" s="1" t="s">
        <v>41</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row>
    <row r="539" spans="1:16" s="1" customFormat="1" x14ac:dyDescent="0.35">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297</v>
      </c>
      <c r="F539" s="6" t="s">
        <v>299</v>
      </c>
      <c r="H539" s="43">
        <v>2271</v>
      </c>
      <c r="I539" s="1" t="s">
        <v>41</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row>
    <row r="540" spans="1:16" s="1" customFormat="1" x14ac:dyDescent="0.35">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432</v>
      </c>
      <c r="F540" s="6" t="s">
        <v>431</v>
      </c>
      <c r="H540" s="43">
        <v>2272</v>
      </c>
      <c r="I540" s="1" t="s">
        <v>41</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row>
    <row r="541" spans="1:16" s="1" customFormat="1" x14ac:dyDescent="0.35">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441</v>
      </c>
      <c r="F541" s="6" t="s">
        <v>442</v>
      </c>
      <c r="H541" s="43">
        <v>2273</v>
      </c>
      <c r="I541" s="1" t="s">
        <v>41</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row>
    <row r="542" spans="1:16" s="1" customFormat="1" x14ac:dyDescent="0.35">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2730</v>
      </c>
      <c r="F542" s="6" t="s">
        <v>2451</v>
      </c>
      <c r="H542" s="43">
        <v>2274</v>
      </c>
      <c r="I542" s="1" t="s">
        <v>41</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row>
    <row r="543" spans="1:16" s="1" customFormat="1" x14ac:dyDescent="0.35">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2731</v>
      </c>
      <c r="F543" s="6" t="s">
        <v>2574</v>
      </c>
      <c r="H543" s="43">
        <v>2275</v>
      </c>
      <c r="I543" s="1" t="s">
        <v>41</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row>
    <row r="544" spans="1:16" s="1" customFormat="1" x14ac:dyDescent="0.35">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2732</v>
      </c>
      <c r="F544" s="6" t="s">
        <v>2453</v>
      </c>
      <c r="H544" s="43">
        <v>2276</v>
      </c>
      <c r="I544" s="1" t="s">
        <v>41</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row>
    <row r="545" spans="1:18" x14ac:dyDescent="0.35">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3470</v>
      </c>
      <c r="F545" s="6" t="s">
        <v>3477</v>
      </c>
      <c r="H545" s="43">
        <v>2277</v>
      </c>
      <c r="I545" s="1" t="s">
        <v>40</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x14ac:dyDescent="0.35">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3473</v>
      </c>
      <c r="F546" s="6" t="s">
        <v>3478</v>
      </c>
      <c r="H546" s="43">
        <v>2278</v>
      </c>
      <c r="I546" s="1" t="s">
        <v>40</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x14ac:dyDescent="0.35">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3474</v>
      </c>
      <c r="F547" s="6" t="s">
        <v>3479</v>
      </c>
      <c r="H547" s="43">
        <v>2279</v>
      </c>
      <c r="I547" s="1" t="s">
        <v>40</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x14ac:dyDescent="0.35">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3475</v>
      </c>
      <c r="F548" s="6" t="s">
        <v>3480</v>
      </c>
      <c r="H548" s="43">
        <v>2280</v>
      </c>
      <c r="I548" s="1" t="s">
        <v>40</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x14ac:dyDescent="0.35">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3476</v>
      </c>
      <c r="F549" s="6" t="s">
        <v>3481</v>
      </c>
      <c r="H549" s="43">
        <v>2281</v>
      </c>
      <c r="I549" s="1" t="s">
        <v>41</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x14ac:dyDescent="0.35">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3563</v>
      </c>
      <c r="F550" s="6" t="s">
        <v>3561</v>
      </c>
      <c r="H550" s="43">
        <v>2282</v>
      </c>
      <c r="I550" s="1" t="s">
        <v>41</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x14ac:dyDescent="0.35">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3564</v>
      </c>
      <c r="F551" s="6" t="s">
        <v>3562</v>
      </c>
      <c r="H551" s="43">
        <v>2283</v>
      </c>
      <c r="I551" s="1" t="s">
        <v>41</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x14ac:dyDescent="0.35">
      <c r="A552" s="254" t="str">
        <f>IF(ISBLANK(INDEX('Policy Characteristics'!A:A,MATCH($C552,'Policy Characteristics'!$C:$C,0))),"",INDEX('Policy Characteristics'!A:A,MATCH($C552,'Policy Characteristics'!$C:$C,0)))</f>
        <v>Industry</v>
      </c>
      <c r="B552" s="262" t="str">
        <f>IF(ISBLANK(INDEX('Policy Characteristics'!B:B,MATCH($C552,'Policy Characteristics'!$C:$C,0))),"",INDEX('Policy Characteristics'!B:B,MATCH($C552,'Policy Characteristics'!$C:$C,0)))</f>
        <v>Buy In-Region Products</v>
      </c>
      <c r="C552" t="s">
        <v>3165</v>
      </c>
      <c r="D552" s="45" t="s">
        <v>3042</v>
      </c>
      <c r="E552" s="6"/>
      <c r="F552" t="s">
        <v>3067</v>
      </c>
      <c r="G552" s="45"/>
      <c r="H552" s="43">
        <v>1537</v>
      </c>
      <c r="I552" s="324" t="s">
        <v>40</v>
      </c>
      <c r="J552" s="255" t="str">
        <f>IF(ISBLANK(INDEX('Policy Characteristics'!D:D,MATCH($C552,'Policy Characteristics'!$C:$C,0))),"",INDEX('Policy Characteristics'!D:D,MATCH($C552,'Policy Characteristics'!$C:$C,0)))</f>
        <v>Buy In-Region Products</v>
      </c>
      <c r="K552" s="254" t="str">
        <f>IF(ISBLANK(INDEX('Policy Characteristics'!E:E,MATCH($C552,'Policy Characteristics'!$C:$C,0))),"",INDEX('Policy Characteristics'!E:E,MATCH($C552,'Policy Characteristics'!$C:$C,0)))</f>
        <v>indst buy in region outputs</v>
      </c>
      <c r="L552" s="261">
        <f>IF(ISBLANK(INDEX('Policy Characteristics'!F:F,MATCH($C552,'Policy Characteristics'!$C:$C,0))),"",INDEX('Policy Characteristics'!F:F,MATCH($C552,'Policy Characteristics'!$C:$C,0)))</f>
        <v>0</v>
      </c>
      <c r="M552" s="261">
        <f>IF(ISBLANK(INDEX('Policy Characteristics'!G:G,MATCH($C552,'Policy Characteristics'!$C:$C,0))),"",INDEX('Policy Characteristics'!G:G,MATCH($C552,'Policy Characteristics'!$C:$C,0)))</f>
        <v>0.5</v>
      </c>
      <c r="N552" s="261">
        <f>IF(ISBLANK(INDEX('Policy Characteristics'!H:H,MATCH($C552,'Policy Characteristics'!$C:$C,0))),"",INDEX('Policy Characteristics'!H:H,MATCH($C552,'Policy Characteristics'!$C:$C,0)))</f>
        <v>0.01</v>
      </c>
      <c r="O552" s="254" t="str">
        <f>IF(ISBLANK(INDEX('Policy Characteristics'!I:I,MATCH($C552,'Policy Characteristics'!$C:$C,0))),"",INDEX('Policy Characteristics'!I:I,MATCH($C552,'Policy Characteristics'!$C:$C,0)))</f>
        <v>% of imports shifted</v>
      </c>
      <c r="P552" s="254" t="str">
        <f>IF(ISBLANK(INDEX('Policy Characteristics'!J:J,MATCH($C552,'Policy Characteristics'!$C:$C,0))),"",INDEX('Policy Characteristics'!J:J,MATCH($C552,'Policy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2" s="254" t="str">
        <f>IF(ISBLANK(INDEX('Policy Characteristics'!K:K,MATCH($C552,'Policy Characteristics'!$C:$C,0))),"",INDEX('Policy Characteristics'!K:K,MATCH($C552,'Policy Characteristics'!$C:$C,0)))</f>
        <v/>
      </c>
      <c r="R552" s="254" t="str">
        <f>IF(ISBLANK(INDEX('Policy Characteristics'!L:L,MATCH($C552,'Policy Characteristics'!$C:$C,0))),"",INDEX('Policy Characteristics'!L:L,MATCH($C552,'Policy Characteristics'!$C:$C,0)))</f>
        <v/>
      </c>
    </row>
    <row r="553" spans="1:18" x14ac:dyDescent="0.35">
      <c r="A553" s="254" t="str">
        <f>IF(ISBLANK(INDEX('Policy Characteristics'!A:A,MATCH($C553,'Policy Characteristics'!$C:$C,0))),"",INDEX('Policy Characteristics'!A:A,MATCH($C553,'Policy Characteristics'!$C:$C,0)))</f>
        <v>Industry</v>
      </c>
      <c r="B553" s="262" t="str">
        <f>IF(ISBLANK(INDEX('Policy Characteristics'!B:B,MATCH($C553,'Policy Characteristics'!$C:$C,0))),"",INDEX('Policy Characteristics'!B:B,MATCH($C553,'Policy Characteristics'!$C:$C,0)))</f>
        <v>Buy In-Region Products</v>
      </c>
      <c r="C553" s="254" t="str">
        <f>C$552</f>
        <v>Fraction of Imported Industrial Outputs Shifted to In Region Suppliers</v>
      </c>
      <c r="D553" s="6" t="s">
        <v>3043</v>
      </c>
      <c r="E553" s="6"/>
      <c r="F553" t="s">
        <v>2741</v>
      </c>
      <c r="G553" s="46"/>
      <c r="H553" s="43">
        <v>1538</v>
      </c>
      <c r="I553" s="324" t="s">
        <v>40</v>
      </c>
      <c r="J553" s="255" t="str">
        <f>IF(ISBLANK(INDEX('Policy Characteristics'!D:D,MATCH($C553,'Policy Characteristics'!$C:$C,0))),"",INDEX('Policy Characteristics'!D:D,MATCH($C553,'Policy Characteristics'!$C:$C,0)))</f>
        <v>Buy In-Region Products</v>
      </c>
      <c r="K553" s="254" t="str">
        <f>IF(ISBLANK(INDEX('Policy Characteristics'!E:E,MATCH($C553,'Policy Characteristics'!$C:$C,0))),"",INDEX('Policy Characteristics'!E:E,MATCH($C553,'Policy Characteristics'!$C:$C,0)))</f>
        <v>indst buy in region outputs</v>
      </c>
      <c r="L553" s="261">
        <f>IF(ISBLANK(INDEX('Policy Characteristics'!F:F,MATCH($C553,'Policy Characteristics'!$C:$C,0))),"",INDEX('Policy Characteristics'!F:F,MATCH($C553,'Policy Characteristics'!$C:$C,0)))</f>
        <v>0</v>
      </c>
      <c r="M553" s="261">
        <f>IF(ISBLANK(INDEX('Policy Characteristics'!G:G,MATCH($C553,'Policy Characteristics'!$C:$C,0))),"",INDEX('Policy Characteristics'!G:G,MATCH($C553,'Policy Characteristics'!$C:$C,0)))</f>
        <v>0.5</v>
      </c>
      <c r="N553" s="261">
        <f>IF(ISBLANK(INDEX('Policy Characteristics'!H:H,MATCH($C553,'Policy Characteristics'!$C:$C,0))),"",INDEX('Policy Characteristics'!H:H,MATCH($C553,'Policy Characteristics'!$C:$C,0)))</f>
        <v>0.01</v>
      </c>
      <c r="O553" s="254" t="str">
        <f>IF(ISBLANK(INDEX('Policy Characteristics'!I:I,MATCH($C553,'Policy Characteristics'!$C:$C,0))),"",INDEX('Policy Characteristics'!I:I,MATCH($C553,'Policy Characteristics'!$C:$C,0)))</f>
        <v>% of imports shifted</v>
      </c>
      <c r="P553" s="254" t="str">
        <f>IF(ISBLANK(INDEX('Policy Characteristics'!J:J,MATCH($C553,'Policy Characteristics'!$C:$C,0))),"",INDEX('Policy Characteristics'!J:J,MATCH($C553,'Policy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3" s="254" t="str">
        <f>IF(ISBLANK(INDEX('Policy Characteristics'!K:K,MATCH($C553,'Policy Characteristics'!$C:$C,0))),"",INDEX('Policy Characteristics'!K:K,MATCH($C553,'Policy Characteristics'!$C:$C,0)))</f>
        <v/>
      </c>
      <c r="R553" s="254" t="str">
        <f>IF(ISBLANK(INDEX('Policy Characteristics'!L:L,MATCH($C553,'Policy Characteristics'!$C:$C,0))),"",INDEX('Policy Characteristics'!L:L,MATCH($C553,'Policy Characteristics'!$C:$C,0)))</f>
        <v/>
      </c>
    </row>
    <row r="554" spans="1:18" x14ac:dyDescent="0.35">
      <c r="A554" s="254" t="str">
        <f>IF(ISBLANK(INDEX('Policy Characteristics'!A:A,MATCH($C554,'Policy Characteristics'!$C:$C,0))),"",INDEX('Policy Characteristics'!A:A,MATCH($C554,'Policy Characteristics'!$C:$C,0)))</f>
        <v>Industry</v>
      </c>
      <c r="B554" s="262" t="str">
        <f>IF(ISBLANK(INDEX('Policy Characteristics'!B:B,MATCH($C554,'Policy Characteristics'!$C:$C,0))),"",INDEX('Policy Characteristics'!B:B,MATCH($C554,'Policy Characteristics'!$C:$C,0)))</f>
        <v>Buy In-Region Products</v>
      </c>
      <c r="C554" s="254" t="str">
        <f t="shared" ref="C554:C576" si="31">C$552</f>
        <v>Fraction of Imported Industrial Outputs Shifted to In Region Suppliers</v>
      </c>
      <c r="D554" s="6" t="s">
        <v>3044</v>
      </c>
      <c r="E554" s="6"/>
      <c r="F554" t="s">
        <v>3008</v>
      </c>
      <c r="G554" s="46"/>
      <c r="H554" s="43">
        <v>1539</v>
      </c>
      <c r="I554" s="324" t="s">
        <v>40</v>
      </c>
      <c r="J554" s="255" t="str">
        <f>IF(ISBLANK(INDEX('Policy Characteristics'!D:D,MATCH($C554,'Policy Characteristics'!$C:$C,0))),"",INDEX('Policy Characteristics'!D:D,MATCH($C554,'Policy Characteristics'!$C:$C,0)))</f>
        <v>Buy In-Region Products</v>
      </c>
      <c r="K554" s="254" t="str">
        <f>IF(ISBLANK(INDEX('Policy Characteristics'!E:E,MATCH($C554,'Policy Characteristics'!$C:$C,0))),"",INDEX('Policy Characteristics'!E:E,MATCH($C554,'Policy Characteristics'!$C:$C,0)))</f>
        <v>indst buy in region outputs</v>
      </c>
      <c r="L554" s="261">
        <f>IF(ISBLANK(INDEX('Policy Characteristics'!F:F,MATCH($C554,'Policy Characteristics'!$C:$C,0))),"",INDEX('Policy Characteristics'!F:F,MATCH($C554,'Policy Characteristics'!$C:$C,0)))</f>
        <v>0</v>
      </c>
      <c r="M554" s="261">
        <f>IF(ISBLANK(INDEX('Policy Characteristics'!G:G,MATCH($C554,'Policy Characteristics'!$C:$C,0))),"",INDEX('Policy Characteristics'!G:G,MATCH($C554,'Policy Characteristics'!$C:$C,0)))</f>
        <v>0.5</v>
      </c>
      <c r="N554" s="261">
        <f>IF(ISBLANK(INDEX('Policy Characteristics'!H:H,MATCH($C554,'Policy Characteristics'!$C:$C,0))),"",INDEX('Policy Characteristics'!H:H,MATCH($C554,'Policy Characteristics'!$C:$C,0)))</f>
        <v>0.01</v>
      </c>
      <c r="O554" s="254" t="str">
        <f>IF(ISBLANK(INDEX('Policy Characteristics'!I:I,MATCH($C554,'Policy Characteristics'!$C:$C,0))),"",INDEX('Policy Characteristics'!I:I,MATCH($C554,'Policy Characteristics'!$C:$C,0)))</f>
        <v>% of imports shifted</v>
      </c>
      <c r="P554" s="254" t="str">
        <f>IF(ISBLANK(INDEX('Policy Characteristics'!J:J,MATCH($C554,'Policy Characteristics'!$C:$C,0))),"",INDEX('Policy Characteristics'!J:J,MATCH($C554,'Policy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4" s="254" t="str">
        <f>IF(ISBLANK(INDEX('Policy Characteristics'!K:K,MATCH($C554,'Policy Characteristics'!$C:$C,0))),"",INDEX('Policy Characteristics'!K:K,MATCH($C554,'Policy Characteristics'!$C:$C,0)))</f>
        <v/>
      </c>
      <c r="R554" s="254" t="str">
        <f>IF(ISBLANK(INDEX('Policy Characteristics'!L:L,MATCH($C554,'Policy Characteristics'!$C:$C,0))),"",INDEX('Policy Characteristics'!L:L,MATCH($C554,'Policy Characteristics'!$C:$C,0)))</f>
        <v/>
      </c>
    </row>
    <row r="555" spans="1:18" x14ac:dyDescent="0.35">
      <c r="A555" s="254" t="str">
        <f>IF(ISBLANK(INDEX('Policy Characteristics'!A:A,MATCH($C555,'Policy Characteristics'!$C:$C,0))),"",INDEX('Policy Characteristics'!A:A,MATCH($C555,'Policy Characteristics'!$C:$C,0)))</f>
        <v>Industry</v>
      </c>
      <c r="B555" s="262" t="str">
        <f>IF(ISBLANK(INDEX('Policy Characteristics'!B:B,MATCH($C555,'Policy Characteristics'!$C:$C,0))),"",INDEX('Policy Characteristics'!B:B,MATCH($C555,'Policy Characteristics'!$C:$C,0)))</f>
        <v>Buy In-Region Products</v>
      </c>
      <c r="C555" s="254" t="str">
        <f t="shared" si="31"/>
        <v>Fraction of Imported Industrial Outputs Shifted to In Region Suppliers</v>
      </c>
      <c r="D555" s="6" t="s">
        <v>3045</v>
      </c>
      <c r="E555" s="6"/>
      <c r="F555" t="s">
        <v>3009</v>
      </c>
      <c r="G555" s="46"/>
      <c r="H555" s="43">
        <v>1540</v>
      </c>
      <c r="I555" s="324" t="s">
        <v>40</v>
      </c>
      <c r="J555" s="255" t="str">
        <f>IF(ISBLANK(INDEX('Policy Characteristics'!D:D,MATCH($C555,'Policy Characteristics'!$C:$C,0))),"",INDEX('Policy Characteristics'!D:D,MATCH($C555,'Policy Characteristics'!$C:$C,0)))</f>
        <v>Buy In-Region Products</v>
      </c>
      <c r="K555" s="254" t="str">
        <f>IF(ISBLANK(INDEX('Policy Characteristics'!E:E,MATCH($C555,'Policy Characteristics'!$C:$C,0))),"",INDEX('Policy Characteristics'!E:E,MATCH($C555,'Policy Characteristics'!$C:$C,0)))</f>
        <v>indst buy in region outputs</v>
      </c>
      <c r="L555" s="261">
        <f>IF(ISBLANK(INDEX('Policy Characteristics'!F:F,MATCH($C555,'Policy Characteristics'!$C:$C,0))),"",INDEX('Policy Characteristics'!F:F,MATCH($C555,'Policy Characteristics'!$C:$C,0)))</f>
        <v>0</v>
      </c>
      <c r="M555" s="261">
        <f>IF(ISBLANK(INDEX('Policy Characteristics'!G:G,MATCH($C555,'Policy Characteristics'!$C:$C,0))),"",INDEX('Policy Characteristics'!G:G,MATCH($C555,'Policy Characteristics'!$C:$C,0)))</f>
        <v>0.5</v>
      </c>
      <c r="N555" s="261">
        <f>IF(ISBLANK(INDEX('Policy Characteristics'!H:H,MATCH($C555,'Policy Characteristics'!$C:$C,0))),"",INDEX('Policy Characteristics'!H:H,MATCH($C555,'Policy Characteristics'!$C:$C,0)))</f>
        <v>0.01</v>
      </c>
      <c r="O555" s="254" t="str">
        <f>IF(ISBLANK(INDEX('Policy Characteristics'!I:I,MATCH($C555,'Policy Characteristics'!$C:$C,0))),"",INDEX('Policy Characteristics'!I:I,MATCH($C555,'Policy Characteristics'!$C:$C,0)))</f>
        <v>% of imports shifted</v>
      </c>
      <c r="P555" s="254" t="str">
        <f>IF(ISBLANK(INDEX('Policy Characteristics'!J:J,MATCH($C555,'Policy Characteristics'!$C:$C,0))),"",INDEX('Policy Characteristics'!J:J,MATCH($C555,'Policy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5" s="254" t="str">
        <f>IF(ISBLANK(INDEX('Policy Characteristics'!K:K,MATCH($C555,'Policy Characteristics'!$C:$C,0))),"",INDEX('Policy Characteristics'!K:K,MATCH($C555,'Policy Characteristics'!$C:$C,0)))</f>
        <v/>
      </c>
      <c r="R555" s="254" t="str">
        <f>IF(ISBLANK(INDEX('Policy Characteristics'!L:L,MATCH($C555,'Policy Characteristics'!$C:$C,0))),"",INDEX('Policy Characteristics'!L:L,MATCH($C555,'Policy Characteristics'!$C:$C,0)))</f>
        <v/>
      </c>
    </row>
    <row r="556" spans="1:18" x14ac:dyDescent="0.35">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s="254" t="str">
        <f t="shared" si="31"/>
        <v>Fraction of Imported Industrial Outputs Shifted to In Region Suppliers</v>
      </c>
      <c r="D556" s="6" t="s">
        <v>3046</v>
      </c>
      <c r="E556" s="6"/>
      <c r="F556" t="s">
        <v>3010</v>
      </c>
      <c r="G556" s="46"/>
      <c r="H556" s="43">
        <v>1541</v>
      </c>
      <c r="I556" s="324" t="s">
        <v>40</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x14ac:dyDescent="0.35">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 t="shared" si="31"/>
        <v>Fraction of Imported Industrial Outputs Shifted to In Region Suppliers</v>
      </c>
      <c r="D557" s="6" t="s">
        <v>3047</v>
      </c>
      <c r="E557" s="6"/>
      <c r="F557" t="s">
        <v>3011</v>
      </c>
      <c r="G557" s="46"/>
      <c r="H557" s="43">
        <v>1542</v>
      </c>
      <c r="I557" s="324" t="s">
        <v>40</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x14ac:dyDescent="0.35">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si="31"/>
        <v>Fraction of Imported Industrial Outputs Shifted to In Region Suppliers</v>
      </c>
      <c r="D558" s="6" t="s">
        <v>3048</v>
      </c>
      <c r="E558" s="6"/>
      <c r="F558" t="s">
        <v>3012</v>
      </c>
      <c r="G558" s="46"/>
      <c r="H558" s="43">
        <v>1543</v>
      </c>
      <c r="I558" s="324" t="s">
        <v>40</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x14ac:dyDescent="0.35">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3049</v>
      </c>
      <c r="E559" s="6"/>
      <c r="F559" t="s">
        <v>3013</v>
      </c>
      <c r="G559" s="46"/>
      <c r="H559" s="43">
        <v>1544</v>
      </c>
      <c r="I559" s="324" t="s">
        <v>40</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x14ac:dyDescent="0.35">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3050</v>
      </c>
      <c r="E560" s="6"/>
      <c r="F560" t="s">
        <v>3014</v>
      </c>
      <c r="G560" s="46"/>
      <c r="H560" s="43">
        <v>1545</v>
      </c>
      <c r="I560" s="324" t="s">
        <v>40</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x14ac:dyDescent="0.35">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3051</v>
      </c>
      <c r="E561" s="6"/>
      <c r="F561" t="s">
        <v>2561</v>
      </c>
      <c r="G561" s="46"/>
      <c r="H561" s="43">
        <v>1546</v>
      </c>
      <c r="I561" s="324" t="s">
        <v>40</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x14ac:dyDescent="0.35">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3052</v>
      </c>
      <c r="E562" s="6"/>
      <c r="F562" t="s">
        <v>3015</v>
      </c>
      <c r="G562" s="46"/>
      <c r="H562" s="43">
        <v>1547</v>
      </c>
      <c r="I562" s="324" t="s">
        <v>40</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x14ac:dyDescent="0.35">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3053</v>
      </c>
      <c r="E563" s="6"/>
      <c r="F563" t="s">
        <v>3016</v>
      </c>
      <c r="G563" s="46"/>
      <c r="H563" s="43">
        <v>1548</v>
      </c>
      <c r="I563" s="324" t="s">
        <v>40</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x14ac:dyDescent="0.35">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3054</v>
      </c>
      <c r="E564" s="6"/>
      <c r="F564" t="s">
        <v>3017</v>
      </c>
      <c r="G564" s="46"/>
      <c r="H564" s="43">
        <v>1549</v>
      </c>
      <c r="I564" s="324" t="s">
        <v>40</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x14ac:dyDescent="0.35">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3055</v>
      </c>
      <c r="E565" s="6"/>
      <c r="F565" t="s">
        <v>2562</v>
      </c>
      <c r="G565" s="46"/>
      <c r="H565" s="43">
        <v>1550</v>
      </c>
      <c r="I565" s="324" t="s">
        <v>40</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x14ac:dyDescent="0.35">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3056</v>
      </c>
      <c r="E566" s="6"/>
      <c r="F566" t="s">
        <v>3018</v>
      </c>
      <c r="G566" s="46"/>
      <c r="H566" s="43">
        <v>1551</v>
      </c>
      <c r="I566" s="324" t="s">
        <v>40</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x14ac:dyDescent="0.35">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3057</v>
      </c>
      <c r="E567" s="6"/>
      <c r="F567" t="s">
        <v>3019</v>
      </c>
      <c r="G567" s="46"/>
      <c r="H567" s="43">
        <v>1552</v>
      </c>
      <c r="I567" s="324" t="s">
        <v>40</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x14ac:dyDescent="0.35">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3058</v>
      </c>
      <c r="E568" s="6"/>
      <c r="F568" t="s">
        <v>3020</v>
      </c>
      <c r="G568" s="46"/>
      <c r="H568" s="43">
        <v>1553</v>
      </c>
      <c r="I568" s="324" t="s">
        <v>40</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x14ac:dyDescent="0.35">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3059</v>
      </c>
      <c r="E569" s="6"/>
      <c r="F569" t="s">
        <v>3021</v>
      </c>
      <c r="G569" s="46"/>
      <c r="H569" s="43">
        <v>1554</v>
      </c>
      <c r="I569" s="324" t="s">
        <v>40</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x14ac:dyDescent="0.35">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3060</v>
      </c>
      <c r="E570" s="6"/>
      <c r="F570" t="s">
        <v>3022</v>
      </c>
      <c r="G570" s="46"/>
      <c r="H570" s="43">
        <v>1555</v>
      </c>
      <c r="I570" s="324" t="s">
        <v>40</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x14ac:dyDescent="0.35">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3061</v>
      </c>
      <c r="E571" s="6"/>
      <c r="F571" t="s">
        <v>3023</v>
      </c>
      <c r="G571" s="46"/>
      <c r="H571" s="43">
        <v>1556</v>
      </c>
      <c r="I571" s="324" t="s">
        <v>40</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x14ac:dyDescent="0.35">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3062</v>
      </c>
      <c r="E572" s="6"/>
      <c r="F572" t="s">
        <v>3024</v>
      </c>
      <c r="G572" s="46"/>
      <c r="H572" s="43">
        <v>1557</v>
      </c>
      <c r="I572" s="324" t="s">
        <v>40</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x14ac:dyDescent="0.35">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3063</v>
      </c>
      <c r="E573" s="6"/>
      <c r="F573" t="s">
        <v>3025</v>
      </c>
      <c r="G573" s="46"/>
      <c r="H573" s="43">
        <v>1558</v>
      </c>
      <c r="I573" s="324" t="s">
        <v>40</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x14ac:dyDescent="0.35">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3064</v>
      </c>
      <c r="E574" s="6"/>
      <c r="F574" t="s">
        <v>3026</v>
      </c>
      <c r="G574" s="46"/>
      <c r="H574" s="43">
        <v>1559</v>
      </c>
      <c r="I574" s="324" t="s">
        <v>40</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x14ac:dyDescent="0.35">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3065</v>
      </c>
      <c r="E575" s="6"/>
      <c r="F575" t="s">
        <v>3068</v>
      </c>
      <c r="G575" s="46"/>
      <c r="H575" s="43">
        <v>1560</v>
      </c>
      <c r="I575" s="324" t="s">
        <v>40</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x14ac:dyDescent="0.35">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3066</v>
      </c>
      <c r="E576" s="6"/>
      <c r="F576" t="s">
        <v>3027</v>
      </c>
      <c r="G576" s="46"/>
      <c r="H576" s="43">
        <v>1561</v>
      </c>
      <c r="I576" s="324" t="s">
        <v>40</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x14ac:dyDescent="0.35">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Carbon Capture and Sequestration</v>
      </c>
      <c r="C577" t="s">
        <v>3002</v>
      </c>
      <c r="D577" s="45" t="s">
        <v>3042</v>
      </c>
      <c r="E577" s="6" t="s">
        <v>3005</v>
      </c>
      <c r="F577" t="s">
        <v>3067</v>
      </c>
      <c r="G577" s="45" t="s">
        <v>3006</v>
      </c>
      <c r="H577" s="43">
        <v>908</v>
      </c>
      <c r="I577" s="325" t="s">
        <v>41</v>
      </c>
      <c r="J577" s="255" t="str">
        <f>IF(ISBLANK(INDEX('Policy Characteristics'!D:D,MATCH($C577,'Policy Characteristics'!$C:$C,0))),"",INDEX('Policy Characteristics'!D:D,MATCH($C577,'Policy Characteristics'!$C:$C,0)))</f>
        <v>Industry CCS</v>
      </c>
      <c r="K577" s="254" t="str">
        <f>IF(ISBLANK(INDEX('Policy Characteristics'!E:E,MATCH($C577,'Policy Characteristics'!$C:$C,0))),"",INDEX('Policy Characteristics'!E:E,MATCH($C577,'Policy Characteristics'!$C:$C,0)))</f>
        <v>indst CCS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1</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CO2 captured</v>
      </c>
      <c r="P577" s="254"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254" t="str">
        <f>IF(ISBLANK(INDEX('Policy Characteristics'!K:K,MATCH($C577,'Policy Characteristics'!$C:$C,0))),"",INDEX('Policy Characteristics'!K:K,MATCH($C577,'Policy Characteristics'!$C:$C,0)))</f>
        <v>ccs.html#ccs</v>
      </c>
      <c r="R577" s="254" t="str">
        <f>IF(ISBLANK(INDEX('Policy Characteristics'!L:L,MATCH($C577,'Policy Characteristics'!$C:$C,0))),"",INDEX('Policy Characteristics'!L:L,MATCH($C577,'Policy Characteristics'!$C:$C,0)))</f>
        <v>carbon-capture-and-sequestration.html</v>
      </c>
    </row>
    <row r="578" spans="1:18" x14ac:dyDescent="0.35">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Carbon Capture and Sequestration</v>
      </c>
      <c r="C578" s="254" t="str">
        <f t="shared" ref="C578:C593" si="32">C$577</f>
        <v>Industry Sector Fraction of Potential Additional CCS Achieved</v>
      </c>
      <c r="D578" s="45" t="s">
        <v>3042</v>
      </c>
      <c r="E578" s="6" t="s">
        <v>2514</v>
      </c>
      <c r="F578" t="s">
        <v>3067</v>
      </c>
      <c r="G578" s="45" t="s">
        <v>3007</v>
      </c>
      <c r="H578" s="43">
        <v>909</v>
      </c>
      <c r="I578" s="325" t="s">
        <v>41</v>
      </c>
      <c r="J578" s="255" t="str">
        <f>IF(ISBLANK(INDEX('Policy Characteristics'!D:D,MATCH($C578,'Policy Characteristics'!$C:$C,0))),"",INDEX('Policy Characteristics'!D:D,MATCH($C578,'Policy Characteristics'!$C:$C,0)))</f>
        <v>Industry CCS</v>
      </c>
      <c r="K578" s="254" t="str">
        <f>IF(ISBLANK(INDEX('Policy Characteristics'!E:E,MATCH($C578,'Policy Characteristics'!$C:$C,0))),"",INDEX('Policy Characteristics'!E:E,MATCH($C578,'Policy Characteristics'!$C:$C,0)))</f>
        <v>indst CCS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1</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CO2 captured</v>
      </c>
      <c r="P578" s="254"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254" t="str">
        <f>IF(ISBLANK(INDEX('Policy Characteristics'!K:K,MATCH($C578,'Policy Characteristics'!$C:$C,0))),"",INDEX('Policy Characteristics'!K:K,MATCH($C578,'Policy Characteristics'!$C:$C,0)))</f>
        <v>ccs.html#ccs</v>
      </c>
      <c r="R578" s="254" t="str">
        <f>IF(ISBLANK(INDEX('Policy Characteristics'!L:L,MATCH($C578,'Policy Characteristics'!$C:$C,0))),"",INDEX('Policy Characteristics'!L:L,MATCH($C578,'Policy Characteristics'!$C:$C,0)))</f>
        <v>carbon-capture-and-sequestration.html</v>
      </c>
    </row>
    <row r="579" spans="1:18" x14ac:dyDescent="0.35">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Carbon Capture and Sequestration</v>
      </c>
      <c r="C579" s="254" t="str">
        <f t="shared" si="32"/>
        <v>Industry Sector Fraction of Potential Additional CCS Achieved</v>
      </c>
      <c r="D579" s="6" t="s">
        <v>3043</v>
      </c>
      <c r="E579" s="6" t="s">
        <v>3005</v>
      </c>
      <c r="F579" t="s">
        <v>2741</v>
      </c>
      <c r="G579" s="45" t="s">
        <v>3006</v>
      </c>
      <c r="H579" s="43">
        <v>910</v>
      </c>
      <c r="I579" s="325" t="s">
        <v>41</v>
      </c>
      <c r="J579" s="255" t="str">
        <f>IF(ISBLANK(INDEX('Policy Characteristics'!D:D,MATCH($C579,'Policy Characteristics'!$C:$C,0))),"",INDEX('Policy Characteristics'!D:D,MATCH($C579,'Policy Characteristics'!$C:$C,0)))</f>
        <v>Industry CCS</v>
      </c>
      <c r="K579" s="254" t="str">
        <f>IF(ISBLANK(INDEX('Policy Characteristics'!E:E,MATCH($C579,'Policy Characteristics'!$C:$C,0))),"",INDEX('Policy Characteristics'!E:E,MATCH($C579,'Policy Characteristics'!$C:$C,0)))</f>
        <v>indst CCS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1</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CO2 captured</v>
      </c>
      <c r="P579" s="254"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254" t="str">
        <f>IF(ISBLANK(INDEX('Policy Characteristics'!K:K,MATCH($C579,'Policy Characteristics'!$C:$C,0))),"",INDEX('Policy Characteristics'!K:K,MATCH($C579,'Policy Characteristics'!$C:$C,0)))</f>
        <v>ccs.html#ccs</v>
      </c>
      <c r="R579" s="254" t="str">
        <f>IF(ISBLANK(INDEX('Policy Characteristics'!L:L,MATCH($C579,'Policy Characteristics'!$C:$C,0))),"",INDEX('Policy Characteristics'!L:L,MATCH($C579,'Policy Characteristics'!$C:$C,0)))</f>
        <v>carbon-capture-and-sequestration.html</v>
      </c>
    </row>
    <row r="580" spans="1:18" x14ac:dyDescent="0.35">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Carbon Capture and Sequestration</v>
      </c>
      <c r="C580" s="254" t="str">
        <f t="shared" si="32"/>
        <v>Industry Sector Fraction of Potential Additional CCS Achieved</v>
      </c>
      <c r="D580" s="6" t="s">
        <v>3043</v>
      </c>
      <c r="E580" s="6" t="s">
        <v>2514</v>
      </c>
      <c r="F580" t="s">
        <v>2741</v>
      </c>
      <c r="G580" s="45" t="s">
        <v>3007</v>
      </c>
      <c r="H580" s="43">
        <v>911</v>
      </c>
      <c r="I580" s="325" t="s">
        <v>41</v>
      </c>
      <c r="J580" s="255" t="str">
        <f>IF(ISBLANK(INDEX('Policy Characteristics'!D:D,MATCH($C580,'Policy Characteristics'!$C:$C,0))),"",INDEX('Policy Characteristics'!D:D,MATCH($C580,'Policy Characteristics'!$C:$C,0)))</f>
        <v>Industry CCS</v>
      </c>
      <c r="K580" s="254" t="str">
        <f>IF(ISBLANK(INDEX('Policy Characteristics'!E:E,MATCH($C580,'Policy Characteristics'!$C:$C,0))),"",INDEX('Policy Characteristics'!E:E,MATCH($C580,'Policy Characteristics'!$C:$C,0)))</f>
        <v>indst CCS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1</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CO2 captured</v>
      </c>
      <c r="P580" s="254"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254" t="str">
        <f>IF(ISBLANK(INDEX('Policy Characteristics'!K:K,MATCH($C580,'Policy Characteristics'!$C:$C,0))),"",INDEX('Policy Characteristics'!K:K,MATCH($C580,'Policy Characteristics'!$C:$C,0)))</f>
        <v>ccs.html#ccs</v>
      </c>
      <c r="R580" s="254" t="str">
        <f>IF(ISBLANK(INDEX('Policy Characteristics'!L:L,MATCH($C580,'Policy Characteristics'!$C:$C,0))),"",INDEX('Policy Characteristics'!L:L,MATCH($C580,'Policy Characteristics'!$C:$C,0)))</f>
        <v>carbon-capture-and-sequestration.html</v>
      </c>
    </row>
    <row r="581" spans="1:18" x14ac:dyDescent="0.35">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s="254" t="str">
        <f t="shared" si="32"/>
        <v>Industry Sector Fraction of Potential Additional CCS Achieved</v>
      </c>
      <c r="D581" s="6" t="s">
        <v>3044</v>
      </c>
      <c r="E581" s="6" t="s">
        <v>3005</v>
      </c>
      <c r="F581" t="s">
        <v>3008</v>
      </c>
      <c r="G581" s="45" t="s">
        <v>3006</v>
      </c>
      <c r="H581" s="43">
        <v>912</v>
      </c>
      <c r="I581" s="325" t="s">
        <v>41</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x14ac:dyDescent="0.35">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si="32"/>
        <v>Industry Sector Fraction of Potential Additional CCS Achieved</v>
      </c>
      <c r="D582" s="6" t="s">
        <v>3044</v>
      </c>
      <c r="E582" s="6" t="s">
        <v>2514</v>
      </c>
      <c r="F582" t="s">
        <v>3008</v>
      </c>
      <c r="G582" s="45" t="s">
        <v>3007</v>
      </c>
      <c r="H582" s="43">
        <v>913</v>
      </c>
      <c r="I582" s="325" t="s">
        <v>41</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x14ac:dyDescent="0.35">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3045</v>
      </c>
      <c r="E583" s="6" t="s">
        <v>3005</v>
      </c>
      <c r="F583" t="s">
        <v>3009</v>
      </c>
      <c r="G583" s="45" t="s">
        <v>3006</v>
      </c>
      <c r="H583" s="43">
        <v>914</v>
      </c>
      <c r="I583" s="325" t="s">
        <v>41</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x14ac:dyDescent="0.35">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3045</v>
      </c>
      <c r="E584" s="6" t="s">
        <v>2514</v>
      </c>
      <c r="F584" t="s">
        <v>3009</v>
      </c>
      <c r="G584" s="45" t="s">
        <v>3007</v>
      </c>
      <c r="H584" s="43">
        <v>915</v>
      </c>
      <c r="I584" s="325" t="s">
        <v>41</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x14ac:dyDescent="0.35">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3046</v>
      </c>
      <c r="E585" s="6" t="s">
        <v>3005</v>
      </c>
      <c r="F585" t="s">
        <v>3010</v>
      </c>
      <c r="G585" s="45" t="s">
        <v>3006</v>
      </c>
      <c r="H585" s="43">
        <v>916</v>
      </c>
      <c r="I585" s="324" t="s">
        <v>40</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x14ac:dyDescent="0.35">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3046</v>
      </c>
      <c r="E586" s="6" t="s">
        <v>2514</v>
      </c>
      <c r="F586" t="s">
        <v>3010</v>
      </c>
      <c r="G586" s="45" t="s">
        <v>3007</v>
      </c>
      <c r="H586" s="43">
        <v>917</v>
      </c>
      <c r="I586" s="325" t="s">
        <v>41</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x14ac:dyDescent="0.35">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3047</v>
      </c>
      <c r="E587" s="6" t="s">
        <v>3005</v>
      </c>
      <c r="F587" t="s">
        <v>3011</v>
      </c>
      <c r="G587" s="45" t="s">
        <v>3006</v>
      </c>
      <c r="H587" s="43">
        <v>918</v>
      </c>
      <c r="I587" s="324" t="s">
        <v>40</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x14ac:dyDescent="0.35">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3047</v>
      </c>
      <c r="E588" s="6" t="s">
        <v>2514</v>
      </c>
      <c r="F588" t="s">
        <v>3011</v>
      </c>
      <c r="G588" s="45" t="s">
        <v>3007</v>
      </c>
      <c r="H588" s="43">
        <v>919</v>
      </c>
      <c r="I588" s="325" t="s">
        <v>41</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x14ac:dyDescent="0.35">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3048</v>
      </c>
      <c r="E589" s="6" t="s">
        <v>3005</v>
      </c>
      <c r="F589" t="s">
        <v>3012</v>
      </c>
      <c r="G589" s="45" t="s">
        <v>3006</v>
      </c>
      <c r="H589" s="43">
        <v>920</v>
      </c>
      <c r="I589" s="324" t="s">
        <v>40</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x14ac:dyDescent="0.35">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3048</v>
      </c>
      <c r="E590" s="6" t="s">
        <v>2514</v>
      </c>
      <c r="F590" t="s">
        <v>3012</v>
      </c>
      <c r="G590" s="45" t="s">
        <v>3007</v>
      </c>
      <c r="H590" s="43">
        <v>921</v>
      </c>
      <c r="I590" s="325" t="s">
        <v>41</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x14ac:dyDescent="0.35">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3049</v>
      </c>
      <c r="E591" s="6" t="s">
        <v>3005</v>
      </c>
      <c r="F591" t="s">
        <v>3013</v>
      </c>
      <c r="G591" s="45" t="s">
        <v>3006</v>
      </c>
      <c r="H591" s="43">
        <v>922</v>
      </c>
      <c r="I591" s="324" t="s">
        <v>40</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x14ac:dyDescent="0.35">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3049</v>
      </c>
      <c r="E592" s="6" t="s">
        <v>2514</v>
      </c>
      <c r="F592" t="s">
        <v>3013</v>
      </c>
      <c r="G592" s="45" t="s">
        <v>3007</v>
      </c>
      <c r="H592" s="43">
        <v>923</v>
      </c>
      <c r="I592" s="325" t="s">
        <v>41</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x14ac:dyDescent="0.35">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3050</v>
      </c>
      <c r="E593" s="6" t="s">
        <v>3005</v>
      </c>
      <c r="F593" t="s">
        <v>3014</v>
      </c>
      <c r="G593" s="45" t="s">
        <v>3006</v>
      </c>
      <c r="H593" s="43">
        <v>924</v>
      </c>
      <c r="I593" s="324" t="s">
        <v>40</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x14ac:dyDescent="0.35">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ref="C594:C626" si="33">C$577</f>
        <v>Industry Sector Fraction of Potential Additional CCS Achieved</v>
      </c>
      <c r="D594" s="6" t="s">
        <v>3050</v>
      </c>
      <c r="E594" s="6" t="s">
        <v>2514</v>
      </c>
      <c r="F594" t="s">
        <v>3014</v>
      </c>
      <c r="G594" s="45" t="s">
        <v>3007</v>
      </c>
      <c r="H594" s="43">
        <v>925</v>
      </c>
      <c r="I594" s="325" t="s">
        <v>40</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x14ac:dyDescent="0.35">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3"/>
        <v>Industry Sector Fraction of Potential Additional CCS Achieved</v>
      </c>
      <c r="D595" s="6" t="s">
        <v>3051</v>
      </c>
      <c r="E595" s="6" t="s">
        <v>3005</v>
      </c>
      <c r="F595" t="s">
        <v>2561</v>
      </c>
      <c r="G595" s="45" t="s">
        <v>3006</v>
      </c>
      <c r="H595" s="43">
        <v>926</v>
      </c>
      <c r="I595" s="324" t="s">
        <v>40</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x14ac:dyDescent="0.35">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3"/>
        <v>Industry Sector Fraction of Potential Additional CCS Achieved</v>
      </c>
      <c r="D596" s="6" t="s">
        <v>3051</v>
      </c>
      <c r="E596" s="6" t="s">
        <v>2514</v>
      </c>
      <c r="F596" t="s">
        <v>2561</v>
      </c>
      <c r="G596" s="45" t="s">
        <v>3007</v>
      </c>
      <c r="H596" s="43">
        <v>927</v>
      </c>
      <c r="I596" s="324" t="s">
        <v>40</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x14ac:dyDescent="0.35">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3"/>
        <v>Industry Sector Fraction of Potential Additional CCS Achieved</v>
      </c>
      <c r="D597" s="6" t="s">
        <v>3052</v>
      </c>
      <c r="E597" s="6" t="s">
        <v>3005</v>
      </c>
      <c r="F597" t="s">
        <v>3015</v>
      </c>
      <c r="G597" s="45" t="s">
        <v>3006</v>
      </c>
      <c r="H597" s="43">
        <v>928</v>
      </c>
      <c r="I597" s="324" t="s">
        <v>40</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x14ac:dyDescent="0.35">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3"/>
        <v>Industry Sector Fraction of Potential Additional CCS Achieved</v>
      </c>
      <c r="D598" s="6" t="s">
        <v>3052</v>
      </c>
      <c r="E598" s="6" t="s">
        <v>2514</v>
      </c>
      <c r="F598" t="s">
        <v>3015</v>
      </c>
      <c r="G598" s="45" t="s">
        <v>3007</v>
      </c>
      <c r="H598" s="43">
        <v>929</v>
      </c>
      <c r="I598" s="325" t="s">
        <v>41</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x14ac:dyDescent="0.35">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3053</v>
      </c>
      <c r="E599" s="6" t="s">
        <v>3005</v>
      </c>
      <c r="F599" t="s">
        <v>3016</v>
      </c>
      <c r="G599" s="45" t="s">
        <v>3006</v>
      </c>
      <c r="H599" s="43">
        <v>930</v>
      </c>
      <c r="I599" s="324" t="s">
        <v>40</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x14ac:dyDescent="0.35">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3053</v>
      </c>
      <c r="E600" s="6" t="s">
        <v>2514</v>
      </c>
      <c r="F600" t="s">
        <v>3016</v>
      </c>
      <c r="G600" s="45" t="s">
        <v>3007</v>
      </c>
      <c r="H600" s="43">
        <v>931</v>
      </c>
      <c r="I600" s="325" t="s">
        <v>41</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x14ac:dyDescent="0.35">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3054</v>
      </c>
      <c r="E601" s="6" t="s">
        <v>3005</v>
      </c>
      <c r="F601" t="s">
        <v>3017</v>
      </c>
      <c r="G601" s="45" t="s">
        <v>3006</v>
      </c>
      <c r="H601" s="43">
        <v>932</v>
      </c>
      <c r="I601" s="324" t="s">
        <v>40</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x14ac:dyDescent="0.35">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3054</v>
      </c>
      <c r="E602" s="6" t="s">
        <v>2514</v>
      </c>
      <c r="F602" t="s">
        <v>3017</v>
      </c>
      <c r="G602" s="45" t="s">
        <v>3007</v>
      </c>
      <c r="H602" s="43">
        <v>933</v>
      </c>
      <c r="I602" s="324" t="s">
        <v>40</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x14ac:dyDescent="0.35">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3055</v>
      </c>
      <c r="E603" s="6" t="s">
        <v>3005</v>
      </c>
      <c r="F603" t="s">
        <v>2562</v>
      </c>
      <c r="G603" s="45" t="s">
        <v>3006</v>
      </c>
      <c r="H603" s="43">
        <v>934</v>
      </c>
      <c r="I603" s="324" t="s">
        <v>40</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x14ac:dyDescent="0.35">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3055</v>
      </c>
      <c r="E604" s="6" t="s">
        <v>2514</v>
      </c>
      <c r="F604" t="s">
        <v>2562</v>
      </c>
      <c r="G604" s="45" t="s">
        <v>3007</v>
      </c>
      <c r="H604" s="43">
        <v>935</v>
      </c>
      <c r="I604" s="324" t="s">
        <v>40</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x14ac:dyDescent="0.35">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3056</v>
      </c>
      <c r="E605" s="6" t="s">
        <v>3005</v>
      </c>
      <c r="F605" t="s">
        <v>3018</v>
      </c>
      <c r="G605" s="45" t="s">
        <v>3006</v>
      </c>
      <c r="H605" s="43">
        <v>936</v>
      </c>
      <c r="I605" s="324" t="s">
        <v>40</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x14ac:dyDescent="0.35">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3056</v>
      </c>
      <c r="E606" s="6" t="s">
        <v>2514</v>
      </c>
      <c r="F606" t="s">
        <v>3018</v>
      </c>
      <c r="G606" s="45" t="s">
        <v>3007</v>
      </c>
      <c r="H606" s="43">
        <v>937</v>
      </c>
      <c r="I606" s="325" t="s">
        <v>41</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x14ac:dyDescent="0.35">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3057</v>
      </c>
      <c r="E607" s="6" t="s">
        <v>3005</v>
      </c>
      <c r="F607" t="s">
        <v>3019</v>
      </c>
      <c r="G607" s="45" t="s">
        <v>3006</v>
      </c>
      <c r="H607" s="43">
        <v>938</v>
      </c>
      <c r="I607" s="324" t="s">
        <v>40</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x14ac:dyDescent="0.35">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3057</v>
      </c>
      <c r="E608" s="6" t="s">
        <v>2514</v>
      </c>
      <c r="F608" t="s">
        <v>3019</v>
      </c>
      <c r="G608" s="45" t="s">
        <v>3007</v>
      </c>
      <c r="H608" s="43">
        <v>939</v>
      </c>
      <c r="I608" s="325" t="s">
        <v>41</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x14ac:dyDescent="0.35">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3058</v>
      </c>
      <c r="E609" s="6" t="s">
        <v>3005</v>
      </c>
      <c r="F609" t="s">
        <v>3020</v>
      </c>
      <c r="G609" s="45" t="s">
        <v>3006</v>
      </c>
      <c r="H609" s="43">
        <v>940</v>
      </c>
      <c r="I609" s="324" t="s">
        <v>40</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x14ac:dyDescent="0.35">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3058</v>
      </c>
      <c r="E610" s="6" t="s">
        <v>2514</v>
      </c>
      <c r="F610" t="s">
        <v>3020</v>
      </c>
      <c r="G610" s="45" t="s">
        <v>3007</v>
      </c>
      <c r="H610" s="43">
        <v>941</v>
      </c>
      <c r="I610" s="325" t="s">
        <v>41</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x14ac:dyDescent="0.35">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3059</v>
      </c>
      <c r="E611" s="6" t="s">
        <v>3005</v>
      </c>
      <c r="F611" t="s">
        <v>3021</v>
      </c>
      <c r="G611" s="45" t="s">
        <v>3006</v>
      </c>
      <c r="H611" s="43">
        <v>942</v>
      </c>
      <c r="I611" s="324" t="s">
        <v>40</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x14ac:dyDescent="0.35">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3059</v>
      </c>
      <c r="E612" s="6" t="s">
        <v>2514</v>
      </c>
      <c r="F612" t="s">
        <v>3021</v>
      </c>
      <c r="G612" s="45" t="s">
        <v>3007</v>
      </c>
      <c r="H612" s="43">
        <v>943</v>
      </c>
      <c r="I612" s="325" t="s">
        <v>41</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x14ac:dyDescent="0.35">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3060</v>
      </c>
      <c r="E613" s="6" t="s">
        <v>3005</v>
      </c>
      <c r="F613" t="s">
        <v>3022</v>
      </c>
      <c r="G613" s="45" t="s">
        <v>3006</v>
      </c>
      <c r="H613" s="43">
        <v>944</v>
      </c>
      <c r="I613" s="324" t="s">
        <v>40</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x14ac:dyDescent="0.35">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3060</v>
      </c>
      <c r="E614" s="6" t="s">
        <v>2514</v>
      </c>
      <c r="F614" t="s">
        <v>3022</v>
      </c>
      <c r="G614" s="45" t="s">
        <v>3007</v>
      </c>
      <c r="H614" s="43">
        <v>945</v>
      </c>
      <c r="I614" s="325" t="s">
        <v>41</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x14ac:dyDescent="0.35">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3061</v>
      </c>
      <c r="E615" s="6" t="s">
        <v>3005</v>
      </c>
      <c r="F615" t="s">
        <v>3023</v>
      </c>
      <c r="G615" s="45" t="s">
        <v>3006</v>
      </c>
      <c r="H615" s="43">
        <v>946</v>
      </c>
      <c r="I615" s="324" t="s">
        <v>40</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x14ac:dyDescent="0.35">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3061</v>
      </c>
      <c r="E616" s="6" t="s">
        <v>2514</v>
      </c>
      <c r="F616" t="s">
        <v>3023</v>
      </c>
      <c r="G616" s="45" t="s">
        <v>3007</v>
      </c>
      <c r="H616" s="43">
        <v>947</v>
      </c>
      <c r="I616" s="325" t="s">
        <v>41</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x14ac:dyDescent="0.35">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3062</v>
      </c>
      <c r="E617" s="6" t="s">
        <v>3005</v>
      </c>
      <c r="F617" t="s">
        <v>3024</v>
      </c>
      <c r="G617" s="45" t="s">
        <v>3006</v>
      </c>
      <c r="H617" s="43">
        <v>948</v>
      </c>
      <c r="I617" s="324" t="s">
        <v>40</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x14ac:dyDescent="0.35">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3062</v>
      </c>
      <c r="E618" s="6" t="s">
        <v>2514</v>
      </c>
      <c r="F618" t="s">
        <v>3024</v>
      </c>
      <c r="G618" s="45" t="s">
        <v>3007</v>
      </c>
      <c r="H618" s="43">
        <v>949</v>
      </c>
      <c r="I618" s="325" t="s">
        <v>41</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x14ac:dyDescent="0.35">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3063</v>
      </c>
      <c r="E619" s="6" t="s">
        <v>3005</v>
      </c>
      <c r="F619" t="s">
        <v>3025</v>
      </c>
      <c r="G619" s="45" t="s">
        <v>3006</v>
      </c>
      <c r="H619" s="43">
        <v>950</v>
      </c>
      <c r="I619" s="324" t="s">
        <v>40</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x14ac:dyDescent="0.35">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3063</v>
      </c>
      <c r="E620" s="6" t="s">
        <v>2514</v>
      </c>
      <c r="F620" t="s">
        <v>3025</v>
      </c>
      <c r="G620" s="45" t="s">
        <v>3007</v>
      </c>
      <c r="H620" s="43">
        <v>951</v>
      </c>
      <c r="I620" s="325" t="s">
        <v>41</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x14ac:dyDescent="0.35">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3064</v>
      </c>
      <c r="E621" s="6" t="s">
        <v>3005</v>
      </c>
      <c r="F621" t="s">
        <v>3026</v>
      </c>
      <c r="G621" s="45" t="s">
        <v>3006</v>
      </c>
      <c r="H621" s="43">
        <v>952</v>
      </c>
      <c r="I621" s="324" t="s">
        <v>40</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x14ac:dyDescent="0.35">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3064</v>
      </c>
      <c r="E622" s="6" t="s">
        <v>2514</v>
      </c>
      <c r="F622" t="s">
        <v>3026</v>
      </c>
      <c r="G622" s="45" t="s">
        <v>3007</v>
      </c>
      <c r="H622" s="43">
        <v>953</v>
      </c>
      <c r="I622" s="325" t="s">
        <v>40</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x14ac:dyDescent="0.35">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3065</v>
      </c>
      <c r="E623" s="6" t="s">
        <v>3005</v>
      </c>
      <c r="F623" t="s">
        <v>3068</v>
      </c>
      <c r="G623" s="45" t="s">
        <v>3006</v>
      </c>
      <c r="H623" s="43">
        <v>954</v>
      </c>
      <c r="I623" s="325" t="s">
        <v>41</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x14ac:dyDescent="0.35">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3065</v>
      </c>
      <c r="E624" s="6" t="s">
        <v>2514</v>
      </c>
      <c r="F624" t="s">
        <v>3068</v>
      </c>
      <c r="G624" s="45" t="s">
        <v>3007</v>
      </c>
      <c r="H624" s="43">
        <v>955</v>
      </c>
      <c r="I624" s="325" t="s">
        <v>41</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x14ac:dyDescent="0.35">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3066</v>
      </c>
      <c r="E625" s="6" t="s">
        <v>3005</v>
      </c>
      <c r="F625" t="s">
        <v>3027</v>
      </c>
      <c r="G625" s="45" t="s">
        <v>3006</v>
      </c>
      <c r="H625" s="43">
        <v>956</v>
      </c>
      <c r="I625" s="325" t="s">
        <v>41</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x14ac:dyDescent="0.35">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3066</v>
      </c>
      <c r="E626" s="6" t="s">
        <v>2514</v>
      </c>
      <c r="F626" t="s">
        <v>3027</v>
      </c>
      <c r="G626" s="45" t="s">
        <v>3007</v>
      </c>
      <c r="H626" s="43">
        <v>957</v>
      </c>
      <c r="I626" s="325" t="s">
        <v>41</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x14ac:dyDescent="0.35">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Cement Clinker Substitution</v>
      </c>
      <c r="C627" t="s">
        <v>2750</v>
      </c>
      <c r="D627" s="45"/>
      <c r="E627" s="45"/>
      <c r="F627" s="45"/>
      <c r="G627" s="45"/>
      <c r="H627" s="43">
        <v>43</v>
      </c>
      <c r="I627" s="324" t="s">
        <v>40</v>
      </c>
      <c r="J627" s="255" t="str">
        <f>IF(ISBLANK(INDEX('Policy Characteristics'!D:D,MATCH($C627,'Policy Characteristics'!$C:$C,0))),"",INDEX('Policy Characteristics'!D:D,MATCH($C627,'Policy Characteristics'!$C:$C,0)))</f>
        <v>Cement Clinker Substitution</v>
      </c>
      <c r="K627" s="254" t="str">
        <f>IF(ISBLANK(INDEX('Policy Characteristics'!E:E,MATCH($C627,'Policy Characteristics'!$C:$C,0))),"",INDEX('Policy Characteristics'!E:E,MATCH($C627,'Policy Characteristics'!$C:$C,0)))</f>
        <v>indst cement measures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potential achieved</v>
      </c>
      <c r="P627" s="254" t="str">
        <f>IF(ISBLANK(INDEX('Policy Characteristics'!J:J,MATCH($C627,'Policy Characteristics'!$C:$C,0))),"",INDEX('Policy Characteristics'!J:J,MATCH($C627,'Policy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27" s="254" t="str">
        <f>IF(ISBLANK(INDEX('Policy Characteristics'!K:K,MATCH($C627,'Policy Characteristics'!$C:$C,0))),"",INDEX('Policy Characteristics'!K:K,MATCH($C627,'Policy Characteristics'!$C:$C,0)))</f>
        <v>industry-ag-main.html#clinker</v>
      </c>
      <c r="R627" s="254" t="str">
        <f>IF(ISBLANK(INDEX('Policy Characteristics'!L:L,MATCH($C627,'Policy Characteristics'!$C:$C,0))),"",INDEX('Policy Characteristics'!L:L,MATCH($C627,'Policy Characteristics'!$C:$C,0)))</f>
        <v>cement-clinker-substitution.html</v>
      </c>
    </row>
    <row r="628" spans="1:18" x14ac:dyDescent="0.35">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Clean Heat PTC</v>
      </c>
      <c r="C628" t="s">
        <v>3822</v>
      </c>
      <c r="D628" s="45" t="s">
        <v>3498</v>
      </c>
      <c r="E628" s="45"/>
      <c r="F628" s="45"/>
      <c r="G628" s="45"/>
      <c r="H628" s="43">
        <v>2722</v>
      </c>
      <c r="I628" s="324" t="s">
        <v>40</v>
      </c>
      <c r="J628" s="255" t="str">
        <f>IF(ISBLANK(INDEX('Policy Characteristics'!D:D,MATCH($C628,'Policy Characteristics'!$C:$C,0))),"",INDEX('Policy Characteristics'!D:D,MATCH($C628,'Policy Characteristics'!$C:$C,0)))</f>
        <v>Clean Heat PTC</v>
      </c>
      <c r="K628" s="254" t="str">
        <f>IF(ISBLANK(INDEX('Policy Characteristics'!E:E,MATCH($C628,'Policy Characteristics'!$C:$C,0))),"",INDEX('Policy Characteristics'!E:E,MATCH($C628,'Policy Characteristics'!$C:$C,0)))</f>
        <v>indst clean heat PTC</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20</v>
      </c>
      <c r="N628" s="261">
        <f>IF(ISBLANK(INDEX('Policy Characteristics'!H:H,MATCH($C628,'Policy Characteristics'!$C:$C,0))),"",INDEX('Policy Characteristics'!H:H,MATCH($C628,'Policy Characteristics'!$C:$C,0)))</f>
        <v>1</v>
      </c>
      <c r="O628" s="254" t="str">
        <f>IF(ISBLANK(INDEX('Policy Characteristics'!I:I,MATCH($C628,'Policy Characteristics'!$C:$C,0))),"",INDEX('Policy Characteristics'!I:I,MATCH($C628,'Policy Characteristics'!$C:$C,0)))</f>
        <v>$ / million BTU</v>
      </c>
      <c r="P628" s="254" t="str">
        <f>IF(ISBLANK(INDEX('Policy Characteristics'!J:J,MATCH($C628,'Policy Characteristics'!$C:$C,0))),"",INDEX('Policy Characteristics'!J:J,MATCH($C628,'Policy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28" s="254" t="str">
        <f>IF(ISBLANK(INDEX('Policy Characteristics'!K:K,MATCH($C628,'Policy Characteristics'!$C:$C,0))),"",INDEX('Policy Characteristics'!K:K,MATCH($C628,'Policy Characteristics'!$C:$C,0)))</f>
        <v/>
      </c>
      <c r="R628" s="254" t="str">
        <f>IF(ISBLANK(INDEX('Policy Characteristics'!L:L,MATCH($C628,'Policy Characteristics'!$C:$C,0))),"",INDEX('Policy Characteristics'!L:L,MATCH($C628,'Policy Characteristics'!$C:$C,0)))</f>
        <v/>
      </c>
    </row>
    <row r="629" spans="1:18" x14ac:dyDescent="0.35">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Clean Heat PTC</v>
      </c>
      <c r="C629" s="254" t="str">
        <f t="shared" ref="C629:C630" si="34">C$628</f>
        <v>Industrial Clean Heat PTC Rate</v>
      </c>
      <c r="D629" s="45" t="s">
        <v>3499</v>
      </c>
      <c r="E629" s="45"/>
      <c r="F629" s="45"/>
      <c r="G629" s="45"/>
      <c r="H629" s="43">
        <v>2723</v>
      </c>
      <c r="I629" s="324" t="s">
        <v>40</v>
      </c>
      <c r="J629" s="255" t="str">
        <f>IF(ISBLANK(INDEX('Policy Characteristics'!D:D,MATCH($C629,'Policy Characteristics'!$C:$C,0))),"",INDEX('Policy Characteristics'!D:D,MATCH($C629,'Policy Characteristics'!$C:$C,0)))</f>
        <v>Clean Heat PTC</v>
      </c>
      <c r="K629" s="254" t="str">
        <f>IF(ISBLANK(INDEX('Policy Characteristics'!E:E,MATCH($C629,'Policy Characteristics'!$C:$C,0))),"",INDEX('Policy Characteristics'!E:E,MATCH($C629,'Policy Characteristics'!$C:$C,0)))</f>
        <v>indst clean heat PTC</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20</v>
      </c>
      <c r="N629" s="261">
        <f>IF(ISBLANK(INDEX('Policy Characteristics'!H:H,MATCH($C629,'Policy Characteristics'!$C:$C,0))),"",INDEX('Policy Characteristics'!H:H,MATCH($C629,'Policy Characteristics'!$C:$C,0)))</f>
        <v>1</v>
      </c>
      <c r="O629" s="254" t="str">
        <f>IF(ISBLANK(INDEX('Policy Characteristics'!I:I,MATCH($C629,'Policy Characteristics'!$C:$C,0))),"",INDEX('Policy Characteristics'!I:I,MATCH($C629,'Policy Characteristics'!$C:$C,0)))</f>
        <v>$ / million BTU</v>
      </c>
      <c r="P629" s="254" t="str">
        <f>IF(ISBLANK(INDEX('Policy Characteristics'!J:J,MATCH($C629,'Policy Characteristics'!$C:$C,0))),"",INDEX('Policy Characteristics'!J:J,MATCH($C629,'Policy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29" s="254" t="str">
        <f>IF(ISBLANK(INDEX('Policy Characteristics'!K:K,MATCH($C629,'Policy Characteristics'!$C:$C,0))),"",INDEX('Policy Characteristics'!K:K,MATCH($C629,'Policy Characteristics'!$C:$C,0)))</f>
        <v/>
      </c>
      <c r="R629" s="254" t="str">
        <f>IF(ISBLANK(INDEX('Policy Characteristics'!L:L,MATCH($C629,'Policy Characteristics'!$C:$C,0))),"",INDEX('Policy Characteristics'!L:L,MATCH($C629,'Policy Characteristics'!$C:$C,0)))</f>
        <v/>
      </c>
    </row>
    <row r="630" spans="1:18" x14ac:dyDescent="0.35">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Clean Heat PTC</v>
      </c>
      <c r="C630" s="254" t="str">
        <f t="shared" si="34"/>
        <v>Industrial Clean Heat PTC Rate</v>
      </c>
      <c r="D630" s="45" t="s">
        <v>3500</v>
      </c>
      <c r="E630" s="45"/>
      <c r="F630" s="45"/>
      <c r="G630" s="45"/>
      <c r="H630" s="43">
        <v>2724</v>
      </c>
      <c r="I630" s="324" t="s">
        <v>40</v>
      </c>
      <c r="J630" s="255" t="str">
        <f>IF(ISBLANK(INDEX('Policy Characteristics'!D:D,MATCH($C630,'Policy Characteristics'!$C:$C,0))),"",INDEX('Policy Characteristics'!D:D,MATCH($C630,'Policy Characteristics'!$C:$C,0)))</f>
        <v>Clean Heat PTC</v>
      </c>
      <c r="K630" s="254" t="str">
        <f>IF(ISBLANK(INDEX('Policy Characteristics'!E:E,MATCH($C630,'Policy Characteristics'!$C:$C,0))),"",INDEX('Policy Characteristics'!E:E,MATCH($C630,'Policy Characteristics'!$C:$C,0)))</f>
        <v>indst clean heat PTC</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20</v>
      </c>
      <c r="N630" s="261">
        <f>IF(ISBLANK(INDEX('Policy Characteristics'!H:H,MATCH($C630,'Policy Characteristics'!$C:$C,0))),"",INDEX('Policy Characteristics'!H:H,MATCH($C630,'Policy Characteristics'!$C:$C,0)))</f>
        <v>1</v>
      </c>
      <c r="O630" s="254" t="str">
        <f>IF(ISBLANK(INDEX('Policy Characteristics'!I:I,MATCH($C630,'Policy Characteristics'!$C:$C,0))),"",INDEX('Policy Characteristics'!I:I,MATCH($C630,'Policy Characteristics'!$C:$C,0)))</f>
        <v>$ / million BTU</v>
      </c>
      <c r="P630" s="254" t="str">
        <f>IF(ISBLANK(INDEX('Policy Characteristics'!J:J,MATCH($C630,'Policy Characteristics'!$C:$C,0))),"",INDEX('Policy Characteristics'!J:J,MATCH($C630,'Policy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30" s="254" t="str">
        <f>IF(ISBLANK(INDEX('Policy Characteristics'!K:K,MATCH($C630,'Policy Characteristics'!$C:$C,0))),"",INDEX('Policy Characteristics'!K:K,MATCH($C630,'Policy Characteristics'!$C:$C,0)))</f>
        <v/>
      </c>
      <c r="R630" s="254" t="str">
        <f>IF(ISBLANK(INDEX('Policy Characteristics'!L:L,MATCH($C630,'Policy Characteristics'!$C:$C,0))),"",INDEX('Policy Characteristics'!L:L,MATCH($C630,'Policy Characteristics'!$C:$C,0)))</f>
        <v/>
      </c>
    </row>
    <row r="631" spans="1:18" x14ac:dyDescent="0.35">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Clean Heat PTC</v>
      </c>
      <c r="C631" s="254" t="str">
        <f>C$628</f>
        <v>Industrial Clean Heat PTC Rate</v>
      </c>
      <c r="D631" s="45" t="s">
        <v>3501</v>
      </c>
      <c r="E631" s="45"/>
      <c r="F631" s="45"/>
      <c r="G631" s="45"/>
      <c r="H631" s="43">
        <v>2725</v>
      </c>
      <c r="I631" s="324" t="s">
        <v>40</v>
      </c>
      <c r="J631" s="255" t="str">
        <f>IF(ISBLANK(INDEX('Policy Characteristics'!D:D,MATCH($C631,'Policy Characteristics'!$C:$C,0))),"",INDEX('Policy Characteristics'!D:D,MATCH($C631,'Policy Characteristics'!$C:$C,0)))</f>
        <v>Clean Heat PTC</v>
      </c>
      <c r="K631" s="254" t="str">
        <f>IF(ISBLANK(INDEX('Policy Characteristics'!E:E,MATCH($C631,'Policy Characteristics'!$C:$C,0))),"",INDEX('Policy Characteristics'!E:E,MATCH($C631,'Policy Characteristics'!$C:$C,0)))</f>
        <v>indst clean heat PTC</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20</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 / million BTU</v>
      </c>
      <c r="P631" s="254" t="str">
        <f>IF(ISBLANK(INDEX('Policy Characteristics'!J:J,MATCH($C631,'Policy Characteristics'!$C:$C,0))),"",INDEX('Policy Characteristics'!J:J,MATCH($C631,'Policy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31" s="254" t="str">
        <f>IF(ISBLANK(INDEX('Policy Characteristics'!K:K,MATCH($C631,'Policy Characteristics'!$C:$C,0))),"",INDEX('Policy Characteristics'!K:K,MATCH($C631,'Policy Characteristics'!$C:$C,0)))</f>
        <v/>
      </c>
      <c r="R631" s="254" t="str">
        <f>IF(ISBLANK(INDEX('Policy Characteristics'!L:L,MATCH($C631,'Policy Characteristics'!$C:$C,0))),"",INDEX('Policy Characteristics'!L:L,MATCH($C631,'Policy Characteristics'!$C:$C,0)))</f>
        <v/>
      </c>
    </row>
    <row r="632" spans="1:18" x14ac:dyDescent="0.35">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Decrease Cost of Capital</v>
      </c>
      <c r="C632" t="s">
        <v>3826</v>
      </c>
      <c r="D632" s="45" t="s">
        <v>3042</v>
      </c>
      <c r="E632" s="1" t="s">
        <v>3498</v>
      </c>
      <c r="F632" t="s">
        <v>3067</v>
      </c>
      <c r="G632" t="s">
        <v>3505</v>
      </c>
      <c r="H632" s="43">
        <v>2726</v>
      </c>
      <c r="I632" s="324" t="s">
        <v>40</v>
      </c>
      <c r="J632" s="255" t="str">
        <f>IF(ISBLANK(INDEX('Policy Characteristics'!D:D,MATCH($C632,'Policy Characteristics'!$C:$C,0))),"",INDEX('Policy Characteristics'!D:D,MATCH($C632,'Policy Characteristics'!$C:$C,0)))</f>
        <v>Decrease Clean Industrial Equipment Cost of Capital</v>
      </c>
      <c r="K632" s="254" t="str">
        <f>IF(ISBLANK(INDEX('Policy Characteristics'!E:E,MATCH($C632,'Policy Characteristics'!$C:$C,0))),"",INDEX('Policy Characteristics'!E:E,MATCH($C632,'Policy Characteristics'!$C:$C,0)))</f>
        <v>indst eqpt cost of capital</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0.01</v>
      </c>
      <c r="O632" s="254" t="str">
        <f>IF(ISBLANK(INDEX('Policy Characteristics'!I:I,MATCH($C632,'Policy Characteristics'!$C:$C,0))),"",INDEX('Policy Characteristics'!I:I,MATCH($C632,'Policy Characteristics'!$C:$C,0)))</f>
        <v>% decrease</v>
      </c>
      <c r="P632" s="254" t="str">
        <f>IF(ISBLANK(INDEX('Policy Characteristics'!J:J,MATCH($C632,'Policy Characteristics'!$C:$C,0))),"",INDEX('Policy Characteristics'!J:J,MATCH($C632,'Policy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32" s="254" t="str">
        <f>IF(ISBLANK(INDEX('Policy Characteristics'!K:K,MATCH($C632,'Policy Characteristics'!$C:$C,0))),"",INDEX('Policy Characteristics'!K:K,MATCH($C632,'Policy Characteristics'!$C:$C,0)))</f>
        <v/>
      </c>
      <c r="R632" s="254" t="str">
        <f>IF(ISBLANK(INDEX('Policy Characteristics'!L:L,MATCH($C632,'Policy Characteristics'!$C:$C,0))),"",INDEX('Policy Characteristics'!L:L,MATCH($C632,'Policy Characteristics'!$C:$C,0)))</f>
        <v/>
      </c>
    </row>
    <row r="633" spans="1:18" x14ac:dyDescent="0.35">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Decrease Cost of Capital</v>
      </c>
      <c r="C633" s="254" t="str">
        <f>C$632</f>
        <v>Percentage Decrease in Cost of Capital for Clean Industrial Equipment</v>
      </c>
      <c r="D633" s="6" t="s">
        <v>3043</v>
      </c>
      <c r="E633" s="1" t="s">
        <v>3498</v>
      </c>
      <c r="F633" t="s">
        <v>2741</v>
      </c>
      <c r="G633" t="s">
        <v>3505</v>
      </c>
      <c r="H633" s="43">
        <v>2727</v>
      </c>
      <c r="I633" s="324" t="s">
        <v>40</v>
      </c>
      <c r="J633" s="255" t="str">
        <f>IF(ISBLANK(INDEX('Policy Characteristics'!D:D,MATCH($C633,'Policy Characteristics'!$C:$C,0))),"",INDEX('Policy Characteristics'!D:D,MATCH($C633,'Policy Characteristics'!$C:$C,0)))</f>
        <v>Decrease Clean Industrial Equipment Cost of Capital</v>
      </c>
      <c r="K633" s="254" t="str">
        <f>IF(ISBLANK(INDEX('Policy Characteristics'!E:E,MATCH($C633,'Policy Characteristics'!$C:$C,0))),"",INDEX('Policy Characteristics'!E:E,MATCH($C633,'Policy Characteristics'!$C:$C,0)))</f>
        <v>indst eqpt cost of capital</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0.01</v>
      </c>
      <c r="O633" s="254" t="str">
        <f>IF(ISBLANK(INDEX('Policy Characteristics'!I:I,MATCH($C633,'Policy Characteristics'!$C:$C,0))),"",INDEX('Policy Characteristics'!I:I,MATCH($C633,'Policy Characteristics'!$C:$C,0)))</f>
        <v>% decrease</v>
      </c>
      <c r="P633" s="254" t="str">
        <f>IF(ISBLANK(INDEX('Policy Characteristics'!J:J,MATCH($C633,'Policy Characteristics'!$C:$C,0))),"",INDEX('Policy Characteristics'!J:J,MATCH($C633,'Policy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33" s="254" t="str">
        <f>IF(ISBLANK(INDEX('Policy Characteristics'!K:K,MATCH($C633,'Policy Characteristics'!$C:$C,0))),"",INDEX('Policy Characteristics'!K:K,MATCH($C633,'Policy Characteristics'!$C:$C,0)))</f>
        <v/>
      </c>
      <c r="R633" s="254" t="str">
        <f>IF(ISBLANK(INDEX('Policy Characteristics'!L:L,MATCH($C633,'Policy Characteristics'!$C:$C,0))),"",INDEX('Policy Characteristics'!L:L,MATCH($C633,'Policy Characteristics'!$C:$C,0)))</f>
        <v/>
      </c>
    </row>
    <row r="634" spans="1:18" x14ac:dyDescent="0.35">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Decrease Cost of Capital</v>
      </c>
      <c r="C634" s="254" t="str">
        <f t="shared" ref="C634:C697" si="35">C$632</f>
        <v>Percentage Decrease in Cost of Capital for Clean Industrial Equipment</v>
      </c>
      <c r="D634" s="6" t="s">
        <v>3044</v>
      </c>
      <c r="E634" s="1" t="s">
        <v>3498</v>
      </c>
      <c r="F634" t="s">
        <v>3008</v>
      </c>
      <c r="G634" t="s">
        <v>3505</v>
      </c>
      <c r="H634" s="43">
        <v>2728</v>
      </c>
      <c r="I634" s="324" t="s">
        <v>40</v>
      </c>
      <c r="J634" s="255" t="str">
        <f>IF(ISBLANK(INDEX('Policy Characteristics'!D:D,MATCH($C634,'Policy Characteristics'!$C:$C,0))),"",INDEX('Policy Characteristics'!D:D,MATCH($C634,'Policy Characteristics'!$C:$C,0)))</f>
        <v>Decrease Clean Industrial Equipment Cost of Capital</v>
      </c>
      <c r="K634" s="254" t="str">
        <f>IF(ISBLANK(INDEX('Policy Characteristics'!E:E,MATCH($C634,'Policy Characteristics'!$C:$C,0))),"",INDEX('Policy Characteristics'!E:E,MATCH($C634,'Policy Characteristics'!$C:$C,0)))</f>
        <v>indst eqpt cost of capital</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0.01</v>
      </c>
      <c r="O634" s="254" t="str">
        <f>IF(ISBLANK(INDEX('Policy Characteristics'!I:I,MATCH($C634,'Policy Characteristics'!$C:$C,0))),"",INDEX('Policy Characteristics'!I:I,MATCH($C634,'Policy Characteristics'!$C:$C,0)))</f>
        <v>% decrease</v>
      </c>
      <c r="P634" s="254" t="str">
        <f>IF(ISBLANK(INDEX('Policy Characteristics'!J:J,MATCH($C634,'Policy Characteristics'!$C:$C,0))),"",INDEX('Policy Characteristics'!J:J,MATCH($C634,'Policy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34" s="254" t="str">
        <f>IF(ISBLANK(INDEX('Policy Characteristics'!K:K,MATCH($C634,'Policy Characteristics'!$C:$C,0))),"",INDEX('Policy Characteristics'!K:K,MATCH($C634,'Policy Characteristics'!$C:$C,0)))</f>
        <v/>
      </c>
      <c r="R634" s="254" t="str">
        <f>IF(ISBLANK(INDEX('Policy Characteristics'!L:L,MATCH($C634,'Policy Characteristics'!$C:$C,0))),"",INDEX('Policy Characteristics'!L:L,MATCH($C634,'Policy Characteristics'!$C:$C,0)))</f>
        <v/>
      </c>
    </row>
    <row r="635" spans="1:18" x14ac:dyDescent="0.35">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Decrease Cost of Capital</v>
      </c>
      <c r="C635" s="254" t="str">
        <f t="shared" si="35"/>
        <v>Percentage Decrease in Cost of Capital for Clean Industrial Equipment</v>
      </c>
      <c r="D635" s="6" t="s">
        <v>3045</v>
      </c>
      <c r="E635" s="1" t="s">
        <v>3498</v>
      </c>
      <c r="F635" t="s">
        <v>3009</v>
      </c>
      <c r="G635" t="s">
        <v>3505</v>
      </c>
      <c r="H635" s="43">
        <v>2729</v>
      </c>
      <c r="I635" s="324" t="s">
        <v>40</v>
      </c>
      <c r="J635" s="255" t="str">
        <f>IF(ISBLANK(INDEX('Policy Characteristics'!D:D,MATCH($C635,'Policy Characteristics'!$C:$C,0))),"",INDEX('Policy Characteristics'!D:D,MATCH($C635,'Policy Characteristics'!$C:$C,0)))</f>
        <v>Decrease Clean Industrial Equipment Cost of Capital</v>
      </c>
      <c r="K635" s="254" t="str">
        <f>IF(ISBLANK(INDEX('Policy Characteristics'!E:E,MATCH($C635,'Policy Characteristics'!$C:$C,0))),"",INDEX('Policy Characteristics'!E:E,MATCH($C635,'Policy Characteristics'!$C:$C,0)))</f>
        <v>indst eqpt cost of capital</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0.01</v>
      </c>
      <c r="O635" s="254" t="str">
        <f>IF(ISBLANK(INDEX('Policy Characteristics'!I:I,MATCH($C635,'Policy Characteristics'!$C:$C,0))),"",INDEX('Policy Characteristics'!I:I,MATCH($C635,'Policy Characteristics'!$C:$C,0)))</f>
        <v>% decrease</v>
      </c>
      <c r="P635" s="254" t="str">
        <f>IF(ISBLANK(INDEX('Policy Characteristics'!J:J,MATCH($C635,'Policy Characteristics'!$C:$C,0))),"",INDEX('Policy Characteristics'!J:J,MATCH($C635,'Policy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35" s="254" t="str">
        <f>IF(ISBLANK(INDEX('Policy Characteristics'!K:K,MATCH($C635,'Policy Characteristics'!$C:$C,0))),"",INDEX('Policy Characteristics'!K:K,MATCH($C635,'Policy Characteristics'!$C:$C,0)))</f>
        <v/>
      </c>
      <c r="R635" s="254" t="str">
        <f>IF(ISBLANK(INDEX('Policy Characteristics'!L:L,MATCH($C635,'Policy Characteristics'!$C:$C,0))),"",INDEX('Policy Characteristics'!L:L,MATCH($C635,'Policy Characteristics'!$C:$C,0)))</f>
        <v/>
      </c>
    </row>
    <row r="636" spans="1:18" x14ac:dyDescent="0.35">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Decrease Cost of Capital</v>
      </c>
      <c r="C636" s="254" t="str">
        <f t="shared" si="35"/>
        <v>Percentage Decrease in Cost of Capital for Clean Industrial Equipment</v>
      </c>
      <c r="D636" s="6" t="s">
        <v>3046</v>
      </c>
      <c r="E636" s="1" t="s">
        <v>3498</v>
      </c>
      <c r="F636" t="s">
        <v>3010</v>
      </c>
      <c r="G636" t="s">
        <v>3505</v>
      </c>
      <c r="H636" s="43">
        <v>2730</v>
      </c>
      <c r="I636" s="324" t="s">
        <v>40</v>
      </c>
      <c r="J636" s="255" t="str">
        <f>IF(ISBLANK(INDEX('Policy Characteristics'!D:D,MATCH($C636,'Policy Characteristics'!$C:$C,0))),"",INDEX('Policy Characteristics'!D:D,MATCH($C636,'Policy Characteristics'!$C:$C,0)))</f>
        <v>Decrease Clean Industrial Equipment Cost of Capital</v>
      </c>
      <c r="K636" s="254" t="str">
        <f>IF(ISBLANK(INDEX('Policy Characteristics'!E:E,MATCH($C636,'Policy Characteristics'!$C:$C,0))),"",INDEX('Policy Characteristics'!E:E,MATCH($C636,'Policy Characteristics'!$C:$C,0)))</f>
        <v>indst eqpt cost of capital</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0.01</v>
      </c>
      <c r="O636" s="254" t="str">
        <f>IF(ISBLANK(INDEX('Policy Characteristics'!I:I,MATCH($C636,'Policy Characteristics'!$C:$C,0))),"",INDEX('Policy Characteristics'!I:I,MATCH($C636,'Policy Characteristics'!$C:$C,0)))</f>
        <v>% decrease</v>
      </c>
      <c r="P636" s="254" t="str">
        <f>IF(ISBLANK(INDEX('Policy Characteristics'!J:J,MATCH($C636,'Policy Characteristics'!$C:$C,0))),"",INDEX('Policy Characteristics'!J:J,MATCH($C636,'Policy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36" s="254" t="str">
        <f>IF(ISBLANK(INDEX('Policy Characteristics'!K:K,MATCH($C636,'Policy Characteristics'!$C:$C,0))),"",INDEX('Policy Characteristics'!K:K,MATCH($C636,'Policy Characteristics'!$C:$C,0)))</f>
        <v/>
      </c>
      <c r="R636" s="254" t="str">
        <f>IF(ISBLANK(INDEX('Policy Characteristics'!L:L,MATCH($C636,'Policy Characteristics'!$C:$C,0))),"",INDEX('Policy Characteristics'!L:L,MATCH($C636,'Policy Characteristics'!$C:$C,0)))</f>
        <v/>
      </c>
    </row>
    <row r="637" spans="1:18" x14ac:dyDescent="0.35">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Decrease Cost of Capital</v>
      </c>
      <c r="C637" s="254" t="str">
        <f t="shared" si="35"/>
        <v>Percentage Decrease in Cost of Capital for Clean Industrial Equipment</v>
      </c>
      <c r="D637" s="6" t="s">
        <v>3047</v>
      </c>
      <c r="E637" s="1" t="s">
        <v>3498</v>
      </c>
      <c r="F637" t="s">
        <v>3011</v>
      </c>
      <c r="G637" t="s">
        <v>3505</v>
      </c>
      <c r="H637" s="43">
        <v>2731</v>
      </c>
      <c r="I637" s="324" t="s">
        <v>40</v>
      </c>
      <c r="J637" s="255" t="str">
        <f>IF(ISBLANK(INDEX('Policy Characteristics'!D:D,MATCH($C637,'Policy Characteristics'!$C:$C,0))),"",INDEX('Policy Characteristics'!D:D,MATCH($C637,'Policy Characteristics'!$C:$C,0)))</f>
        <v>Decrease Clean Industrial Equipment Cost of Capital</v>
      </c>
      <c r="K637" s="254" t="str">
        <f>IF(ISBLANK(INDEX('Policy Characteristics'!E:E,MATCH($C637,'Policy Characteristics'!$C:$C,0))),"",INDEX('Policy Characteristics'!E:E,MATCH($C637,'Policy Characteristics'!$C:$C,0)))</f>
        <v>indst eqpt cost of capital</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0.01</v>
      </c>
      <c r="O637" s="254" t="str">
        <f>IF(ISBLANK(INDEX('Policy Characteristics'!I:I,MATCH($C637,'Policy Characteristics'!$C:$C,0))),"",INDEX('Policy Characteristics'!I:I,MATCH($C637,'Policy Characteristics'!$C:$C,0)))</f>
        <v>% decrease</v>
      </c>
      <c r="P637" s="254" t="str">
        <f>IF(ISBLANK(INDEX('Policy Characteristics'!J:J,MATCH($C637,'Policy Characteristics'!$C:$C,0))),"",INDEX('Policy Characteristics'!J:J,MATCH($C637,'Policy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37" s="254" t="str">
        <f>IF(ISBLANK(INDEX('Policy Characteristics'!K:K,MATCH($C637,'Policy Characteristics'!$C:$C,0))),"",INDEX('Policy Characteristics'!K:K,MATCH($C637,'Policy Characteristics'!$C:$C,0)))</f>
        <v/>
      </c>
      <c r="R637" s="254" t="str">
        <f>IF(ISBLANK(INDEX('Policy Characteristics'!L:L,MATCH($C637,'Policy Characteristics'!$C:$C,0))),"",INDEX('Policy Characteristics'!L:L,MATCH($C637,'Policy Characteristics'!$C:$C,0)))</f>
        <v/>
      </c>
    </row>
    <row r="638" spans="1:18" x14ac:dyDescent="0.35">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Decrease Cost of Capital</v>
      </c>
      <c r="C638" s="254" t="str">
        <f t="shared" si="35"/>
        <v>Percentage Decrease in Cost of Capital for Clean Industrial Equipment</v>
      </c>
      <c r="D638" s="6" t="s">
        <v>3048</v>
      </c>
      <c r="E638" s="1" t="s">
        <v>3498</v>
      </c>
      <c r="F638" t="s">
        <v>3012</v>
      </c>
      <c r="G638" t="s">
        <v>3505</v>
      </c>
      <c r="H638" s="43">
        <v>2732</v>
      </c>
      <c r="I638" s="324" t="s">
        <v>40</v>
      </c>
      <c r="J638" s="255" t="str">
        <f>IF(ISBLANK(INDEX('Policy Characteristics'!D:D,MATCH($C638,'Policy Characteristics'!$C:$C,0))),"",INDEX('Policy Characteristics'!D:D,MATCH($C638,'Policy Characteristics'!$C:$C,0)))</f>
        <v>Decrease Clean Industrial Equipment Cost of Capital</v>
      </c>
      <c r="K638" s="254" t="str">
        <f>IF(ISBLANK(INDEX('Policy Characteristics'!E:E,MATCH($C638,'Policy Characteristics'!$C:$C,0))),"",INDEX('Policy Characteristics'!E:E,MATCH($C638,'Policy Characteristics'!$C:$C,0)))</f>
        <v>indst eqpt cost of capital</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0.01</v>
      </c>
      <c r="O638" s="254" t="str">
        <f>IF(ISBLANK(INDEX('Policy Characteristics'!I:I,MATCH($C638,'Policy Characteristics'!$C:$C,0))),"",INDEX('Policy Characteristics'!I:I,MATCH($C638,'Policy Characteristics'!$C:$C,0)))</f>
        <v>% decrease</v>
      </c>
      <c r="P638" s="254" t="str">
        <f>IF(ISBLANK(INDEX('Policy Characteristics'!J:J,MATCH($C638,'Policy Characteristics'!$C:$C,0))),"",INDEX('Policy Characteristics'!J:J,MATCH($C638,'Policy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38" s="254" t="str">
        <f>IF(ISBLANK(INDEX('Policy Characteristics'!K:K,MATCH($C638,'Policy Characteristics'!$C:$C,0))),"",INDEX('Policy Characteristics'!K:K,MATCH($C638,'Policy Characteristics'!$C:$C,0)))</f>
        <v/>
      </c>
      <c r="R638" s="254" t="str">
        <f>IF(ISBLANK(INDEX('Policy Characteristics'!L:L,MATCH($C638,'Policy Characteristics'!$C:$C,0))),"",INDEX('Policy Characteristics'!L:L,MATCH($C638,'Policy Characteristics'!$C:$C,0)))</f>
        <v/>
      </c>
    </row>
    <row r="639" spans="1:18" x14ac:dyDescent="0.35">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Decrease Cost of Capital</v>
      </c>
      <c r="C639" s="254" t="str">
        <f t="shared" si="35"/>
        <v>Percentage Decrease in Cost of Capital for Clean Industrial Equipment</v>
      </c>
      <c r="D639" s="6" t="s">
        <v>3049</v>
      </c>
      <c r="E639" s="1" t="s">
        <v>3498</v>
      </c>
      <c r="F639" t="s">
        <v>3013</v>
      </c>
      <c r="G639" t="s">
        <v>3505</v>
      </c>
      <c r="H639" s="43">
        <v>2733</v>
      </c>
      <c r="I639" s="324" t="s">
        <v>40</v>
      </c>
      <c r="J639" s="255" t="str">
        <f>IF(ISBLANK(INDEX('Policy Characteristics'!D:D,MATCH($C639,'Policy Characteristics'!$C:$C,0))),"",INDEX('Policy Characteristics'!D:D,MATCH($C639,'Policy Characteristics'!$C:$C,0)))</f>
        <v>Decrease Clean Industrial Equipment Cost of Capital</v>
      </c>
      <c r="K639" s="254" t="str">
        <f>IF(ISBLANK(INDEX('Policy Characteristics'!E:E,MATCH($C639,'Policy Characteristics'!$C:$C,0))),"",INDEX('Policy Characteristics'!E:E,MATCH($C639,'Policy Characteristics'!$C:$C,0)))</f>
        <v>indst eqpt cost of capital</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0.01</v>
      </c>
      <c r="O639" s="254" t="str">
        <f>IF(ISBLANK(INDEX('Policy Characteristics'!I:I,MATCH($C639,'Policy Characteristics'!$C:$C,0))),"",INDEX('Policy Characteristics'!I:I,MATCH($C639,'Policy Characteristics'!$C:$C,0)))</f>
        <v>% decrease</v>
      </c>
      <c r="P639" s="254" t="str">
        <f>IF(ISBLANK(INDEX('Policy Characteristics'!J:J,MATCH($C639,'Policy Characteristics'!$C:$C,0))),"",INDEX('Policy Characteristics'!J:J,MATCH($C639,'Policy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39" s="254" t="str">
        <f>IF(ISBLANK(INDEX('Policy Characteristics'!K:K,MATCH($C639,'Policy Characteristics'!$C:$C,0))),"",INDEX('Policy Characteristics'!K:K,MATCH($C639,'Policy Characteristics'!$C:$C,0)))</f>
        <v/>
      </c>
      <c r="R639" s="254" t="str">
        <f>IF(ISBLANK(INDEX('Policy Characteristics'!L:L,MATCH($C639,'Policy Characteristics'!$C:$C,0))),"",INDEX('Policy Characteristics'!L:L,MATCH($C639,'Policy Characteristics'!$C:$C,0)))</f>
        <v/>
      </c>
    </row>
    <row r="640" spans="1:18" x14ac:dyDescent="0.35">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Decrease Cost of Capital</v>
      </c>
      <c r="C640" s="254" t="str">
        <f t="shared" si="35"/>
        <v>Percentage Decrease in Cost of Capital for Clean Industrial Equipment</v>
      </c>
      <c r="D640" s="6" t="s">
        <v>3050</v>
      </c>
      <c r="E640" s="1" t="s">
        <v>3498</v>
      </c>
      <c r="F640" t="s">
        <v>3014</v>
      </c>
      <c r="G640" t="s">
        <v>3505</v>
      </c>
      <c r="H640" s="43">
        <v>2734</v>
      </c>
      <c r="I640" s="324" t="s">
        <v>40</v>
      </c>
      <c r="J640" s="255" t="str">
        <f>IF(ISBLANK(INDEX('Policy Characteristics'!D:D,MATCH($C640,'Policy Characteristics'!$C:$C,0))),"",INDEX('Policy Characteristics'!D:D,MATCH($C640,'Policy Characteristics'!$C:$C,0)))</f>
        <v>Decrease Clean Industrial Equipment Cost of Capital</v>
      </c>
      <c r="K640" s="254" t="str">
        <f>IF(ISBLANK(INDEX('Policy Characteristics'!E:E,MATCH($C640,'Policy Characteristics'!$C:$C,0))),"",INDEX('Policy Characteristics'!E:E,MATCH($C640,'Policy Characteristics'!$C:$C,0)))</f>
        <v>indst eqpt cost of capital</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0.01</v>
      </c>
      <c r="O640" s="254" t="str">
        <f>IF(ISBLANK(INDEX('Policy Characteristics'!I:I,MATCH($C640,'Policy Characteristics'!$C:$C,0))),"",INDEX('Policy Characteristics'!I:I,MATCH($C640,'Policy Characteristics'!$C:$C,0)))</f>
        <v>% decrease</v>
      </c>
      <c r="P640" s="254" t="str">
        <f>IF(ISBLANK(INDEX('Policy Characteristics'!J:J,MATCH($C640,'Policy Characteristics'!$C:$C,0))),"",INDEX('Policy Characteristics'!J:J,MATCH($C640,'Policy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40" s="254" t="str">
        <f>IF(ISBLANK(INDEX('Policy Characteristics'!K:K,MATCH($C640,'Policy Characteristics'!$C:$C,0))),"",INDEX('Policy Characteristics'!K:K,MATCH($C640,'Policy Characteristics'!$C:$C,0)))</f>
        <v/>
      </c>
      <c r="R640" s="254" t="str">
        <f>IF(ISBLANK(INDEX('Policy Characteristics'!L:L,MATCH($C640,'Policy Characteristics'!$C:$C,0))),"",INDEX('Policy Characteristics'!L:L,MATCH($C640,'Policy Characteristics'!$C:$C,0)))</f>
        <v/>
      </c>
    </row>
    <row r="641" spans="1:18" x14ac:dyDescent="0.35">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Decrease Cost of Capital</v>
      </c>
      <c r="C641" s="254" t="str">
        <f t="shared" si="35"/>
        <v>Percentage Decrease in Cost of Capital for Clean Industrial Equipment</v>
      </c>
      <c r="D641" s="6" t="s">
        <v>3051</v>
      </c>
      <c r="E641" s="1" t="s">
        <v>3498</v>
      </c>
      <c r="F641" t="s">
        <v>2561</v>
      </c>
      <c r="G641" t="s">
        <v>3505</v>
      </c>
      <c r="H641" s="43">
        <v>2735</v>
      </c>
      <c r="I641" s="324" t="s">
        <v>40</v>
      </c>
      <c r="J641" s="255" t="str">
        <f>IF(ISBLANK(INDEX('Policy Characteristics'!D:D,MATCH($C641,'Policy Characteristics'!$C:$C,0))),"",INDEX('Policy Characteristics'!D:D,MATCH($C641,'Policy Characteristics'!$C:$C,0)))</f>
        <v>Decrease Clean Industrial Equipment Cost of Capital</v>
      </c>
      <c r="K641" s="254" t="str">
        <f>IF(ISBLANK(INDEX('Policy Characteristics'!E:E,MATCH($C641,'Policy Characteristics'!$C:$C,0))),"",INDEX('Policy Characteristics'!E:E,MATCH($C641,'Policy Characteristics'!$C:$C,0)))</f>
        <v>indst eqpt cost of capital</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0.01</v>
      </c>
      <c r="O641" s="254" t="str">
        <f>IF(ISBLANK(INDEX('Policy Characteristics'!I:I,MATCH($C641,'Policy Characteristics'!$C:$C,0))),"",INDEX('Policy Characteristics'!I:I,MATCH($C641,'Policy Characteristics'!$C:$C,0)))</f>
        <v>% decrease</v>
      </c>
      <c r="P641" s="254" t="str">
        <f>IF(ISBLANK(INDEX('Policy Characteristics'!J:J,MATCH($C641,'Policy Characteristics'!$C:$C,0))),"",INDEX('Policy Characteristics'!J:J,MATCH($C641,'Policy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41" s="254" t="str">
        <f>IF(ISBLANK(INDEX('Policy Characteristics'!K:K,MATCH($C641,'Policy Characteristics'!$C:$C,0))),"",INDEX('Policy Characteristics'!K:K,MATCH($C641,'Policy Characteristics'!$C:$C,0)))</f>
        <v/>
      </c>
      <c r="R641" s="254" t="str">
        <f>IF(ISBLANK(INDEX('Policy Characteristics'!L:L,MATCH($C641,'Policy Characteristics'!$C:$C,0))),"",INDEX('Policy Characteristics'!L:L,MATCH($C641,'Policy Characteristics'!$C:$C,0)))</f>
        <v/>
      </c>
    </row>
    <row r="642" spans="1:18" x14ac:dyDescent="0.35">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Decrease Cost of Capital</v>
      </c>
      <c r="C642" s="254" t="str">
        <f t="shared" si="35"/>
        <v>Percentage Decrease in Cost of Capital for Clean Industrial Equipment</v>
      </c>
      <c r="D642" s="6" t="s">
        <v>3052</v>
      </c>
      <c r="E642" s="1" t="s">
        <v>3498</v>
      </c>
      <c r="F642" t="s">
        <v>3015</v>
      </c>
      <c r="G642" t="s">
        <v>3505</v>
      </c>
      <c r="H642" s="43">
        <v>2736</v>
      </c>
      <c r="I642" s="324" t="s">
        <v>40</v>
      </c>
      <c r="J642" s="255" t="str">
        <f>IF(ISBLANK(INDEX('Policy Characteristics'!D:D,MATCH($C642,'Policy Characteristics'!$C:$C,0))),"",INDEX('Policy Characteristics'!D:D,MATCH($C642,'Policy Characteristics'!$C:$C,0)))</f>
        <v>Decrease Clean Industrial Equipment Cost of Capital</v>
      </c>
      <c r="K642" s="254" t="str">
        <f>IF(ISBLANK(INDEX('Policy Characteristics'!E:E,MATCH($C642,'Policy Characteristics'!$C:$C,0))),"",INDEX('Policy Characteristics'!E:E,MATCH($C642,'Policy Characteristics'!$C:$C,0)))</f>
        <v>indst eqpt cost of capital</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0.01</v>
      </c>
      <c r="O642" s="254" t="str">
        <f>IF(ISBLANK(INDEX('Policy Characteristics'!I:I,MATCH($C642,'Policy Characteristics'!$C:$C,0))),"",INDEX('Policy Characteristics'!I:I,MATCH($C642,'Policy Characteristics'!$C:$C,0)))</f>
        <v>% decrease</v>
      </c>
      <c r="P642" s="254" t="str">
        <f>IF(ISBLANK(INDEX('Policy Characteristics'!J:J,MATCH($C642,'Policy Characteristics'!$C:$C,0))),"",INDEX('Policy Characteristics'!J:J,MATCH($C642,'Policy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42" s="254" t="str">
        <f>IF(ISBLANK(INDEX('Policy Characteristics'!K:K,MATCH($C642,'Policy Characteristics'!$C:$C,0))),"",INDEX('Policy Characteristics'!K:K,MATCH($C642,'Policy Characteristics'!$C:$C,0)))</f>
        <v/>
      </c>
      <c r="R642" s="254" t="str">
        <f>IF(ISBLANK(INDEX('Policy Characteristics'!L:L,MATCH($C642,'Policy Characteristics'!$C:$C,0))),"",INDEX('Policy Characteristics'!L:L,MATCH($C642,'Policy Characteristics'!$C:$C,0)))</f>
        <v/>
      </c>
    </row>
    <row r="643" spans="1:18" x14ac:dyDescent="0.35">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Decrease Cost of Capital</v>
      </c>
      <c r="C643" s="254" t="str">
        <f t="shared" si="35"/>
        <v>Percentage Decrease in Cost of Capital for Clean Industrial Equipment</v>
      </c>
      <c r="D643" s="6" t="s">
        <v>3053</v>
      </c>
      <c r="E643" s="1" t="s">
        <v>3498</v>
      </c>
      <c r="F643" t="s">
        <v>3016</v>
      </c>
      <c r="G643" t="s">
        <v>3505</v>
      </c>
      <c r="H643" s="43">
        <v>2737</v>
      </c>
      <c r="I643" s="324" t="s">
        <v>40</v>
      </c>
      <c r="J643" s="255" t="str">
        <f>IF(ISBLANK(INDEX('Policy Characteristics'!D:D,MATCH($C643,'Policy Characteristics'!$C:$C,0))),"",INDEX('Policy Characteristics'!D:D,MATCH($C643,'Policy Characteristics'!$C:$C,0)))</f>
        <v>Decrease Clean Industrial Equipment Cost of Capital</v>
      </c>
      <c r="K643" s="254" t="str">
        <f>IF(ISBLANK(INDEX('Policy Characteristics'!E:E,MATCH($C643,'Policy Characteristics'!$C:$C,0))),"",INDEX('Policy Characteristics'!E:E,MATCH($C643,'Policy Characteristics'!$C:$C,0)))</f>
        <v>indst eqpt cost of capital</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0.01</v>
      </c>
      <c r="O643" s="254" t="str">
        <f>IF(ISBLANK(INDEX('Policy Characteristics'!I:I,MATCH($C643,'Policy Characteristics'!$C:$C,0))),"",INDEX('Policy Characteristics'!I:I,MATCH($C643,'Policy Characteristics'!$C:$C,0)))</f>
        <v>% decrease</v>
      </c>
      <c r="P643" s="254" t="str">
        <f>IF(ISBLANK(INDEX('Policy Characteristics'!J:J,MATCH($C643,'Policy Characteristics'!$C:$C,0))),"",INDEX('Policy Characteristics'!J:J,MATCH($C643,'Policy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43" s="254" t="str">
        <f>IF(ISBLANK(INDEX('Policy Characteristics'!K:K,MATCH($C643,'Policy Characteristics'!$C:$C,0))),"",INDEX('Policy Characteristics'!K:K,MATCH($C643,'Policy Characteristics'!$C:$C,0)))</f>
        <v/>
      </c>
      <c r="R643" s="254" t="str">
        <f>IF(ISBLANK(INDEX('Policy Characteristics'!L:L,MATCH($C643,'Policy Characteristics'!$C:$C,0))),"",INDEX('Policy Characteristics'!L:L,MATCH($C643,'Policy Characteristics'!$C:$C,0)))</f>
        <v/>
      </c>
    </row>
    <row r="644" spans="1:18" x14ac:dyDescent="0.35">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Decrease Cost of Capital</v>
      </c>
      <c r="C644" s="254" t="str">
        <f t="shared" si="35"/>
        <v>Percentage Decrease in Cost of Capital for Clean Industrial Equipment</v>
      </c>
      <c r="D644" s="6" t="s">
        <v>3054</v>
      </c>
      <c r="E644" s="1" t="s">
        <v>3498</v>
      </c>
      <c r="F644" t="s">
        <v>3017</v>
      </c>
      <c r="G644" t="s">
        <v>3505</v>
      </c>
      <c r="H644" s="43">
        <v>2738</v>
      </c>
      <c r="I644" s="324" t="s">
        <v>40</v>
      </c>
      <c r="J644" s="255" t="str">
        <f>IF(ISBLANK(INDEX('Policy Characteristics'!D:D,MATCH($C644,'Policy Characteristics'!$C:$C,0))),"",INDEX('Policy Characteristics'!D:D,MATCH($C644,'Policy Characteristics'!$C:$C,0)))</f>
        <v>Decrease Clean Industrial Equipment Cost of Capital</v>
      </c>
      <c r="K644" s="254" t="str">
        <f>IF(ISBLANK(INDEX('Policy Characteristics'!E:E,MATCH($C644,'Policy Characteristics'!$C:$C,0))),"",INDEX('Policy Characteristics'!E:E,MATCH($C644,'Policy Characteristics'!$C:$C,0)))</f>
        <v>indst eqpt cost of capital</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0.01</v>
      </c>
      <c r="O644" s="254" t="str">
        <f>IF(ISBLANK(INDEX('Policy Characteristics'!I:I,MATCH($C644,'Policy Characteristics'!$C:$C,0))),"",INDEX('Policy Characteristics'!I:I,MATCH($C644,'Policy Characteristics'!$C:$C,0)))</f>
        <v>% decrease</v>
      </c>
      <c r="P644" s="254" t="str">
        <f>IF(ISBLANK(INDEX('Policy Characteristics'!J:J,MATCH($C644,'Policy Characteristics'!$C:$C,0))),"",INDEX('Policy Characteristics'!J:J,MATCH($C644,'Policy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44" s="254" t="str">
        <f>IF(ISBLANK(INDEX('Policy Characteristics'!K:K,MATCH($C644,'Policy Characteristics'!$C:$C,0))),"",INDEX('Policy Characteristics'!K:K,MATCH($C644,'Policy Characteristics'!$C:$C,0)))</f>
        <v/>
      </c>
      <c r="R644" s="254" t="str">
        <f>IF(ISBLANK(INDEX('Policy Characteristics'!L:L,MATCH($C644,'Policy Characteristics'!$C:$C,0))),"",INDEX('Policy Characteristics'!L:L,MATCH($C644,'Policy Characteristics'!$C:$C,0)))</f>
        <v/>
      </c>
    </row>
    <row r="645" spans="1:18" x14ac:dyDescent="0.35">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Decrease Cost of Capital</v>
      </c>
      <c r="C645" s="254" t="str">
        <f t="shared" si="35"/>
        <v>Percentage Decrease in Cost of Capital for Clean Industrial Equipment</v>
      </c>
      <c r="D645" s="6" t="s">
        <v>3055</v>
      </c>
      <c r="E645" s="1" t="s">
        <v>3498</v>
      </c>
      <c r="F645" t="s">
        <v>2562</v>
      </c>
      <c r="G645" t="s">
        <v>3505</v>
      </c>
      <c r="H645" s="43">
        <v>2739</v>
      </c>
      <c r="I645" s="324" t="s">
        <v>40</v>
      </c>
      <c r="J645" s="255" t="str">
        <f>IF(ISBLANK(INDEX('Policy Characteristics'!D:D,MATCH($C645,'Policy Characteristics'!$C:$C,0))),"",INDEX('Policy Characteristics'!D:D,MATCH($C645,'Policy Characteristics'!$C:$C,0)))</f>
        <v>Decrease Clean Industrial Equipment Cost of Capital</v>
      </c>
      <c r="K645" s="254" t="str">
        <f>IF(ISBLANK(INDEX('Policy Characteristics'!E:E,MATCH($C645,'Policy Characteristics'!$C:$C,0))),"",INDEX('Policy Characteristics'!E:E,MATCH($C645,'Policy Characteristics'!$C:$C,0)))</f>
        <v>indst eqpt cost of capital</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0.01</v>
      </c>
      <c r="O645" s="254" t="str">
        <f>IF(ISBLANK(INDEX('Policy Characteristics'!I:I,MATCH($C645,'Policy Characteristics'!$C:$C,0))),"",INDEX('Policy Characteristics'!I:I,MATCH($C645,'Policy Characteristics'!$C:$C,0)))</f>
        <v>% decrease</v>
      </c>
      <c r="P645" s="254" t="str">
        <f>IF(ISBLANK(INDEX('Policy Characteristics'!J:J,MATCH($C645,'Policy Characteristics'!$C:$C,0))),"",INDEX('Policy Characteristics'!J:J,MATCH($C645,'Policy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45" s="254" t="str">
        <f>IF(ISBLANK(INDEX('Policy Characteristics'!K:K,MATCH($C645,'Policy Characteristics'!$C:$C,0))),"",INDEX('Policy Characteristics'!K:K,MATCH($C645,'Policy Characteristics'!$C:$C,0)))</f>
        <v/>
      </c>
      <c r="R645" s="254" t="str">
        <f>IF(ISBLANK(INDEX('Policy Characteristics'!L:L,MATCH($C645,'Policy Characteristics'!$C:$C,0))),"",INDEX('Policy Characteristics'!L:L,MATCH($C645,'Policy Characteristics'!$C:$C,0)))</f>
        <v/>
      </c>
    </row>
    <row r="646" spans="1:18" x14ac:dyDescent="0.35">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Decrease Cost of Capital</v>
      </c>
      <c r="C646" s="254" t="str">
        <f t="shared" si="35"/>
        <v>Percentage Decrease in Cost of Capital for Clean Industrial Equipment</v>
      </c>
      <c r="D646" s="6" t="s">
        <v>3056</v>
      </c>
      <c r="E646" s="1" t="s">
        <v>3498</v>
      </c>
      <c r="F646" t="s">
        <v>3018</v>
      </c>
      <c r="G646" t="s">
        <v>3505</v>
      </c>
      <c r="H646" s="43">
        <v>2740</v>
      </c>
      <c r="I646" s="324" t="s">
        <v>40</v>
      </c>
      <c r="J646" s="255" t="str">
        <f>IF(ISBLANK(INDEX('Policy Characteristics'!D:D,MATCH($C646,'Policy Characteristics'!$C:$C,0))),"",INDEX('Policy Characteristics'!D:D,MATCH($C646,'Policy Characteristics'!$C:$C,0)))</f>
        <v>Decrease Clean Industrial Equipment Cost of Capital</v>
      </c>
      <c r="K646" s="254" t="str">
        <f>IF(ISBLANK(INDEX('Policy Characteristics'!E:E,MATCH($C646,'Policy Characteristics'!$C:$C,0))),"",INDEX('Policy Characteristics'!E:E,MATCH($C646,'Policy Characteristics'!$C:$C,0)))</f>
        <v>indst eqpt cost of capital</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0.01</v>
      </c>
      <c r="O646" s="254" t="str">
        <f>IF(ISBLANK(INDEX('Policy Characteristics'!I:I,MATCH($C646,'Policy Characteristics'!$C:$C,0))),"",INDEX('Policy Characteristics'!I:I,MATCH($C646,'Policy Characteristics'!$C:$C,0)))</f>
        <v>% decrease</v>
      </c>
      <c r="P646" s="254" t="str">
        <f>IF(ISBLANK(INDEX('Policy Characteristics'!J:J,MATCH($C646,'Policy Characteristics'!$C:$C,0))),"",INDEX('Policy Characteristics'!J:J,MATCH($C646,'Policy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46" s="254" t="str">
        <f>IF(ISBLANK(INDEX('Policy Characteristics'!K:K,MATCH($C646,'Policy Characteristics'!$C:$C,0))),"",INDEX('Policy Characteristics'!K:K,MATCH($C646,'Policy Characteristics'!$C:$C,0)))</f>
        <v/>
      </c>
      <c r="R646" s="254" t="str">
        <f>IF(ISBLANK(INDEX('Policy Characteristics'!L:L,MATCH($C646,'Policy Characteristics'!$C:$C,0))),"",INDEX('Policy Characteristics'!L:L,MATCH($C646,'Policy Characteristics'!$C:$C,0)))</f>
        <v/>
      </c>
    </row>
    <row r="647" spans="1:18" x14ac:dyDescent="0.35">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Decrease Cost of Capital</v>
      </c>
      <c r="C647" s="254" t="str">
        <f t="shared" si="35"/>
        <v>Percentage Decrease in Cost of Capital for Clean Industrial Equipment</v>
      </c>
      <c r="D647" s="6" t="s">
        <v>3057</v>
      </c>
      <c r="E647" s="1" t="s">
        <v>3498</v>
      </c>
      <c r="F647" t="s">
        <v>3019</v>
      </c>
      <c r="G647" t="s">
        <v>3505</v>
      </c>
      <c r="H647" s="43">
        <v>2741</v>
      </c>
      <c r="I647" s="324" t="s">
        <v>40</v>
      </c>
      <c r="J647" s="255" t="str">
        <f>IF(ISBLANK(INDEX('Policy Characteristics'!D:D,MATCH($C647,'Policy Characteristics'!$C:$C,0))),"",INDEX('Policy Characteristics'!D:D,MATCH($C647,'Policy Characteristics'!$C:$C,0)))</f>
        <v>Decrease Clean Industrial Equipment Cost of Capital</v>
      </c>
      <c r="K647" s="254" t="str">
        <f>IF(ISBLANK(INDEX('Policy Characteristics'!E:E,MATCH($C647,'Policy Characteristics'!$C:$C,0))),"",INDEX('Policy Characteristics'!E:E,MATCH($C647,'Policy Characteristics'!$C:$C,0)))</f>
        <v>indst eqpt cost of capital</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0.01</v>
      </c>
      <c r="O647" s="254" t="str">
        <f>IF(ISBLANK(INDEX('Policy Characteristics'!I:I,MATCH($C647,'Policy Characteristics'!$C:$C,0))),"",INDEX('Policy Characteristics'!I:I,MATCH($C647,'Policy Characteristics'!$C:$C,0)))</f>
        <v>% decrease</v>
      </c>
      <c r="P647" s="254" t="str">
        <f>IF(ISBLANK(INDEX('Policy Characteristics'!J:J,MATCH($C647,'Policy Characteristics'!$C:$C,0))),"",INDEX('Policy Characteristics'!J:J,MATCH($C647,'Policy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47" s="254" t="str">
        <f>IF(ISBLANK(INDEX('Policy Characteristics'!K:K,MATCH($C647,'Policy Characteristics'!$C:$C,0))),"",INDEX('Policy Characteristics'!K:K,MATCH($C647,'Policy Characteristics'!$C:$C,0)))</f>
        <v/>
      </c>
      <c r="R647" s="254" t="str">
        <f>IF(ISBLANK(INDEX('Policy Characteristics'!L:L,MATCH($C647,'Policy Characteristics'!$C:$C,0))),"",INDEX('Policy Characteristics'!L:L,MATCH($C647,'Policy Characteristics'!$C:$C,0)))</f>
        <v/>
      </c>
    </row>
    <row r="648" spans="1:18" x14ac:dyDescent="0.35">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Decrease Cost of Capital</v>
      </c>
      <c r="C648" s="254" t="str">
        <f t="shared" si="35"/>
        <v>Percentage Decrease in Cost of Capital for Clean Industrial Equipment</v>
      </c>
      <c r="D648" s="6" t="s">
        <v>3058</v>
      </c>
      <c r="E648" s="1" t="s">
        <v>3498</v>
      </c>
      <c r="F648" t="s">
        <v>3020</v>
      </c>
      <c r="G648" t="s">
        <v>3505</v>
      </c>
      <c r="H648" s="43">
        <v>2742</v>
      </c>
      <c r="I648" s="324" t="s">
        <v>40</v>
      </c>
      <c r="J648" s="255" t="str">
        <f>IF(ISBLANK(INDEX('Policy Characteristics'!D:D,MATCH($C648,'Policy Characteristics'!$C:$C,0))),"",INDEX('Policy Characteristics'!D:D,MATCH($C648,'Policy Characteristics'!$C:$C,0)))</f>
        <v>Decrease Clean Industrial Equipment Cost of Capital</v>
      </c>
      <c r="K648" s="254" t="str">
        <f>IF(ISBLANK(INDEX('Policy Characteristics'!E:E,MATCH($C648,'Policy Characteristics'!$C:$C,0))),"",INDEX('Policy Characteristics'!E:E,MATCH($C648,'Policy Characteristics'!$C:$C,0)))</f>
        <v>indst eqpt cost of capital</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0.01</v>
      </c>
      <c r="O648" s="254" t="str">
        <f>IF(ISBLANK(INDEX('Policy Characteristics'!I:I,MATCH($C648,'Policy Characteristics'!$C:$C,0))),"",INDEX('Policy Characteristics'!I:I,MATCH($C648,'Policy Characteristics'!$C:$C,0)))</f>
        <v>% decrease</v>
      </c>
      <c r="P648" s="254" t="str">
        <f>IF(ISBLANK(INDEX('Policy Characteristics'!J:J,MATCH($C648,'Policy Characteristics'!$C:$C,0))),"",INDEX('Policy Characteristics'!J:J,MATCH($C648,'Policy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48" s="254" t="str">
        <f>IF(ISBLANK(INDEX('Policy Characteristics'!K:K,MATCH($C648,'Policy Characteristics'!$C:$C,0))),"",INDEX('Policy Characteristics'!K:K,MATCH($C648,'Policy Characteristics'!$C:$C,0)))</f>
        <v/>
      </c>
      <c r="R648" s="254" t="str">
        <f>IF(ISBLANK(INDEX('Policy Characteristics'!L:L,MATCH($C648,'Policy Characteristics'!$C:$C,0))),"",INDEX('Policy Characteristics'!L:L,MATCH($C648,'Policy Characteristics'!$C:$C,0)))</f>
        <v/>
      </c>
    </row>
    <row r="649" spans="1:18" x14ac:dyDescent="0.35">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Decrease Cost of Capital</v>
      </c>
      <c r="C649" s="254" t="str">
        <f t="shared" si="35"/>
        <v>Percentage Decrease in Cost of Capital for Clean Industrial Equipment</v>
      </c>
      <c r="D649" s="6" t="s">
        <v>3059</v>
      </c>
      <c r="E649" s="1" t="s">
        <v>3498</v>
      </c>
      <c r="F649" t="s">
        <v>3021</v>
      </c>
      <c r="G649" t="s">
        <v>3505</v>
      </c>
      <c r="H649" s="43">
        <v>2743</v>
      </c>
      <c r="I649" s="324" t="s">
        <v>40</v>
      </c>
      <c r="J649" s="255" t="str">
        <f>IF(ISBLANK(INDEX('Policy Characteristics'!D:D,MATCH($C649,'Policy Characteristics'!$C:$C,0))),"",INDEX('Policy Characteristics'!D:D,MATCH($C649,'Policy Characteristics'!$C:$C,0)))</f>
        <v>Decrease Clean Industrial Equipment Cost of Capital</v>
      </c>
      <c r="K649" s="254" t="str">
        <f>IF(ISBLANK(INDEX('Policy Characteristics'!E:E,MATCH($C649,'Policy Characteristics'!$C:$C,0))),"",INDEX('Policy Characteristics'!E:E,MATCH($C649,'Policy Characteristics'!$C:$C,0)))</f>
        <v>indst eqpt cost of capital</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0.01</v>
      </c>
      <c r="O649" s="254" t="str">
        <f>IF(ISBLANK(INDEX('Policy Characteristics'!I:I,MATCH($C649,'Policy Characteristics'!$C:$C,0))),"",INDEX('Policy Characteristics'!I:I,MATCH($C649,'Policy Characteristics'!$C:$C,0)))</f>
        <v>% decrease</v>
      </c>
      <c r="P649" s="254" t="str">
        <f>IF(ISBLANK(INDEX('Policy Characteristics'!J:J,MATCH($C649,'Policy Characteristics'!$C:$C,0))),"",INDEX('Policy Characteristics'!J:J,MATCH($C649,'Policy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49" s="254" t="str">
        <f>IF(ISBLANK(INDEX('Policy Characteristics'!K:K,MATCH($C649,'Policy Characteristics'!$C:$C,0))),"",INDEX('Policy Characteristics'!K:K,MATCH($C649,'Policy Characteristics'!$C:$C,0)))</f>
        <v/>
      </c>
      <c r="R649" s="254" t="str">
        <f>IF(ISBLANK(INDEX('Policy Characteristics'!L:L,MATCH($C649,'Policy Characteristics'!$C:$C,0))),"",INDEX('Policy Characteristics'!L:L,MATCH($C649,'Policy Characteristics'!$C:$C,0)))</f>
        <v/>
      </c>
    </row>
    <row r="650" spans="1:18" x14ac:dyDescent="0.35">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Decrease Cost of Capital</v>
      </c>
      <c r="C650" s="254" t="str">
        <f t="shared" si="35"/>
        <v>Percentage Decrease in Cost of Capital for Clean Industrial Equipment</v>
      </c>
      <c r="D650" s="6" t="s">
        <v>3060</v>
      </c>
      <c r="E650" s="1" t="s">
        <v>3498</v>
      </c>
      <c r="F650" t="s">
        <v>3022</v>
      </c>
      <c r="G650" t="s">
        <v>3505</v>
      </c>
      <c r="H650" s="43">
        <v>2744</v>
      </c>
      <c r="I650" s="324" t="s">
        <v>40</v>
      </c>
      <c r="J650" s="255" t="str">
        <f>IF(ISBLANK(INDEX('Policy Characteristics'!D:D,MATCH($C650,'Policy Characteristics'!$C:$C,0))),"",INDEX('Policy Characteristics'!D:D,MATCH($C650,'Policy Characteristics'!$C:$C,0)))</f>
        <v>Decrease Clean Industrial Equipment Cost of Capital</v>
      </c>
      <c r="K650" s="254" t="str">
        <f>IF(ISBLANK(INDEX('Policy Characteristics'!E:E,MATCH($C650,'Policy Characteristics'!$C:$C,0))),"",INDEX('Policy Characteristics'!E:E,MATCH($C650,'Policy Characteristics'!$C:$C,0)))</f>
        <v>indst eqpt cost of capital</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0.01</v>
      </c>
      <c r="O650" s="254" t="str">
        <f>IF(ISBLANK(INDEX('Policy Characteristics'!I:I,MATCH($C650,'Policy Characteristics'!$C:$C,0))),"",INDEX('Policy Characteristics'!I:I,MATCH($C650,'Policy Characteristics'!$C:$C,0)))</f>
        <v>% decrease</v>
      </c>
      <c r="P650" s="254" t="str">
        <f>IF(ISBLANK(INDEX('Policy Characteristics'!J:J,MATCH($C650,'Policy Characteristics'!$C:$C,0))),"",INDEX('Policy Characteristics'!J:J,MATCH($C650,'Policy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50" s="254" t="str">
        <f>IF(ISBLANK(INDEX('Policy Characteristics'!K:K,MATCH($C650,'Policy Characteristics'!$C:$C,0))),"",INDEX('Policy Characteristics'!K:K,MATCH($C650,'Policy Characteristics'!$C:$C,0)))</f>
        <v/>
      </c>
      <c r="R650" s="254" t="str">
        <f>IF(ISBLANK(INDEX('Policy Characteristics'!L:L,MATCH($C650,'Policy Characteristics'!$C:$C,0))),"",INDEX('Policy Characteristics'!L:L,MATCH($C650,'Policy Characteristics'!$C:$C,0)))</f>
        <v/>
      </c>
    </row>
    <row r="651" spans="1:18" x14ac:dyDescent="0.35">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Decrease Cost of Capital</v>
      </c>
      <c r="C651" s="254" t="str">
        <f t="shared" si="35"/>
        <v>Percentage Decrease in Cost of Capital for Clean Industrial Equipment</v>
      </c>
      <c r="D651" s="6" t="s">
        <v>3061</v>
      </c>
      <c r="E651" s="1" t="s">
        <v>3498</v>
      </c>
      <c r="F651" t="s">
        <v>3023</v>
      </c>
      <c r="G651" t="s">
        <v>3505</v>
      </c>
      <c r="H651" s="43">
        <v>2745</v>
      </c>
      <c r="I651" s="324" t="s">
        <v>40</v>
      </c>
      <c r="J651" s="255" t="str">
        <f>IF(ISBLANK(INDEX('Policy Characteristics'!D:D,MATCH($C651,'Policy Characteristics'!$C:$C,0))),"",INDEX('Policy Characteristics'!D:D,MATCH($C651,'Policy Characteristics'!$C:$C,0)))</f>
        <v>Decrease Clean Industrial Equipment Cost of Capital</v>
      </c>
      <c r="K651" s="254" t="str">
        <f>IF(ISBLANK(INDEX('Policy Characteristics'!E:E,MATCH($C651,'Policy Characteristics'!$C:$C,0))),"",INDEX('Policy Characteristics'!E:E,MATCH($C651,'Policy Characteristics'!$C:$C,0)))</f>
        <v>indst eqpt cost of capital</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0.01</v>
      </c>
      <c r="O651" s="254" t="str">
        <f>IF(ISBLANK(INDEX('Policy Characteristics'!I:I,MATCH($C651,'Policy Characteristics'!$C:$C,0))),"",INDEX('Policy Characteristics'!I:I,MATCH($C651,'Policy Characteristics'!$C:$C,0)))</f>
        <v>% decrease</v>
      </c>
      <c r="P651" s="254" t="str">
        <f>IF(ISBLANK(INDEX('Policy Characteristics'!J:J,MATCH($C651,'Policy Characteristics'!$C:$C,0))),"",INDEX('Policy Characteristics'!J:J,MATCH($C651,'Policy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51" s="254" t="str">
        <f>IF(ISBLANK(INDEX('Policy Characteristics'!K:K,MATCH($C651,'Policy Characteristics'!$C:$C,0))),"",INDEX('Policy Characteristics'!K:K,MATCH($C651,'Policy Characteristics'!$C:$C,0)))</f>
        <v/>
      </c>
      <c r="R651" s="254" t="str">
        <f>IF(ISBLANK(INDEX('Policy Characteristics'!L:L,MATCH($C651,'Policy Characteristics'!$C:$C,0))),"",INDEX('Policy Characteristics'!L:L,MATCH($C651,'Policy Characteristics'!$C:$C,0)))</f>
        <v/>
      </c>
    </row>
    <row r="652" spans="1:18" x14ac:dyDescent="0.35">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Decrease Cost of Capital</v>
      </c>
      <c r="C652" s="254" t="str">
        <f t="shared" si="35"/>
        <v>Percentage Decrease in Cost of Capital for Clean Industrial Equipment</v>
      </c>
      <c r="D652" s="6" t="s">
        <v>3062</v>
      </c>
      <c r="E652" s="1" t="s">
        <v>3498</v>
      </c>
      <c r="F652" t="s">
        <v>3024</v>
      </c>
      <c r="G652" t="s">
        <v>3505</v>
      </c>
      <c r="H652" s="43">
        <v>2746</v>
      </c>
      <c r="I652" s="324" t="s">
        <v>40</v>
      </c>
      <c r="J652" s="255" t="str">
        <f>IF(ISBLANK(INDEX('Policy Characteristics'!D:D,MATCH($C652,'Policy Characteristics'!$C:$C,0))),"",INDEX('Policy Characteristics'!D:D,MATCH($C652,'Policy Characteristics'!$C:$C,0)))</f>
        <v>Decrease Clean Industrial Equipment Cost of Capital</v>
      </c>
      <c r="K652" s="254" t="str">
        <f>IF(ISBLANK(INDEX('Policy Characteristics'!E:E,MATCH($C652,'Policy Characteristics'!$C:$C,0))),"",INDEX('Policy Characteristics'!E:E,MATCH($C652,'Policy Characteristics'!$C:$C,0)))</f>
        <v>indst eqpt cost of capital</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0.01</v>
      </c>
      <c r="O652" s="254" t="str">
        <f>IF(ISBLANK(INDEX('Policy Characteristics'!I:I,MATCH($C652,'Policy Characteristics'!$C:$C,0))),"",INDEX('Policy Characteristics'!I:I,MATCH($C652,'Policy Characteristics'!$C:$C,0)))</f>
        <v>% decrease</v>
      </c>
      <c r="P652" s="254" t="str">
        <f>IF(ISBLANK(INDEX('Policy Characteristics'!J:J,MATCH($C652,'Policy Characteristics'!$C:$C,0))),"",INDEX('Policy Characteristics'!J:J,MATCH($C652,'Policy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52" s="254" t="str">
        <f>IF(ISBLANK(INDEX('Policy Characteristics'!K:K,MATCH($C652,'Policy Characteristics'!$C:$C,0))),"",INDEX('Policy Characteristics'!K:K,MATCH($C652,'Policy Characteristics'!$C:$C,0)))</f>
        <v/>
      </c>
      <c r="R652" s="254" t="str">
        <f>IF(ISBLANK(INDEX('Policy Characteristics'!L:L,MATCH($C652,'Policy Characteristics'!$C:$C,0))),"",INDEX('Policy Characteristics'!L:L,MATCH($C652,'Policy Characteristics'!$C:$C,0)))</f>
        <v/>
      </c>
    </row>
    <row r="653" spans="1:18" x14ac:dyDescent="0.35">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Decrease Cost of Capital</v>
      </c>
      <c r="C653" s="254" t="str">
        <f t="shared" si="35"/>
        <v>Percentage Decrease in Cost of Capital for Clean Industrial Equipment</v>
      </c>
      <c r="D653" s="6" t="s">
        <v>3063</v>
      </c>
      <c r="E653" s="1" t="s">
        <v>3498</v>
      </c>
      <c r="F653" t="s">
        <v>3025</v>
      </c>
      <c r="G653" t="s">
        <v>3505</v>
      </c>
      <c r="H653" s="43">
        <v>2747</v>
      </c>
      <c r="I653" s="324" t="s">
        <v>40</v>
      </c>
      <c r="J653" s="255" t="str">
        <f>IF(ISBLANK(INDEX('Policy Characteristics'!D:D,MATCH($C653,'Policy Characteristics'!$C:$C,0))),"",INDEX('Policy Characteristics'!D:D,MATCH($C653,'Policy Characteristics'!$C:$C,0)))</f>
        <v>Decrease Clean Industrial Equipment Cost of Capital</v>
      </c>
      <c r="K653" s="254" t="str">
        <f>IF(ISBLANK(INDEX('Policy Characteristics'!E:E,MATCH($C653,'Policy Characteristics'!$C:$C,0))),"",INDEX('Policy Characteristics'!E:E,MATCH($C653,'Policy Characteristics'!$C:$C,0)))</f>
        <v>indst eqpt cost of capital</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0.01</v>
      </c>
      <c r="O653" s="254" t="str">
        <f>IF(ISBLANK(INDEX('Policy Characteristics'!I:I,MATCH($C653,'Policy Characteristics'!$C:$C,0))),"",INDEX('Policy Characteristics'!I:I,MATCH($C653,'Policy Characteristics'!$C:$C,0)))</f>
        <v>% decrease</v>
      </c>
      <c r="P653" s="254" t="str">
        <f>IF(ISBLANK(INDEX('Policy Characteristics'!J:J,MATCH($C653,'Policy Characteristics'!$C:$C,0))),"",INDEX('Policy Characteristics'!J:J,MATCH($C653,'Policy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53" s="254" t="str">
        <f>IF(ISBLANK(INDEX('Policy Characteristics'!K:K,MATCH($C653,'Policy Characteristics'!$C:$C,0))),"",INDEX('Policy Characteristics'!K:K,MATCH($C653,'Policy Characteristics'!$C:$C,0)))</f>
        <v/>
      </c>
      <c r="R653" s="254" t="str">
        <f>IF(ISBLANK(INDEX('Policy Characteristics'!L:L,MATCH($C653,'Policy Characteristics'!$C:$C,0))),"",INDEX('Policy Characteristics'!L:L,MATCH($C653,'Policy Characteristics'!$C:$C,0)))</f>
        <v/>
      </c>
    </row>
    <row r="654" spans="1:18" x14ac:dyDescent="0.35">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Decrease Cost of Capital</v>
      </c>
      <c r="C654" s="254" t="str">
        <f t="shared" si="35"/>
        <v>Percentage Decrease in Cost of Capital for Clean Industrial Equipment</v>
      </c>
      <c r="D654" s="6" t="s">
        <v>3064</v>
      </c>
      <c r="E654" s="1" t="s">
        <v>3498</v>
      </c>
      <c r="F654" t="s">
        <v>3026</v>
      </c>
      <c r="G654" t="s">
        <v>3505</v>
      </c>
      <c r="H654" s="43">
        <v>2748</v>
      </c>
      <c r="I654" s="324" t="s">
        <v>40</v>
      </c>
      <c r="J654" s="255" t="str">
        <f>IF(ISBLANK(INDEX('Policy Characteristics'!D:D,MATCH($C654,'Policy Characteristics'!$C:$C,0))),"",INDEX('Policy Characteristics'!D:D,MATCH($C654,'Policy Characteristics'!$C:$C,0)))</f>
        <v>Decrease Clean Industrial Equipment Cost of Capital</v>
      </c>
      <c r="K654" s="254" t="str">
        <f>IF(ISBLANK(INDEX('Policy Characteristics'!E:E,MATCH($C654,'Policy Characteristics'!$C:$C,0))),"",INDEX('Policy Characteristics'!E:E,MATCH($C654,'Policy Characteristics'!$C:$C,0)))</f>
        <v>indst eqpt cost of capital</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0.01</v>
      </c>
      <c r="O654" s="254" t="str">
        <f>IF(ISBLANK(INDEX('Policy Characteristics'!I:I,MATCH($C654,'Policy Characteristics'!$C:$C,0))),"",INDEX('Policy Characteristics'!I:I,MATCH($C654,'Policy Characteristics'!$C:$C,0)))</f>
        <v>% decrease</v>
      </c>
      <c r="P654" s="254" t="str">
        <f>IF(ISBLANK(INDEX('Policy Characteristics'!J:J,MATCH($C654,'Policy Characteristics'!$C:$C,0))),"",INDEX('Policy Characteristics'!J:J,MATCH($C654,'Policy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54" s="254" t="str">
        <f>IF(ISBLANK(INDEX('Policy Characteristics'!K:K,MATCH($C654,'Policy Characteristics'!$C:$C,0))),"",INDEX('Policy Characteristics'!K:K,MATCH($C654,'Policy Characteristics'!$C:$C,0)))</f>
        <v/>
      </c>
      <c r="R654" s="254" t="str">
        <f>IF(ISBLANK(INDEX('Policy Characteristics'!L:L,MATCH($C654,'Policy Characteristics'!$C:$C,0))),"",INDEX('Policy Characteristics'!L:L,MATCH($C654,'Policy Characteristics'!$C:$C,0)))</f>
        <v/>
      </c>
    </row>
    <row r="655" spans="1:18" x14ac:dyDescent="0.35">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Decrease Cost of Capital</v>
      </c>
      <c r="C655" s="254" t="str">
        <f t="shared" si="35"/>
        <v>Percentage Decrease in Cost of Capital for Clean Industrial Equipment</v>
      </c>
      <c r="D655" s="6" t="s">
        <v>3065</v>
      </c>
      <c r="E655" s="1" t="s">
        <v>3498</v>
      </c>
      <c r="F655" t="s">
        <v>3068</v>
      </c>
      <c r="G655" t="s">
        <v>3505</v>
      </c>
      <c r="H655" s="43">
        <v>2749</v>
      </c>
      <c r="I655" s="324" t="s">
        <v>40</v>
      </c>
      <c r="J655" s="255" t="str">
        <f>IF(ISBLANK(INDEX('Policy Characteristics'!D:D,MATCH($C655,'Policy Characteristics'!$C:$C,0))),"",INDEX('Policy Characteristics'!D:D,MATCH($C655,'Policy Characteristics'!$C:$C,0)))</f>
        <v>Decrease Clean Industrial Equipment Cost of Capital</v>
      </c>
      <c r="K655" s="254" t="str">
        <f>IF(ISBLANK(INDEX('Policy Characteristics'!E:E,MATCH($C655,'Policy Characteristics'!$C:$C,0))),"",INDEX('Policy Characteristics'!E:E,MATCH($C655,'Policy Characteristics'!$C:$C,0)))</f>
        <v>indst eqpt cost of capital</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0.01</v>
      </c>
      <c r="O655" s="254" t="str">
        <f>IF(ISBLANK(INDEX('Policy Characteristics'!I:I,MATCH($C655,'Policy Characteristics'!$C:$C,0))),"",INDEX('Policy Characteristics'!I:I,MATCH($C655,'Policy Characteristics'!$C:$C,0)))</f>
        <v>% decrease</v>
      </c>
      <c r="P655" s="254" t="str">
        <f>IF(ISBLANK(INDEX('Policy Characteristics'!J:J,MATCH($C655,'Policy Characteristics'!$C:$C,0))),"",INDEX('Policy Characteristics'!J:J,MATCH($C655,'Policy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55" s="254" t="str">
        <f>IF(ISBLANK(INDEX('Policy Characteristics'!K:K,MATCH($C655,'Policy Characteristics'!$C:$C,0))),"",INDEX('Policy Characteristics'!K:K,MATCH($C655,'Policy Characteristics'!$C:$C,0)))</f>
        <v/>
      </c>
      <c r="R655" s="254" t="str">
        <f>IF(ISBLANK(INDEX('Policy Characteristics'!L:L,MATCH($C655,'Policy Characteristics'!$C:$C,0))),"",INDEX('Policy Characteristics'!L:L,MATCH($C655,'Policy Characteristics'!$C:$C,0)))</f>
        <v/>
      </c>
    </row>
    <row r="656" spans="1:18" x14ac:dyDescent="0.35">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Decrease Cost of Capital</v>
      </c>
      <c r="C656" s="254" t="str">
        <f t="shared" si="35"/>
        <v>Percentage Decrease in Cost of Capital for Clean Industrial Equipment</v>
      </c>
      <c r="D656" s="6" t="s">
        <v>3066</v>
      </c>
      <c r="E656" s="1" t="s">
        <v>3498</v>
      </c>
      <c r="F656" t="s">
        <v>3027</v>
      </c>
      <c r="G656" t="s">
        <v>3505</v>
      </c>
      <c r="H656" s="43">
        <v>2750</v>
      </c>
      <c r="I656" s="324" t="s">
        <v>40</v>
      </c>
      <c r="J656" s="255" t="str">
        <f>IF(ISBLANK(INDEX('Policy Characteristics'!D:D,MATCH($C656,'Policy Characteristics'!$C:$C,0))),"",INDEX('Policy Characteristics'!D:D,MATCH($C656,'Policy Characteristics'!$C:$C,0)))</f>
        <v>Decrease Clean Industrial Equipment Cost of Capital</v>
      </c>
      <c r="K656" s="254" t="str">
        <f>IF(ISBLANK(INDEX('Policy Characteristics'!E:E,MATCH($C656,'Policy Characteristics'!$C:$C,0))),"",INDEX('Policy Characteristics'!E:E,MATCH($C656,'Policy Characteristics'!$C:$C,0)))</f>
        <v>indst eqpt cost of capital</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decrease</v>
      </c>
      <c r="P656" s="254" t="str">
        <f>IF(ISBLANK(INDEX('Policy Characteristics'!J:J,MATCH($C656,'Policy Characteristics'!$C:$C,0))),"",INDEX('Policy Characteristics'!J:J,MATCH($C656,'Policy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56" s="254" t="str">
        <f>IF(ISBLANK(INDEX('Policy Characteristics'!K:K,MATCH($C656,'Policy Characteristics'!$C:$C,0))),"",INDEX('Policy Characteristics'!K:K,MATCH($C656,'Policy Characteristics'!$C:$C,0)))</f>
        <v/>
      </c>
      <c r="R656" s="254" t="str">
        <f>IF(ISBLANK(INDEX('Policy Characteristics'!L:L,MATCH($C656,'Policy Characteristics'!$C:$C,0))),"",INDEX('Policy Characteristics'!L:L,MATCH($C656,'Policy Characteristics'!$C:$C,0)))</f>
        <v/>
      </c>
    </row>
    <row r="657" spans="1:18" x14ac:dyDescent="0.35">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Decrease Cost of Capital</v>
      </c>
      <c r="C657" s="254" t="str">
        <f t="shared" si="35"/>
        <v>Percentage Decrease in Cost of Capital for Clean Industrial Equipment</v>
      </c>
      <c r="D657" s="45" t="s">
        <v>3042</v>
      </c>
      <c r="E657" s="1" t="s">
        <v>3499</v>
      </c>
      <c r="F657" t="s">
        <v>3067</v>
      </c>
      <c r="G657" t="s">
        <v>3506</v>
      </c>
      <c r="H657" s="43">
        <v>2751</v>
      </c>
      <c r="I657" s="324" t="s">
        <v>40</v>
      </c>
      <c r="J657" s="255" t="str">
        <f>IF(ISBLANK(INDEX('Policy Characteristics'!D:D,MATCH($C657,'Policy Characteristics'!$C:$C,0))),"",INDEX('Policy Characteristics'!D:D,MATCH($C657,'Policy Characteristics'!$C:$C,0)))</f>
        <v>Decrease Clean Industrial Equipment Cost of Capital</v>
      </c>
      <c r="K657" s="254" t="str">
        <f>IF(ISBLANK(INDEX('Policy Characteristics'!E:E,MATCH($C657,'Policy Characteristics'!$C:$C,0))),"",INDEX('Policy Characteristics'!E:E,MATCH($C657,'Policy Characteristics'!$C:$C,0)))</f>
        <v>indst eqpt cost of capital</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decrease</v>
      </c>
      <c r="P657" s="254" t="str">
        <f>IF(ISBLANK(INDEX('Policy Characteristics'!J:J,MATCH($C657,'Policy Characteristics'!$C:$C,0))),"",INDEX('Policy Characteristics'!J:J,MATCH($C657,'Policy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57" s="254" t="str">
        <f>IF(ISBLANK(INDEX('Policy Characteristics'!K:K,MATCH($C657,'Policy Characteristics'!$C:$C,0))),"",INDEX('Policy Characteristics'!K:K,MATCH($C657,'Policy Characteristics'!$C:$C,0)))</f>
        <v/>
      </c>
      <c r="R657" s="254" t="str">
        <f>IF(ISBLANK(INDEX('Policy Characteristics'!L:L,MATCH($C657,'Policy Characteristics'!$C:$C,0))),"",INDEX('Policy Characteristics'!L:L,MATCH($C657,'Policy Characteristics'!$C:$C,0)))</f>
        <v/>
      </c>
    </row>
    <row r="658" spans="1:18" x14ac:dyDescent="0.35">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Decrease Cost of Capital</v>
      </c>
      <c r="C658" s="254" t="str">
        <f t="shared" si="35"/>
        <v>Percentage Decrease in Cost of Capital for Clean Industrial Equipment</v>
      </c>
      <c r="D658" s="6" t="s">
        <v>3043</v>
      </c>
      <c r="E658" s="1" t="s">
        <v>3499</v>
      </c>
      <c r="F658" t="s">
        <v>2741</v>
      </c>
      <c r="G658" t="s">
        <v>3506</v>
      </c>
      <c r="H658" s="43">
        <v>2752</v>
      </c>
      <c r="I658" s="324" t="s">
        <v>40</v>
      </c>
      <c r="J658" s="255" t="str">
        <f>IF(ISBLANK(INDEX('Policy Characteristics'!D:D,MATCH($C658,'Policy Characteristics'!$C:$C,0))),"",INDEX('Policy Characteristics'!D:D,MATCH($C658,'Policy Characteristics'!$C:$C,0)))</f>
        <v>Decrease Clean Industrial Equipment Cost of Capital</v>
      </c>
      <c r="K658" s="254" t="str">
        <f>IF(ISBLANK(INDEX('Policy Characteristics'!E:E,MATCH($C658,'Policy Characteristics'!$C:$C,0))),"",INDEX('Policy Characteristics'!E:E,MATCH($C658,'Policy Characteristics'!$C:$C,0)))</f>
        <v>indst eqpt cost of capital</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decrease</v>
      </c>
      <c r="P658" s="254" t="str">
        <f>IF(ISBLANK(INDEX('Policy Characteristics'!J:J,MATCH($C658,'Policy Characteristics'!$C:$C,0))),"",INDEX('Policy Characteristics'!J:J,MATCH($C658,'Policy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58" s="254" t="str">
        <f>IF(ISBLANK(INDEX('Policy Characteristics'!K:K,MATCH($C658,'Policy Characteristics'!$C:$C,0))),"",INDEX('Policy Characteristics'!K:K,MATCH($C658,'Policy Characteristics'!$C:$C,0)))</f>
        <v/>
      </c>
      <c r="R658" s="254" t="str">
        <f>IF(ISBLANK(INDEX('Policy Characteristics'!L:L,MATCH($C658,'Policy Characteristics'!$C:$C,0))),"",INDEX('Policy Characteristics'!L:L,MATCH($C658,'Policy Characteristics'!$C:$C,0)))</f>
        <v/>
      </c>
    </row>
    <row r="659" spans="1:18" x14ac:dyDescent="0.35">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Decrease Cost of Capital</v>
      </c>
      <c r="C659" s="254" t="str">
        <f t="shared" si="35"/>
        <v>Percentage Decrease in Cost of Capital for Clean Industrial Equipment</v>
      </c>
      <c r="D659" s="6" t="s">
        <v>3044</v>
      </c>
      <c r="E659" s="1" t="s">
        <v>3499</v>
      </c>
      <c r="F659" t="s">
        <v>3008</v>
      </c>
      <c r="G659" t="s">
        <v>3506</v>
      </c>
      <c r="H659" s="43">
        <v>2753</v>
      </c>
      <c r="I659" s="324" t="s">
        <v>40</v>
      </c>
      <c r="J659" s="255" t="str">
        <f>IF(ISBLANK(INDEX('Policy Characteristics'!D:D,MATCH($C659,'Policy Characteristics'!$C:$C,0))),"",INDEX('Policy Characteristics'!D:D,MATCH($C659,'Policy Characteristics'!$C:$C,0)))</f>
        <v>Decrease Clean Industrial Equipment Cost of Capital</v>
      </c>
      <c r="K659" s="254" t="str">
        <f>IF(ISBLANK(INDEX('Policy Characteristics'!E:E,MATCH($C659,'Policy Characteristics'!$C:$C,0))),"",INDEX('Policy Characteristics'!E:E,MATCH($C659,'Policy Characteristics'!$C:$C,0)))</f>
        <v>indst eqpt cost of capital</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decrease</v>
      </c>
      <c r="P659" s="254" t="str">
        <f>IF(ISBLANK(INDEX('Policy Characteristics'!J:J,MATCH($C659,'Policy Characteristics'!$C:$C,0))),"",INDEX('Policy Characteristics'!J:J,MATCH($C659,'Policy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59" s="254" t="str">
        <f>IF(ISBLANK(INDEX('Policy Characteristics'!K:K,MATCH($C659,'Policy Characteristics'!$C:$C,0))),"",INDEX('Policy Characteristics'!K:K,MATCH($C659,'Policy Characteristics'!$C:$C,0)))</f>
        <v/>
      </c>
      <c r="R659" s="254" t="str">
        <f>IF(ISBLANK(INDEX('Policy Characteristics'!L:L,MATCH($C659,'Policy Characteristics'!$C:$C,0))),"",INDEX('Policy Characteristics'!L:L,MATCH($C659,'Policy Characteristics'!$C:$C,0)))</f>
        <v/>
      </c>
    </row>
    <row r="660" spans="1:18" x14ac:dyDescent="0.35">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Decrease Cost of Capital</v>
      </c>
      <c r="C660" s="254" t="str">
        <f t="shared" si="35"/>
        <v>Percentage Decrease in Cost of Capital for Clean Industrial Equipment</v>
      </c>
      <c r="D660" s="6" t="s">
        <v>3045</v>
      </c>
      <c r="E660" s="1" t="s">
        <v>3499</v>
      </c>
      <c r="F660" t="s">
        <v>3009</v>
      </c>
      <c r="G660" t="s">
        <v>3506</v>
      </c>
      <c r="H660" s="43">
        <v>2754</v>
      </c>
      <c r="I660" s="324" t="s">
        <v>40</v>
      </c>
      <c r="J660" s="255" t="str">
        <f>IF(ISBLANK(INDEX('Policy Characteristics'!D:D,MATCH($C660,'Policy Characteristics'!$C:$C,0))),"",INDEX('Policy Characteristics'!D:D,MATCH($C660,'Policy Characteristics'!$C:$C,0)))</f>
        <v>Decrease Clean Industrial Equipment Cost of Capital</v>
      </c>
      <c r="K660" s="254" t="str">
        <f>IF(ISBLANK(INDEX('Policy Characteristics'!E:E,MATCH($C660,'Policy Characteristics'!$C:$C,0))),"",INDEX('Policy Characteristics'!E:E,MATCH($C660,'Policy Characteristics'!$C:$C,0)))</f>
        <v>indst eqpt cost of capital</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decrease</v>
      </c>
      <c r="P660" s="254" t="str">
        <f>IF(ISBLANK(INDEX('Policy Characteristics'!J:J,MATCH($C660,'Policy Characteristics'!$C:$C,0))),"",INDEX('Policy Characteristics'!J:J,MATCH($C660,'Policy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0" s="254" t="str">
        <f>IF(ISBLANK(INDEX('Policy Characteristics'!K:K,MATCH($C660,'Policy Characteristics'!$C:$C,0))),"",INDEX('Policy Characteristics'!K:K,MATCH($C660,'Policy Characteristics'!$C:$C,0)))</f>
        <v/>
      </c>
      <c r="R660" s="254" t="str">
        <f>IF(ISBLANK(INDEX('Policy Characteristics'!L:L,MATCH($C660,'Policy Characteristics'!$C:$C,0))),"",INDEX('Policy Characteristics'!L:L,MATCH($C660,'Policy Characteristics'!$C:$C,0)))</f>
        <v/>
      </c>
    </row>
    <row r="661" spans="1:18" x14ac:dyDescent="0.35">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Decrease Cost of Capital</v>
      </c>
      <c r="C661" s="254" t="str">
        <f t="shared" si="35"/>
        <v>Percentage Decrease in Cost of Capital for Clean Industrial Equipment</v>
      </c>
      <c r="D661" s="6" t="s">
        <v>3046</v>
      </c>
      <c r="E661" s="1" t="s">
        <v>3499</v>
      </c>
      <c r="F661" t="s">
        <v>3010</v>
      </c>
      <c r="G661" t="s">
        <v>3506</v>
      </c>
      <c r="H661" s="43">
        <v>2755</v>
      </c>
      <c r="I661" s="324" t="s">
        <v>40</v>
      </c>
      <c r="J661" s="255" t="str">
        <f>IF(ISBLANK(INDEX('Policy Characteristics'!D:D,MATCH($C661,'Policy Characteristics'!$C:$C,0))),"",INDEX('Policy Characteristics'!D:D,MATCH($C661,'Policy Characteristics'!$C:$C,0)))</f>
        <v>Decrease Clean Industrial Equipment Cost of Capital</v>
      </c>
      <c r="K661" s="254" t="str">
        <f>IF(ISBLANK(INDEX('Policy Characteristics'!E:E,MATCH($C661,'Policy Characteristics'!$C:$C,0))),"",INDEX('Policy Characteristics'!E:E,MATCH($C661,'Policy Characteristics'!$C:$C,0)))</f>
        <v>indst eqpt cost of capital</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decrease</v>
      </c>
      <c r="P661" s="254" t="str">
        <f>IF(ISBLANK(INDEX('Policy Characteristics'!J:J,MATCH($C661,'Policy Characteristics'!$C:$C,0))),"",INDEX('Policy Characteristics'!J:J,MATCH($C661,'Policy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1" s="254" t="str">
        <f>IF(ISBLANK(INDEX('Policy Characteristics'!K:K,MATCH($C661,'Policy Characteristics'!$C:$C,0))),"",INDEX('Policy Characteristics'!K:K,MATCH($C661,'Policy Characteristics'!$C:$C,0)))</f>
        <v/>
      </c>
      <c r="R661" s="254" t="str">
        <f>IF(ISBLANK(INDEX('Policy Characteristics'!L:L,MATCH($C661,'Policy Characteristics'!$C:$C,0))),"",INDEX('Policy Characteristics'!L:L,MATCH($C661,'Policy Characteristics'!$C:$C,0)))</f>
        <v/>
      </c>
    </row>
    <row r="662" spans="1:18" x14ac:dyDescent="0.35">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Decrease Cost of Capital</v>
      </c>
      <c r="C662" s="254" t="str">
        <f t="shared" si="35"/>
        <v>Percentage Decrease in Cost of Capital for Clean Industrial Equipment</v>
      </c>
      <c r="D662" s="6" t="s">
        <v>3047</v>
      </c>
      <c r="E662" s="1" t="s">
        <v>3499</v>
      </c>
      <c r="F662" t="s">
        <v>3011</v>
      </c>
      <c r="G662" t="s">
        <v>3506</v>
      </c>
      <c r="H662" s="43">
        <v>2756</v>
      </c>
      <c r="I662" s="324" t="s">
        <v>40</v>
      </c>
      <c r="J662" s="255" t="str">
        <f>IF(ISBLANK(INDEX('Policy Characteristics'!D:D,MATCH($C662,'Policy Characteristics'!$C:$C,0))),"",INDEX('Policy Characteristics'!D:D,MATCH($C662,'Policy Characteristics'!$C:$C,0)))</f>
        <v>Decrease Clean Industrial Equipment Cost of Capital</v>
      </c>
      <c r="K662" s="254" t="str">
        <f>IF(ISBLANK(INDEX('Policy Characteristics'!E:E,MATCH($C662,'Policy Characteristics'!$C:$C,0))),"",INDEX('Policy Characteristics'!E:E,MATCH($C662,'Policy Characteristics'!$C:$C,0)))</f>
        <v>indst eqpt cost of capital</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decrease</v>
      </c>
      <c r="P662" s="254" t="str">
        <f>IF(ISBLANK(INDEX('Policy Characteristics'!J:J,MATCH($C662,'Policy Characteristics'!$C:$C,0))),"",INDEX('Policy Characteristics'!J:J,MATCH($C662,'Policy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2" s="254" t="str">
        <f>IF(ISBLANK(INDEX('Policy Characteristics'!K:K,MATCH($C662,'Policy Characteristics'!$C:$C,0))),"",INDEX('Policy Characteristics'!K:K,MATCH($C662,'Policy Characteristics'!$C:$C,0)))</f>
        <v/>
      </c>
      <c r="R662" s="254" t="str">
        <f>IF(ISBLANK(INDEX('Policy Characteristics'!L:L,MATCH($C662,'Policy Characteristics'!$C:$C,0))),"",INDEX('Policy Characteristics'!L:L,MATCH($C662,'Policy Characteristics'!$C:$C,0)))</f>
        <v/>
      </c>
    </row>
    <row r="663" spans="1:18" x14ac:dyDescent="0.35">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Decrease Cost of Capital</v>
      </c>
      <c r="C663" s="254" t="str">
        <f t="shared" si="35"/>
        <v>Percentage Decrease in Cost of Capital for Clean Industrial Equipment</v>
      </c>
      <c r="D663" s="6" t="s">
        <v>3048</v>
      </c>
      <c r="E663" s="1" t="s">
        <v>3499</v>
      </c>
      <c r="F663" t="s">
        <v>3012</v>
      </c>
      <c r="G663" t="s">
        <v>3506</v>
      </c>
      <c r="H663" s="43">
        <v>2757</v>
      </c>
      <c r="I663" s="324" t="s">
        <v>40</v>
      </c>
      <c r="J663" s="255" t="str">
        <f>IF(ISBLANK(INDEX('Policy Characteristics'!D:D,MATCH($C663,'Policy Characteristics'!$C:$C,0))),"",INDEX('Policy Characteristics'!D:D,MATCH($C663,'Policy Characteristics'!$C:$C,0)))</f>
        <v>Decrease Clean Industrial Equipment Cost of Capital</v>
      </c>
      <c r="K663" s="254" t="str">
        <f>IF(ISBLANK(INDEX('Policy Characteristics'!E:E,MATCH($C663,'Policy Characteristics'!$C:$C,0))),"",INDEX('Policy Characteristics'!E:E,MATCH($C663,'Policy Characteristics'!$C:$C,0)))</f>
        <v>indst eqpt cost of capital</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decrease</v>
      </c>
      <c r="P663" s="254" t="str">
        <f>IF(ISBLANK(INDEX('Policy Characteristics'!J:J,MATCH($C663,'Policy Characteristics'!$C:$C,0))),"",INDEX('Policy Characteristics'!J:J,MATCH($C663,'Policy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3" s="254" t="str">
        <f>IF(ISBLANK(INDEX('Policy Characteristics'!K:K,MATCH($C663,'Policy Characteristics'!$C:$C,0))),"",INDEX('Policy Characteristics'!K:K,MATCH($C663,'Policy Characteristics'!$C:$C,0)))</f>
        <v/>
      </c>
      <c r="R663" s="254" t="str">
        <f>IF(ISBLANK(INDEX('Policy Characteristics'!L:L,MATCH($C663,'Policy Characteristics'!$C:$C,0))),"",INDEX('Policy Characteristics'!L:L,MATCH($C663,'Policy Characteristics'!$C:$C,0)))</f>
        <v/>
      </c>
    </row>
    <row r="664" spans="1:18" x14ac:dyDescent="0.35">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Decrease Cost of Capital</v>
      </c>
      <c r="C664" s="254" t="str">
        <f t="shared" si="35"/>
        <v>Percentage Decrease in Cost of Capital for Clean Industrial Equipment</v>
      </c>
      <c r="D664" s="6" t="s">
        <v>3049</v>
      </c>
      <c r="E664" s="1" t="s">
        <v>3499</v>
      </c>
      <c r="F664" t="s">
        <v>3013</v>
      </c>
      <c r="G664" t="s">
        <v>3506</v>
      </c>
      <c r="H664" s="43">
        <v>2758</v>
      </c>
      <c r="I664" s="324" t="s">
        <v>40</v>
      </c>
      <c r="J664" s="255" t="str">
        <f>IF(ISBLANK(INDEX('Policy Characteristics'!D:D,MATCH($C664,'Policy Characteristics'!$C:$C,0))),"",INDEX('Policy Characteristics'!D:D,MATCH($C664,'Policy Characteristics'!$C:$C,0)))</f>
        <v>Decrease Clean Industrial Equipment Cost of Capital</v>
      </c>
      <c r="K664" s="254" t="str">
        <f>IF(ISBLANK(INDEX('Policy Characteristics'!E:E,MATCH($C664,'Policy Characteristics'!$C:$C,0))),"",INDEX('Policy Characteristics'!E:E,MATCH($C664,'Policy Characteristics'!$C:$C,0)))</f>
        <v>indst eqpt cost of capital</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decrease</v>
      </c>
      <c r="P664" s="254" t="str">
        <f>IF(ISBLANK(INDEX('Policy Characteristics'!J:J,MATCH($C664,'Policy Characteristics'!$C:$C,0))),"",INDEX('Policy Characteristics'!J:J,MATCH($C664,'Policy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4" s="254" t="str">
        <f>IF(ISBLANK(INDEX('Policy Characteristics'!K:K,MATCH($C664,'Policy Characteristics'!$C:$C,0))),"",INDEX('Policy Characteristics'!K:K,MATCH($C664,'Policy Characteristics'!$C:$C,0)))</f>
        <v/>
      </c>
      <c r="R664" s="254" t="str">
        <f>IF(ISBLANK(INDEX('Policy Characteristics'!L:L,MATCH($C664,'Policy Characteristics'!$C:$C,0))),"",INDEX('Policy Characteristics'!L:L,MATCH($C664,'Policy Characteristics'!$C:$C,0)))</f>
        <v/>
      </c>
    </row>
    <row r="665" spans="1:18" x14ac:dyDescent="0.35">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Decrease Cost of Capital</v>
      </c>
      <c r="C665" s="254" t="str">
        <f t="shared" si="35"/>
        <v>Percentage Decrease in Cost of Capital for Clean Industrial Equipment</v>
      </c>
      <c r="D665" s="6" t="s">
        <v>3050</v>
      </c>
      <c r="E665" s="1" t="s">
        <v>3499</v>
      </c>
      <c r="F665" t="s">
        <v>3014</v>
      </c>
      <c r="G665" t="s">
        <v>3506</v>
      </c>
      <c r="H665" s="43">
        <v>2759</v>
      </c>
      <c r="I665" s="324" t="s">
        <v>40</v>
      </c>
      <c r="J665" s="255" t="str">
        <f>IF(ISBLANK(INDEX('Policy Characteristics'!D:D,MATCH($C665,'Policy Characteristics'!$C:$C,0))),"",INDEX('Policy Characteristics'!D:D,MATCH($C665,'Policy Characteristics'!$C:$C,0)))</f>
        <v>Decrease Clean Industrial Equipment Cost of Capital</v>
      </c>
      <c r="K665" s="254" t="str">
        <f>IF(ISBLANK(INDEX('Policy Characteristics'!E:E,MATCH($C665,'Policy Characteristics'!$C:$C,0))),"",INDEX('Policy Characteristics'!E:E,MATCH($C665,'Policy Characteristics'!$C:$C,0)))</f>
        <v>indst eqpt cost of capital</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decrease</v>
      </c>
      <c r="P665" s="254" t="str">
        <f>IF(ISBLANK(INDEX('Policy Characteristics'!J:J,MATCH($C665,'Policy Characteristics'!$C:$C,0))),"",INDEX('Policy Characteristics'!J:J,MATCH($C665,'Policy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5" s="254" t="str">
        <f>IF(ISBLANK(INDEX('Policy Characteristics'!K:K,MATCH($C665,'Policy Characteristics'!$C:$C,0))),"",INDEX('Policy Characteristics'!K:K,MATCH($C665,'Policy Characteristics'!$C:$C,0)))</f>
        <v/>
      </c>
      <c r="R665" s="254" t="str">
        <f>IF(ISBLANK(INDEX('Policy Characteristics'!L:L,MATCH($C665,'Policy Characteristics'!$C:$C,0))),"",INDEX('Policy Characteristics'!L:L,MATCH($C665,'Policy Characteristics'!$C:$C,0)))</f>
        <v/>
      </c>
    </row>
    <row r="666" spans="1:18" x14ac:dyDescent="0.35">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Decrease Cost of Capital</v>
      </c>
      <c r="C666" s="254" t="str">
        <f t="shared" si="35"/>
        <v>Percentage Decrease in Cost of Capital for Clean Industrial Equipment</v>
      </c>
      <c r="D666" s="6" t="s">
        <v>3051</v>
      </c>
      <c r="E666" s="1" t="s">
        <v>3499</v>
      </c>
      <c r="F666" t="s">
        <v>2561</v>
      </c>
      <c r="G666" t="s">
        <v>3506</v>
      </c>
      <c r="H666" s="43">
        <v>2760</v>
      </c>
      <c r="I666" s="324" t="s">
        <v>40</v>
      </c>
      <c r="J666" s="255" t="str">
        <f>IF(ISBLANK(INDEX('Policy Characteristics'!D:D,MATCH($C666,'Policy Characteristics'!$C:$C,0))),"",INDEX('Policy Characteristics'!D:D,MATCH($C666,'Policy Characteristics'!$C:$C,0)))</f>
        <v>Decrease Clean Industrial Equipment Cost of Capital</v>
      </c>
      <c r="K666" s="254" t="str">
        <f>IF(ISBLANK(INDEX('Policy Characteristics'!E:E,MATCH($C666,'Policy Characteristics'!$C:$C,0))),"",INDEX('Policy Characteristics'!E:E,MATCH($C666,'Policy Characteristics'!$C:$C,0)))</f>
        <v>indst eqpt cost of capital</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decrease</v>
      </c>
      <c r="P666" s="254" t="str">
        <f>IF(ISBLANK(INDEX('Policy Characteristics'!J:J,MATCH($C666,'Policy Characteristics'!$C:$C,0))),"",INDEX('Policy Characteristics'!J:J,MATCH($C666,'Policy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6" s="254" t="str">
        <f>IF(ISBLANK(INDEX('Policy Characteristics'!K:K,MATCH($C666,'Policy Characteristics'!$C:$C,0))),"",INDEX('Policy Characteristics'!K:K,MATCH($C666,'Policy Characteristics'!$C:$C,0)))</f>
        <v/>
      </c>
      <c r="R666" s="254" t="str">
        <f>IF(ISBLANK(INDEX('Policy Characteristics'!L:L,MATCH($C666,'Policy Characteristics'!$C:$C,0))),"",INDEX('Policy Characteristics'!L:L,MATCH($C666,'Policy Characteristics'!$C:$C,0)))</f>
        <v/>
      </c>
    </row>
    <row r="667" spans="1:18" x14ac:dyDescent="0.35">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Decrease Cost of Capital</v>
      </c>
      <c r="C667" s="254" t="str">
        <f t="shared" si="35"/>
        <v>Percentage Decrease in Cost of Capital for Clean Industrial Equipment</v>
      </c>
      <c r="D667" s="6" t="s">
        <v>3052</v>
      </c>
      <c r="E667" s="1" t="s">
        <v>3499</v>
      </c>
      <c r="F667" t="s">
        <v>3015</v>
      </c>
      <c r="G667" t="s">
        <v>3506</v>
      </c>
      <c r="H667" s="43">
        <v>2761</v>
      </c>
      <c r="I667" s="324" t="s">
        <v>40</v>
      </c>
      <c r="J667" s="255" t="str">
        <f>IF(ISBLANK(INDEX('Policy Characteristics'!D:D,MATCH($C667,'Policy Characteristics'!$C:$C,0))),"",INDEX('Policy Characteristics'!D:D,MATCH($C667,'Policy Characteristics'!$C:$C,0)))</f>
        <v>Decrease Clean Industrial Equipment Cost of Capital</v>
      </c>
      <c r="K667" s="254" t="str">
        <f>IF(ISBLANK(INDEX('Policy Characteristics'!E:E,MATCH($C667,'Policy Characteristics'!$C:$C,0))),"",INDEX('Policy Characteristics'!E:E,MATCH($C667,'Policy Characteristics'!$C:$C,0)))</f>
        <v>indst eqpt cost of capital</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decrease</v>
      </c>
      <c r="P667" s="254" t="str">
        <f>IF(ISBLANK(INDEX('Policy Characteristics'!J:J,MATCH($C667,'Policy Characteristics'!$C:$C,0))),"",INDEX('Policy Characteristics'!J:J,MATCH($C667,'Policy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7" s="254" t="str">
        <f>IF(ISBLANK(INDEX('Policy Characteristics'!K:K,MATCH($C667,'Policy Characteristics'!$C:$C,0))),"",INDEX('Policy Characteristics'!K:K,MATCH($C667,'Policy Characteristics'!$C:$C,0)))</f>
        <v/>
      </c>
      <c r="R667" s="254" t="str">
        <f>IF(ISBLANK(INDEX('Policy Characteristics'!L:L,MATCH($C667,'Policy Characteristics'!$C:$C,0))),"",INDEX('Policy Characteristics'!L:L,MATCH($C667,'Policy Characteristics'!$C:$C,0)))</f>
        <v/>
      </c>
    </row>
    <row r="668" spans="1:18" x14ac:dyDescent="0.35">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Decrease Cost of Capital</v>
      </c>
      <c r="C668" s="254" t="str">
        <f t="shared" si="35"/>
        <v>Percentage Decrease in Cost of Capital for Clean Industrial Equipment</v>
      </c>
      <c r="D668" s="6" t="s">
        <v>3053</v>
      </c>
      <c r="E668" s="1" t="s">
        <v>3499</v>
      </c>
      <c r="F668" t="s">
        <v>3016</v>
      </c>
      <c r="G668" t="s">
        <v>3506</v>
      </c>
      <c r="H668" s="43">
        <v>2762</v>
      </c>
      <c r="I668" s="324" t="s">
        <v>40</v>
      </c>
      <c r="J668" s="255" t="str">
        <f>IF(ISBLANK(INDEX('Policy Characteristics'!D:D,MATCH($C668,'Policy Characteristics'!$C:$C,0))),"",INDEX('Policy Characteristics'!D:D,MATCH($C668,'Policy Characteristics'!$C:$C,0)))</f>
        <v>Decrease Clean Industrial Equipment Cost of Capital</v>
      </c>
      <c r="K668" s="254" t="str">
        <f>IF(ISBLANK(INDEX('Policy Characteristics'!E:E,MATCH($C668,'Policy Characteristics'!$C:$C,0))),"",INDEX('Policy Characteristics'!E:E,MATCH($C668,'Policy Characteristics'!$C:$C,0)))</f>
        <v>indst eqpt cost of capital</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decrease</v>
      </c>
      <c r="P668" s="254" t="str">
        <f>IF(ISBLANK(INDEX('Policy Characteristics'!J:J,MATCH($C668,'Policy Characteristics'!$C:$C,0))),"",INDEX('Policy Characteristics'!J:J,MATCH($C668,'Policy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8" s="254" t="str">
        <f>IF(ISBLANK(INDEX('Policy Characteristics'!K:K,MATCH($C668,'Policy Characteristics'!$C:$C,0))),"",INDEX('Policy Characteristics'!K:K,MATCH($C668,'Policy Characteristics'!$C:$C,0)))</f>
        <v/>
      </c>
      <c r="R668" s="254" t="str">
        <f>IF(ISBLANK(INDEX('Policy Characteristics'!L:L,MATCH($C668,'Policy Characteristics'!$C:$C,0))),"",INDEX('Policy Characteristics'!L:L,MATCH($C668,'Policy Characteristics'!$C:$C,0)))</f>
        <v/>
      </c>
    </row>
    <row r="669" spans="1:18" x14ac:dyDescent="0.35">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Decrease Cost of Capital</v>
      </c>
      <c r="C669" s="254" t="str">
        <f t="shared" si="35"/>
        <v>Percentage Decrease in Cost of Capital for Clean Industrial Equipment</v>
      </c>
      <c r="D669" s="6" t="s">
        <v>3054</v>
      </c>
      <c r="E669" s="1" t="s">
        <v>3499</v>
      </c>
      <c r="F669" t="s">
        <v>3017</v>
      </c>
      <c r="G669" t="s">
        <v>3506</v>
      </c>
      <c r="H669" s="43">
        <v>2763</v>
      </c>
      <c r="I669" s="324" t="s">
        <v>40</v>
      </c>
      <c r="J669" s="255" t="str">
        <f>IF(ISBLANK(INDEX('Policy Characteristics'!D:D,MATCH($C669,'Policy Characteristics'!$C:$C,0))),"",INDEX('Policy Characteristics'!D:D,MATCH($C669,'Policy Characteristics'!$C:$C,0)))</f>
        <v>Decrease Clean Industrial Equipment Cost of Capital</v>
      </c>
      <c r="K669" s="254" t="str">
        <f>IF(ISBLANK(INDEX('Policy Characteristics'!E:E,MATCH($C669,'Policy Characteristics'!$C:$C,0))),"",INDEX('Policy Characteristics'!E:E,MATCH($C669,'Policy Characteristics'!$C:$C,0)))</f>
        <v>indst eqpt cost of capital</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decrease</v>
      </c>
      <c r="P669" s="254" t="str">
        <f>IF(ISBLANK(INDEX('Policy Characteristics'!J:J,MATCH($C669,'Policy Characteristics'!$C:$C,0))),"",INDEX('Policy Characteristics'!J:J,MATCH($C669,'Policy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9" s="254" t="str">
        <f>IF(ISBLANK(INDEX('Policy Characteristics'!K:K,MATCH($C669,'Policy Characteristics'!$C:$C,0))),"",INDEX('Policy Characteristics'!K:K,MATCH($C669,'Policy Characteristics'!$C:$C,0)))</f>
        <v/>
      </c>
      <c r="R669" s="254" t="str">
        <f>IF(ISBLANK(INDEX('Policy Characteristics'!L:L,MATCH($C669,'Policy Characteristics'!$C:$C,0))),"",INDEX('Policy Characteristics'!L:L,MATCH($C669,'Policy Characteristics'!$C:$C,0)))</f>
        <v/>
      </c>
    </row>
    <row r="670" spans="1:18" x14ac:dyDescent="0.35">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Decrease Cost of Capital</v>
      </c>
      <c r="C670" s="254" t="str">
        <f t="shared" si="35"/>
        <v>Percentage Decrease in Cost of Capital for Clean Industrial Equipment</v>
      </c>
      <c r="D670" s="6" t="s">
        <v>3055</v>
      </c>
      <c r="E670" s="1" t="s">
        <v>3499</v>
      </c>
      <c r="F670" t="s">
        <v>2562</v>
      </c>
      <c r="G670" t="s">
        <v>3506</v>
      </c>
      <c r="H670" s="43">
        <v>2764</v>
      </c>
      <c r="I670" s="324" t="s">
        <v>40</v>
      </c>
      <c r="J670" s="255" t="str">
        <f>IF(ISBLANK(INDEX('Policy Characteristics'!D:D,MATCH($C670,'Policy Characteristics'!$C:$C,0))),"",INDEX('Policy Characteristics'!D:D,MATCH($C670,'Policy Characteristics'!$C:$C,0)))</f>
        <v>Decrease Clean Industrial Equipment Cost of Capital</v>
      </c>
      <c r="K670" s="254" t="str">
        <f>IF(ISBLANK(INDEX('Policy Characteristics'!E:E,MATCH($C670,'Policy Characteristics'!$C:$C,0))),"",INDEX('Policy Characteristics'!E:E,MATCH($C670,'Policy Characteristics'!$C:$C,0)))</f>
        <v>indst eqpt cost of capital</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decrease</v>
      </c>
      <c r="P670" s="254" t="str">
        <f>IF(ISBLANK(INDEX('Policy Characteristics'!J:J,MATCH($C670,'Policy Characteristics'!$C:$C,0))),"",INDEX('Policy Characteristics'!J:J,MATCH($C670,'Policy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0" s="254" t="str">
        <f>IF(ISBLANK(INDEX('Policy Characteristics'!K:K,MATCH($C670,'Policy Characteristics'!$C:$C,0))),"",INDEX('Policy Characteristics'!K:K,MATCH($C670,'Policy Characteristics'!$C:$C,0)))</f>
        <v/>
      </c>
      <c r="R670" s="254" t="str">
        <f>IF(ISBLANK(INDEX('Policy Characteristics'!L:L,MATCH($C670,'Policy Characteristics'!$C:$C,0))),"",INDEX('Policy Characteristics'!L:L,MATCH($C670,'Policy Characteristics'!$C:$C,0)))</f>
        <v/>
      </c>
    </row>
    <row r="671" spans="1:18" x14ac:dyDescent="0.35">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Decrease Cost of Capital</v>
      </c>
      <c r="C671" s="254" t="str">
        <f t="shared" si="35"/>
        <v>Percentage Decrease in Cost of Capital for Clean Industrial Equipment</v>
      </c>
      <c r="D671" s="6" t="s">
        <v>3056</v>
      </c>
      <c r="E671" s="1" t="s">
        <v>3499</v>
      </c>
      <c r="F671" t="s">
        <v>3018</v>
      </c>
      <c r="G671" t="s">
        <v>3506</v>
      </c>
      <c r="H671" s="43">
        <v>2765</v>
      </c>
      <c r="I671" s="324" t="s">
        <v>40</v>
      </c>
      <c r="J671" s="255" t="str">
        <f>IF(ISBLANK(INDEX('Policy Characteristics'!D:D,MATCH($C671,'Policy Characteristics'!$C:$C,0))),"",INDEX('Policy Characteristics'!D:D,MATCH($C671,'Policy Characteristics'!$C:$C,0)))</f>
        <v>Decrease Clean Industrial Equipment Cost of Capital</v>
      </c>
      <c r="K671" s="254" t="str">
        <f>IF(ISBLANK(INDEX('Policy Characteristics'!E:E,MATCH($C671,'Policy Characteristics'!$C:$C,0))),"",INDEX('Policy Characteristics'!E:E,MATCH($C671,'Policy Characteristics'!$C:$C,0)))</f>
        <v>indst eqpt cost of capital</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decrease</v>
      </c>
      <c r="P671" s="254" t="str">
        <f>IF(ISBLANK(INDEX('Policy Characteristics'!J:J,MATCH($C671,'Policy Characteristics'!$C:$C,0))),"",INDEX('Policy Characteristics'!J:J,MATCH($C671,'Policy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1" s="254" t="str">
        <f>IF(ISBLANK(INDEX('Policy Characteristics'!K:K,MATCH($C671,'Policy Characteristics'!$C:$C,0))),"",INDEX('Policy Characteristics'!K:K,MATCH($C671,'Policy Characteristics'!$C:$C,0)))</f>
        <v/>
      </c>
      <c r="R671" s="254" t="str">
        <f>IF(ISBLANK(INDEX('Policy Characteristics'!L:L,MATCH($C671,'Policy Characteristics'!$C:$C,0))),"",INDEX('Policy Characteristics'!L:L,MATCH($C671,'Policy Characteristics'!$C:$C,0)))</f>
        <v/>
      </c>
    </row>
    <row r="672" spans="1:18" x14ac:dyDescent="0.35">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Decrease Cost of Capital</v>
      </c>
      <c r="C672" s="254" t="str">
        <f t="shared" si="35"/>
        <v>Percentage Decrease in Cost of Capital for Clean Industrial Equipment</v>
      </c>
      <c r="D672" s="6" t="s">
        <v>3057</v>
      </c>
      <c r="E672" s="1" t="s">
        <v>3499</v>
      </c>
      <c r="F672" t="s">
        <v>3019</v>
      </c>
      <c r="G672" t="s">
        <v>3506</v>
      </c>
      <c r="H672" s="43">
        <v>2766</v>
      </c>
      <c r="I672" s="324" t="s">
        <v>40</v>
      </c>
      <c r="J672" s="255" t="str">
        <f>IF(ISBLANK(INDEX('Policy Characteristics'!D:D,MATCH($C672,'Policy Characteristics'!$C:$C,0))),"",INDEX('Policy Characteristics'!D:D,MATCH($C672,'Policy Characteristics'!$C:$C,0)))</f>
        <v>Decrease Clean Industrial Equipment Cost of Capital</v>
      </c>
      <c r="K672" s="254" t="str">
        <f>IF(ISBLANK(INDEX('Policy Characteristics'!E:E,MATCH($C672,'Policy Characteristics'!$C:$C,0))),"",INDEX('Policy Characteristics'!E:E,MATCH($C672,'Policy Characteristics'!$C:$C,0)))</f>
        <v>indst eqpt cost of capital</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decrease</v>
      </c>
      <c r="P672" s="254" t="str">
        <f>IF(ISBLANK(INDEX('Policy Characteristics'!J:J,MATCH($C672,'Policy Characteristics'!$C:$C,0))),"",INDEX('Policy Characteristics'!J:J,MATCH($C672,'Policy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2" s="254" t="str">
        <f>IF(ISBLANK(INDEX('Policy Characteristics'!K:K,MATCH($C672,'Policy Characteristics'!$C:$C,0))),"",INDEX('Policy Characteristics'!K:K,MATCH($C672,'Policy Characteristics'!$C:$C,0)))</f>
        <v/>
      </c>
      <c r="R672" s="254" t="str">
        <f>IF(ISBLANK(INDEX('Policy Characteristics'!L:L,MATCH($C672,'Policy Characteristics'!$C:$C,0))),"",INDEX('Policy Characteristics'!L:L,MATCH($C672,'Policy Characteristics'!$C:$C,0)))</f>
        <v/>
      </c>
    </row>
    <row r="673" spans="1:18" x14ac:dyDescent="0.35">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Decrease Cost of Capital</v>
      </c>
      <c r="C673" s="254" t="str">
        <f t="shared" si="35"/>
        <v>Percentage Decrease in Cost of Capital for Clean Industrial Equipment</v>
      </c>
      <c r="D673" s="6" t="s">
        <v>3058</v>
      </c>
      <c r="E673" s="1" t="s">
        <v>3499</v>
      </c>
      <c r="F673" t="s">
        <v>3020</v>
      </c>
      <c r="G673" t="s">
        <v>3506</v>
      </c>
      <c r="H673" s="43">
        <v>2767</v>
      </c>
      <c r="I673" s="324" t="s">
        <v>40</v>
      </c>
      <c r="J673" s="255" t="str">
        <f>IF(ISBLANK(INDEX('Policy Characteristics'!D:D,MATCH($C673,'Policy Characteristics'!$C:$C,0))),"",INDEX('Policy Characteristics'!D:D,MATCH($C673,'Policy Characteristics'!$C:$C,0)))</f>
        <v>Decrease Clean Industrial Equipment Cost of Capital</v>
      </c>
      <c r="K673" s="254" t="str">
        <f>IF(ISBLANK(INDEX('Policy Characteristics'!E:E,MATCH($C673,'Policy Characteristics'!$C:$C,0))),"",INDEX('Policy Characteristics'!E:E,MATCH($C673,'Policy Characteristics'!$C:$C,0)))</f>
        <v>indst eqpt cost of capital</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decrease</v>
      </c>
      <c r="P673" s="254" t="str">
        <f>IF(ISBLANK(INDEX('Policy Characteristics'!J:J,MATCH($C673,'Policy Characteristics'!$C:$C,0))),"",INDEX('Policy Characteristics'!J:J,MATCH($C673,'Policy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3" s="254" t="str">
        <f>IF(ISBLANK(INDEX('Policy Characteristics'!K:K,MATCH($C673,'Policy Characteristics'!$C:$C,0))),"",INDEX('Policy Characteristics'!K:K,MATCH($C673,'Policy Characteristics'!$C:$C,0)))</f>
        <v/>
      </c>
      <c r="R673" s="254" t="str">
        <f>IF(ISBLANK(INDEX('Policy Characteristics'!L:L,MATCH($C673,'Policy Characteristics'!$C:$C,0))),"",INDEX('Policy Characteristics'!L:L,MATCH($C673,'Policy Characteristics'!$C:$C,0)))</f>
        <v/>
      </c>
    </row>
    <row r="674" spans="1:18" x14ac:dyDescent="0.35">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Decrease Cost of Capital</v>
      </c>
      <c r="C674" s="254" t="str">
        <f t="shared" si="35"/>
        <v>Percentage Decrease in Cost of Capital for Clean Industrial Equipment</v>
      </c>
      <c r="D674" s="6" t="s">
        <v>3059</v>
      </c>
      <c r="E674" s="1" t="s">
        <v>3499</v>
      </c>
      <c r="F674" t="s">
        <v>3021</v>
      </c>
      <c r="G674" t="s">
        <v>3506</v>
      </c>
      <c r="H674" s="43">
        <v>2768</v>
      </c>
      <c r="I674" s="324" t="s">
        <v>40</v>
      </c>
      <c r="J674" s="255" t="str">
        <f>IF(ISBLANK(INDEX('Policy Characteristics'!D:D,MATCH($C674,'Policy Characteristics'!$C:$C,0))),"",INDEX('Policy Characteristics'!D:D,MATCH($C674,'Policy Characteristics'!$C:$C,0)))</f>
        <v>Decrease Clean Industrial Equipment Cost of Capital</v>
      </c>
      <c r="K674" s="254" t="str">
        <f>IF(ISBLANK(INDEX('Policy Characteristics'!E:E,MATCH($C674,'Policy Characteristics'!$C:$C,0))),"",INDEX('Policy Characteristics'!E:E,MATCH($C674,'Policy Characteristics'!$C:$C,0)))</f>
        <v>indst eqpt cost of capital</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decrease</v>
      </c>
      <c r="P674" s="254" t="str">
        <f>IF(ISBLANK(INDEX('Policy Characteristics'!J:J,MATCH($C674,'Policy Characteristics'!$C:$C,0))),"",INDEX('Policy Characteristics'!J:J,MATCH($C674,'Policy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4" s="254" t="str">
        <f>IF(ISBLANK(INDEX('Policy Characteristics'!K:K,MATCH($C674,'Policy Characteristics'!$C:$C,0))),"",INDEX('Policy Characteristics'!K:K,MATCH($C674,'Policy Characteristics'!$C:$C,0)))</f>
        <v/>
      </c>
      <c r="R674" s="254" t="str">
        <f>IF(ISBLANK(INDEX('Policy Characteristics'!L:L,MATCH($C674,'Policy Characteristics'!$C:$C,0))),"",INDEX('Policy Characteristics'!L:L,MATCH($C674,'Policy Characteristics'!$C:$C,0)))</f>
        <v/>
      </c>
    </row>
    <row r="675" spans="1:18" x14ac:dyDescent="0.35">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Decrease Cost of Capital</v>
      </c>
      <c r="C675" s="254" t="str">
        <f t="shared" si="35"/>
        <v>Percentage Decrease in Cost of Capital for Clean Industrial Equipment</v>
      </c>
      <c r="D675" s="6" t="s">
        <v>3060</v>
      </c>
      <c r="E675" s="1" t="s">
        <v>3499</v>
      </c>
      <c r="F675" t="s">
        <v>3022</v>
      </c>
      <c r="G675" t="s">
        <v>3506</v>
      </c>
      <c r="H675" s="43">
        <v>2769</v>
      </c>
      <c r="I675" s="324" t="s">
        <v>40</v>
      </c>
      <c r="J675" s="255" t="str">
        <f>IF(ISBLANK(INDEX('Policy Characteristics'!D:D,MATCH($C675,'Policy Characteristics'!$C:$C,0))),"",INDEX('Policy Characteristics'!D:D,MATCH($C675,'Policy Characteristics'!$C:$C,0)))</f>
        <v>Decrease Clean Industrial Equipment Cost of Capital</v>
      </c>
      <c r="K675" s="254" t="str">
        <f>IF(ISBLANK(INDEX('Policy Characteristics'!E:E,MATCH($C675,'Policy Characteristics'!$C:$C,0))),"",INDEX('Policy Characteristics'!E:E,MATCH($C675,'Policy Characteristics'!$C:$C,0)))</f>
        <v>indst eqpt cost of capital</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decrease</v>
      </c>
      <c r="P675" s="254" t="str">
        <f>IF(ISBLANK(INDEX('Policy Characteristics'!J:J,MATCH($C675,'Policy Characteristics'!$C:$C,0))),"",INDEX('Policy Characteristics'!J:J,MATCH($C675,'Policy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5" s="254" t="str">
        <f>IF(ISBLANK(INDEX('Policy Characteristics'!K:K,MATCH($C675,'Policy Characteristics'!$C:$C,0))),"",INDEX('Policy Characteristics'!K:K,MATCH($C675,'Policy Characteristics'!$C:$C,0)))</f>
        <v/>
      </c>
      <c r="R675" s="254" t="str">
        <f>IF(ISBLANK(INDEX('Policy Characteristics'!L:L,MATCH($C675,'Policy Characteristics'!$C:$C,0))),"",INDEX('Policy Characteristics'!L:L,MATCH($C675,'Policy Characteristics'!$C:$C,0)))</f>
        <v/>
      </c>
    </row>
    <row r="676" spans="1:18" x14ac:dyDescent="0.35">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Decrease Cost of Capital</v>
      </c>
      <c r="C676" s="254" t="str">
        <f t="shared" si="35"/>
        <v>Percentage Decrease in Cost of Capital for Clean Industrial Equipment</v>
      </c>
      <c r="D676" s="6" t="s">
        <v>3061</v>
      </c>
      <c r="E676" s="1" t="s">
        <v>3499</v>
      </c>
      <c r="F676" t="s">
        <v>3023</v>
      </c>
      <c r="G676" t="s">
        <v>3506</v>
      </c>
      <c r="H676" s="43">
        <v>2770</v>
      </c>
      <c r="I676" s="324" t="s">
        <v>40</v>
      </c>
      <c r="J676" s="255" t="str">
        <f>IF(ISBLANK(INDEX('Policy Characteristics'!D:D,MATCH($C676,'Policy Characteristics'!$C:$C,0))),"",INDEX('Policy Characteristics'!D:D,MATCH($C676,'Policy Characteristics'!$C:$C,0)))</f>
        <v>Decrease Clean Industrial Equipment Cost of Capital</v>
      </c>
      <c r="K676" s="254" t="str">
        <f>IF(ISBLANK(INDEX('Policy Characteristics'!E:E,MATCH($C676,'Policy Characteristics'!$C:$C,0))),"",INDEX('Policy Characteristics'!E:E,MATCH($C676,'Policy Characteristics'!$C:$C,0)))</f>
        <v>indst eqpt cost of capital</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decrease</v>
      </c>
      <c r="P676" s="254" t="str">
        <f>IF(ISBLANK(INDEX('Policy Characteristics'!J:J,MATCH($C676,'Policy Characteristics'!$C:$C,0))),"",INDEX('Policy Characteristics'!J:J,MATCH($C676,'Policy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6" s="254" t="str">
        <f>IF(ISBLANK(INDEX('Policy Characteristics'!K:K,MATCH($C676,'Policy Characteristics'!$C:$C,0))),"",INDEX('Policy Characteristics'!K:K,MATCH($C676,'Policy Characteristics'!$C:$C,0)))</f>
        <v/>
      </c>
      <c r="R676" s="254" t="str">
        <f>IF(ISBLANK(INDEX('Policy Characteristics'!L:L,MATCH($C676,'Policy Characteristics'!$C:$C,0))),"",INDEX('Policy Characteristics'!L:L,MATCH($C676,'Policy Characteristics'!$C:$C,0)))</f>
        <v/>
      </c>
    </row>
    <row r="677" spans="1:18" x14ac:dyDescent="0.35">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Decrease Cost of Capital</v>
      </c>
      <c r="C677" s="254" t="str">
        <f t="shared" si="35"/>
        <v>Percentage Decrease in Cost of Capital for Clean Industrial Equipment</v>
      </c>
      <c r="D677" s="6" t="s">
        <v>3062</v>
      </c>
      <c r="E677" s="1" t="s">
        <v>3499</v>
      </c>
      <c r="F677" t="s">
        <v>3024</v>
      </c>
      <c r="G677" t="s">
        <v>3506</v>
      </c>
      <c r="H677" s="43">
        <v>2771</v>
      </c>
      <c r="I677" s="324" t="s">
        <v>40</v>
      </c>
      <c r="J677" s="255" t="str">
        <f>IF(ISBLANK(INDEX('Policy Characteristics'!D:D,MATCH($C677,'Policy Characteristics'!$C:$C,0))),"",INDEX('Policy Characteristics'!D:D,MATCH($C677,'Policy Characteristics'!$C:$C,0)))</f>
        <v>Decrease Clean Industrial Equipment Cost of Capital</v>
      </c>
      <c r="K677" s="254" t="str">
        <f>IF(ISBLANK(INDEX('Policy Characteristics'!E:E,MATCH($C677,'Policy Characteristics'!$C:$C,0))),"",INDEX('Policy Characteristics'!E:E,MATCH($C677,'Policy Characteristics'!$C:$C,0)))</f>
        <v>indst eqpt cost of capital</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decrease</v>
      </c>
      <c r="P677" s="254" t="str">
        <f>IF(ISBLANK(INDEX('Policy Characteristics'!J:J,MATCH($C677,'Policy Characteristics'!$C:$C,0))),"",INDEX('Policy Characteristics'!J:J,MATCH($C677,'Policy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7" s="254" t="str">
        <f>IF(ISBLANK(INDEX('Policy Characteristics'!K:K,MATCH($C677,'Policy Characteristics'!$C:$C,0))),"",INDEX('Policy Characteristics'!K:K,MATCH($C677,'Policy Characteristics'!$C:$C,0)))</f>
        <v/>
      </c>
      <c r="R677" s="254" t="str">
        <f>IF(ISBLANK(INDEX('Policy Characteristics'!L:L,MATCH($C677,'Policy Characteristics'!$C:$C,0))),"",INDEX('Policy Characteristics'!L:L,MATCH($C677,'Policy Characteristics'!$C:$C,0)))</f>
        <v/>
      </c>
    </row>
    <row r="678" spans="1:18" x14ac:dyDescent="0.35">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Decrease Cost of Capital</v>
      </c>
      <c r="C678" s="254" t="str">
        <f t="shared" si="35"/>
        <v>Percentage Decrease in Cost of Capital for Clean Industrial Equipment</v>
      </c>
      <c r="D678" s="6" t="s">
        <v>3063</v>
      </c>
      <c r="E678" s="1" t="s">
        <v>3499</v>
      </c>
      <c r="F678" t="s">
        <v>3025</v>
      </c>
      <c r="G678" t="s">
        <v>3506</v>
      </c>
      <c r="H678" s="43">
        <v>2772</v>
      </c>
      <c r="I678" s="324" t="s">
        <v>40</v>
      </c>
      <c r="J678" s="255" t="str">
        <f>IF(ISBLANK(INDEX('Policy Characteristics'!D:D,MATCH($C678,'Policy Characteristics'!$C:$C,0))),"",INDEX('Policy Characteristics'!D:D,MATCH($C678,'Policy Characteristics'!$C:$C,0)))</f>
        <v>Decrease Clean Industrial Equipment Cost of Capital</v>
      </c>
      <c r="K678" s="254" t="str">
        <f>IF(ISBLANK(INDEX('Policy Characteristics'!E:E,MATCH($C678,'Policy Characteristics'!$C:$C,0))),"",INDEX('Policy Characteristics'!E:E,MATCH($C678,'Policy Characteristics'!$C:$C,0)))</f>
        <v>indst eqpt cost of capital</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decrease</v>
      </c>
      <c r="P678" s="254" t="str">
        <f>IF(ISBLANK(INDEX('Policy Characteristics'!J:J,MATCH($C678,'Policy Characteristics'!$C:$C,0))),"",INDEX('Policy Characteristics'!J:J,MATCH($C678,'Policy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8" s="254" t="str">
        <f>IF(ISBLANK(INDEX('Policy Characteristics'!K:K,MATCH($C678,'Policy Characteristics'!$C:$C,0))),"",INDEX('Policy Characteristics'!K:K,MATCH($C678,'Policy Characteristics'!$C:$C,0)))</f>
        <v/>
      </c>
      <c r="R678" s="254" t="str">
        <f>IF(ISBLANK(INDEX('Policy Characteristics'!L:L,MATCH($C678,'Policy Characteristics'!$C:$C,0))),"",INDEX('Policy Characteristics'!L:L,MATCH($C678,'Policy Characteristics'!$C:$C,0)))</f>
        <v/>
      </c>
    </row>
    <row r="679" spans="1:18" x14ac:dyDescent="0.35">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Decrease Cost of Capital</v>
      </c>
      <c r="C679" s="254" t="str">
        <f t="shared" si="35"/>
        <v>Percentage Decrease in Cost of Capital for Clean Industrial Equipment</v>
      </c>
      <c r="D679" s="6" t="s">
        <v>3064</v>
      </c>
      <c r="E679" s="1" t="s">
        <v>3499</v>
      </c>
      <c r="F679" t="s">
        <v>3026</v>
      </c>
      <c r="G679" t="s">
        <v>3506</v>
      </c>
      <c r="H679" s="43">
        <v>2773</v>
      </c>
      <c r="I679" s="324" t="s">
        <v>40</v>
      </c>
      <c r="J679" s="255" t="str">
        <f>IF(ISBLANK(INDEX('Policy Characteristics'!D:D,MATCH($C679,'Policy Characteristics'!$C:$C,0))),"",INDEX('Policy Characteristics'!D:D,MATCH($C679,'Policy Characteristics'!$C:$C,0)))</f>
        <v>Decrease Clean Industrial Equipment Cost of Capital</v>
      </c>
      <c r="K679" s="254" t="str">
        <f>IF(ISBLANK(INDEX('Policy Characteristics'!E:E,MATCH($C679,'Policy Characteristics'!$C:$C,0))),"",INDEX('Policy Characteristics'!E:E,MATCH($C679,'Policy Characteristics'!$C:$C,0)))</f>
        <v>indst eqpt cost of capital</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decrease</v>
      </c>
      <c r="P679" s="254" t="str">
        <f>IF(ISBLANK(INDEX('Policy Characteristics'!J:J,MATCH($C679,'Policy Characteristics'!$C:$C,0))),"",INDEX('Policy Characteristics'!J:J,MATCH($C679,'Policy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9" s="254" t="str">
        <f>IF(ISBLANK(INDEX('Policy Characteristics'!K:K,MATCH($C679,'Policy Characteristics'!$C:$C,0))),"",INDEX('Policy Characteristics'!K:K,MATCH($C679,'Policy Characteristics'!$C:$C,0)))</f>
        <v/>
      </c>
      <c r="R679" s="254" t="str">
        <f>IF(ISBLANK(INDEX('Policy Characteristics'!L:L,MATCH($C679,'Policy Characteristics'!$C:$C,0))),"",INDEX('Policy Characteristics'!L:L,MATCH($C679,'Policy Characteristics'!$C:$C,0)))</f>
        <v/>
      </c>
    </row>
    <row r="680" spans="1:18" x14ac:dyDescent="0.35">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Decrease Cost of Capital</v>
      </c>
      <c r="C680" s="254" t="str">
        <f t="shared" si="35"/>
        <v>Percentage Decrease in Cost of Capital for Clean Industrial Equipment</v>
      </c>
      <c r="D680" s="6" t="s">
        <v>3065</v>
      </c>
      <c r="E680" s="1" t="s">
        <v>3499</v>
      </c>
      <c r="F680" t="s">
        <v>3068</v>
      </c>
      <c r="G680" t="s">
        <v>3506</v>
      </c>
      <c r="H680" s="43">
        <v>2774</v>
      </c>
      <c r="I680" s="324" t="s">
        <v>40</v>
      </c>
      <c r="J680" s="255" t="str">
        <f>IF(ISBLANK(INDEX('Policy Characteristics'!D:D,MATCH($C680,'Policy Characteristics'!$C:$C,0))),"",INDEX('Policy Characteristics'!D:D,MATCH($C680,'Policy Characteristics'!$C:$C,0)))</f>
        <v>Decrease Clean Industrial Equipment Cost of Capital</v>
      </c>
      <c r="K680" s="254" t="str">
        <f>IF(ISBLANK(INDEX('Policy Characteristics'!E:E,MATCH($C680,'Policy Characteristics'!$C:$C,0))),"",INDEX('Policy Characteristics'!E:E,MATCH($C680,'Policy Characteristics'!$C:$C,0)))</f>
        <v>indst eqpt cost of capital</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decrease</v>
      </c>
      <c r="P680" s="254" t="str">
        <f>IF(ISBLANK(INDEX('Policy Characteristics'!J:J,MATCH($C680,'Policy Characteristics'!$C:$C,0))),"",INDEX('Policy Characteristics'!J:J,MATCH($C680,'Policy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0" s="254" t="str">
        <f>IF(ISBLANK(INDEX('Policy Characteristics'!K:K,MATCH($C680,'Policy Characteristics'!$C:$C,0))),"",INDEX('Policy Characteristics'!K:K,MATCH($C680,'Policy Characteristics'!$C:$C,0)))</f>
        <v/>
      </c>
      <c r="R680" s="254" t="str">
        <f>IF(ISBLANK(INDEX('Policy Characteristics'!L:L,MATCH($C680,'Policy Characteristics'!$C:$C,0))),"",INDEX('Policy Characteristics'!L:L,MATCH($C680,'Policy Characteristics'!$C:$C,0)))</f>
        <v/>
      </c>
    </row>
    <row r="681" spans="1:18" x14ac:dyDescent="0.35">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Decrease Cost of Capital</v>
      </c>
      <c r="C681" s="254" t="str">
        <f t="shared" si="35"/>
        <v>Percentage Decrease in Cost of Capital for Clean Industrial Equipment</v>
      </c>
      <c r="D681" s="6" t="s">
        <v>3066</v>
      </c>
      <c r="E681" s="1" t="s">
        <v>3499</v>
      </c>
      <c r="F681" t="s">
        <v>3027</v>
      </c>
      <c r="G681" t="s">
        <v>3506</v>
      </c>
      <c r="H681" s="43">
        <v>2775</v>
      </c>
      <c r="I681" s="324" t="s">
        <v>40</v>
      </c>
      <c r="J681" s="255" t="str">
        <f>IF(ISBLANK(INDEX('Policy Characteristics'!D:D,MATCH($C681,'Policy Characteristics'!$C:$C,0))),"",INDEX('Policy Characteristics'!D:D,MATCH($C681,'Policy Characteristics'!$C:$C,0)))</f>
        <v>Decrease Clean Industrial Equipment Cost of Capital</v>
      </c>
      <c r="K681" s="254" t="str">
        <f>IF(ISBLANK(INDEX('Policy Characteristics'!E:E,MATCH($C681,'Policy Characteristics'!$C:$C,0))),"",INDEX('Policy Characteristics'!E:E,MATCH($C681,'Policy Characteristics'!$C:$C,0)))</f>
        <v>indst eqpt cost of capital</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decrease</v>
      </c>
      <c r="P681" s="254" t="str">
        <f>IF(ISBLANK(INDEX('Policy Characteristics'!J:J,MATCH($C681,'Policy Characteristics'!$C:$C,0))),"",INDEX('Policy Characteristics'!J:J,MATCH($C681,'Policy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1" s="254" t="str">
        <f>IF(ISBLANK(INDEX('Policy Characteristics'!K:K,MATCH($C681,'Policy Characteristics'!$C:$C,0))),"",INDEX('Policy Characteristics'!K:K,MATCH($C681,'Policy Characteristics'!$C:$C,0)))</f>
        <v/>
      </c>
      <c r="R681" s="254" t="str">
        <f>IF(ISBLANK(INDEX('Policy Characteristics'!L:L,MATCH($C681,'Policy Characteristics'!$C:$C,0))),"",INDEX('Policy Characteristics'!L:L,MATCH($C681,'Policy Characteristics'!$C:$C,0)))</f>
        <v/>
      </c>
    </row>
    <row r="682" spans="1:18" x14ac:dyDescent="0.35">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Decrease Cost of Capital</v>
      </c>
      <c r="C682" s="254" t="str">
        <f t="shared" si="35"/>
        <v>Percentage Decrease in Cost of Capital for Clean Industrial Equipment</v>
      </c>
      <c r="D682" s="45" t="s">
        <v>3042</v>
      </c>
      <c r="E682" s="1" t="s">
        <v>3500</v>
      </c>
      <c r="F682" t="s">
        <v>3067</v>
      </c>
      <c r="G682" t="s">
        <v>3507</v>
      </c>
      <c r="H682" s="43">
        <v>2776</v>
      </c>
      <c r="I682" s="324" t="s">
        <v>40</v>
      </c>
      <c r="J682" s="255" t="str">
        <f>IF(ISBLANK(INDEX('Policy Characteristics'!D:D,MATCH($C682,'Policy Characteristics'!$C:$C,0))),"",INDEX('Policy Characteristics'!D:D,MATCH($C682,'Policy Characteristics'!$C:$C,0)))</f>
        <v>Decrease Clean Industrial Equipment Cost of Capital</v>
      </c>
      <c r="K682" s="254" t="str">
        <f>IF(ISBLANK(INDEX('Policy Characteristics'!E:E,MATCH($C682,'Policy Characteristics'!$C:$C,0))),"",INDEX('Policy Characteristics'!E:E,MATCH($C682,'Policy Characteristics'!$C:$C,0)))</f>
        <v>indst eqpt cost of capital</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decrease</v>
      </c>
      <c r="P682" s="254" t="str">
        <f>IF(ISBLANK(INDEX('Policy Characteristics'!J:J,MATCH($C682,'Policy Characteristics'!$C:$C,0))),"",INDEX('Policy Characteristics'!J:J,MATCH($C682,'Policy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2" s="254" t="str">
        <f>IF(ISBLANK(INDEX('Policy Characteristics'!K:K,MATCH($C682,'Policy Characteristics'!$C:$C,0))),"",INDEX('Policy Characteristics'!K:K,MATCH($C682,'Policy Characteristics'!$C:$C,0)))</f>
        <v/>
      </c>
      <c r="R682" s="254" t="str">
        <f>IF(ISBLANK(INDEX('Policy Characteristics'!L:L,MATCH($C682,'Policy Characteristics'!$C:$C,0))),"",INDEX('Policy Characteristics'!L:L,MATCH($C682,'Policy Characteristics'!$C:$C,0)))</f>
        <v/>
      </c>
    </row>
    <row r="683" spans="1:18" x14ac:dyDescent="0.35">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Decrease Cost of Capital</v>
      </c>
      <c r="C683" s="254" t="str">
        <f t="shared" si="35"/>
        <v>Percentage Decrease in Cost of Capital for Clean Industrial Equipment</v>
      </c>
      <c r="D683" s="6" t="s">
        <v>3043</v>
      </c>
      <c r="E683" s="1" t="s">
        <v>3500</v>
      </c>
      <c r="F683" t="s">
        <v>2741</v>
      </c>
      <c r="G683" t="s">
        <v>3507</v>
      </c>
      <c r="H683" s="43">
        <v>2777</v>
      </c>
      <c r="I683" s="324" t="s">
        <v>40</v>
      </c>
      <c r="J683" s="255" t="str">
        <f>IF(ISBLANK(INDEX('Policy Characteristics'!D:D,MATCH($C683,'Policy Characteristics'!$C:$C,0))),"",INDEX('Policy Characteristics'!D:D,MATCH($C683,'Policy Characteristics'!$C:$C,0)))</f>
        <v>Decrease Clean Industrial Equipment Cost of Capital</v>
      </c>
      <c r="K683" s="254" t="str">
        <f>IF(ISBLANK(INDEX('Policy Characteristics'!E:E,MATCH($C683,'Policy Characteristics'!$C:$C,0))),"",INDEX('Policy Characteristics'!E:E,MATCH($C683,'Policy Characteristics'!$C:$C,0)))</f>
        <v>indst eqpt cost of capital</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decrease</v>
      </c>
      <c r="P683" s="254" t="str">
        <f>IF(ISBLANK(INDEX('Policy Characteristics'!J:J,MATCH($C683,'Policy Characteristics'!$C:$C,0))),"",INDEX('Policy Characteristics'!J:J,MATCH($C683,'Policy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3" s="254" t="str">
        <f>IF(ISBLANK(INDEX('Policy Characteristics'!K:K,MATCH($C683,'Policy Characteristics'!$C:$C,0))),"",INDEX('Policy Characteristics'!K:K,MATCH($C683,'Policy Characteristics'!$C:$C,0)))</f>
        <v/>
      </c>
      <c r="R683" s="254" t="str">
        <f>IF(ISBLANK(INDEX('Policy Characteristics'!L:L,MATCH($C683,'Policy Characteristics'!$C:$C,0))),"",INDEX('Policy Characteristics'!L:L,MATCH($C683,'Policy Characteristics'!$C:$C,0)))</f>
        <v/>
      </c>
    </row>
    <row r="684" spans="1:18" x14ac:dyDescent="0.35">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Decrease Cost of Capital</v>
      </c>
      <c r="C684" s="254" t="str">
        <f t="shared" si="35"/>
        <v>Percentage Decrease in Cost of Capital for Clean Industrial Equipment</v>
      </c>
      <c r="D684" s="6" t="s">
        <v>3044</v>
      </c>
      <c r="E684" s="1" t="s">
        <v>3500</v>
      </c>
      <c r="F684" t="s">
        <v>3008</v>
      </c>
      <c r="G684" t="s">
        <v>3507</v>
      </c>
      <c r="H684" s="43">
        <v>2778</v>
      </c>
      <c r="I684" s="324" t="s">
        <v>40</v>
      </c>
      <c r="J684" s="255" t="str">
        <f>IF(ISBLANK(INDEX('Policy Characteristics'!D:D,MATCH($C684,'Policy Characteristics'!$C:$C,0))),"",INDEX('Policy Characteristics'!D:D,MATCH($C684,'Policy Characteristics'!$C:$C,0)))</f>
        <v>Decrease Clean Industrial Equipment Cost of Capital</v>
      </c>
      <c r="K684" s="254" t="str">
        <f>IF(ISBLANK(INDEX('Policy Characteristics'!E:E,MATCH($C684,'Policy Characteristics'!$C:$C,0))),"",INDEX('Policy Characteristics'!E:E,MATCH($C684,'Policy Characteristics'!$C:$C,0)))</f>
        <v>indst eqpt cost of capital</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decrease</v>
      </c>
      <c r="P684" s="254" t="str">
        <f>IF(ISBLANK(INDEX('Policy Characteristics'!J:J,MATCH($C684,'Policy Characteristics'!$C:$C,0))),"",INDEX('Policy Characteristics'!J:J,MATCH($C684,'Policy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4" s="254" t="str">
        <f>IF(ISBLANK(INDEX('Policy Characteristics'!K:K,MATCH($C684,'Policy Characteristics'!$C:$C,0))),"",INDEX('Policy Characteristics'!K:K,MATCH($C684,'Policy Characteristics'!$C:$C,0)))</f>
        <v/>
      </c>
      <c r="R684" s="254" t="str">
        <f>IF(ISBLANK(INDEX('Policy Characteristics'!L:L,MATCH($C684,'Policy Characteristics'!$C:$C,0))),"",INDEX('Policy Characteristics'!L:L,MATCH($C684,'Policy Characteristics'!$C:$C,0)))</f>
        <v/>
      </c>
    </row>
    <row r="685" spans="1:18" x14ac:dyDescent="0.35">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Decrease Cost of Capital</v>
      </c>
      <c r="C685" s="254" t="str">
        <f t="shared" si="35"/>
        <v>Percentage Decrease in Cost of Capital for Clean Industrial Equipment</v>
      </c>
      <c r="D685" s="6" t="s">
        <v>3045</v>
      </c>
      <c r="E685" s="1" t="s">
        <v>3500</v>
      </c>
      <c r="F685" t="s">
        <v>3009</v>
      </c>
      <c r="G685" t="s">
        <v>3507</v>
      </c>
      <c r="H685" s="43">
        <v>2779</v>
      </c>
      <c r="I685" s="324" t="s">
        <v>40</v>
      </c>
      <c r="J685" s="255" t="str">
        <f>IF(ISBLANK(INDEX('Policy Characteristics'!D:D,MATCH($C685,'Policy Characteristics'!$C:$C,0))),"",INDEX('Policy Characteristics'!D:D,MATCH($C685,'Policy Characteristics'!$C:$C,0)))</f>
        <v>Decrease Clean Industrial Equipment Cost of Capital</v>
      </c>
      <c r="K685" s="254" t="str">
        <f>IF(ISBLANK(INDEX('Policy Characteristics'!E:E,MATCH($C685,'Policy Characteristics'!$C:$C,0))),"",INDEX('Policy Characteristics'!E:E,MATCH($C685,'Policy Characteristics'!$C:$C,0)))</f>
        <v>indst eqpt cost of capital</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decrease</v>
      </c>
      <c r="P685" s="254" t="str">
        <f>IF(ISBLANK(INDEX('Policy Characteristics'!J:J,MATCH($C685,'Policy Characteristics'!$C:$C,0))),"",INDEX('Policy Characteristics'!J:J,MATCH($C685,'Policy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5" s="254" t="str">
        <f>IF(ISBLANK(INDEX('Policy Characteristics'!K:K,MATCH($C685,'Policy Characteristics'!$C:$C,0))),"",INDEX('Policy Characteristics'!K:K,MATCH($C685,'Policy Characteristics'!$C:$C,0)))</f>
        <v/>
      </c>
      <c r="R685" s="254" t="str">
        <f>IF(ISBLANK(INDEX('Policy Characteristics'!L:L,MATCH($C685,'Policy Characteristics'!$C:$C,0))),"",INDEX('Policy Characteristics'!L:L,MATCH($C685,'Policy Characteristics'!$C:$C,0)))</f>
        <v/>
      </c>
    </row>
    <row r="686" spans="1:18" x14ac:dyDescent="0.35">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Decrease Cost of Capital</v>
      </c>
      <c r="C686" s="254" t="str">
        <f t="shared" si="35"/>
        <v>Percentage Decrease in Cost of Capital for Clean Industrial Equipment</v>
      </c>
      <c r="D686" s="6" t="s">
        <v>3046</v>
      </c>
      <c r="E686" s="1" t="s">
        <v>3500</v>
      </c>
      <c r="F686" t="s">
        <v>3010</v>
      </c>
      <c r="G686" t="s">
        <v>3507</v>
      </c>
      <c r="H686" s="43">
        <v>2780</v>
      </c>
      <c r="I686" s="324" t="s">
        <v>40</v>
      </c>
      <c r="J686" s="255" t="str">
        <f>IF(ISBLANK(INDEX('Policy Characteristics'!D:D,MATCH($C686,'Policy Characteristics'!$C:$C,0))),"",INDEX('Policy Characteristics'!D:D,MATCH($C686,'Policy Characteristics'!$C:$C,0)))</f>
        <v>Decrease Clean Industrial Equipment Cost of Capital</v>
      </c>
      <c r="K686" s="254" t="str">
        <f>IF(ISBLANK(INDEX('Policy Characteristics'!E:E,MATCH($C686,'Policy Characteristics'!$C:$C,0))),"",INDEX('Policy Characteristics'!E:E,MATCH($C686,'Policy Characteristics'!$C:$C,0)))</f>
        <v>indst eqpt cost of capital</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decrease</v>
      </c>
      <c r="P686" s="254" t="str">
        <f>IF(ISBLANK(INDEX('Policy Characteristics'!J:J,MATCH($C686,'Policy Characteristics'!$C:$C,0))),"",INDEX('Policy Characteristics'!J:J,MATCH($C686,'Policy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6" s="254" t="str">
        <f>IF(ISBLANK(INDEX('Policy Characteristics'!K:K,MATCH($C686,'Policy Characteristics'!$C:$C,0))),"",INDEX('Policy Characteristics'!K:K,MATCH($C686,'Policy Characteristics'!$C:$C,0)))</f>
        <v/>
      </c>
      <c r="R686" s="254" t="str">
        <f>IF(ISBLANK(INDEX('Policy Characteristics'!L:L,MATCH($C686,'Policy Characteristics'!$C:$C,0))),"",INDEX('Policy Characteristics'!L:L,MATCH($C686,'Policy Characteristics'!$C:$C,0)))</f>
        <v/>
      </c>
    </row>
    <row r="687" spans="1:18" x14ac:dyDescent="0.35">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Decrease Cost of Capital</v>
      </c>
      <c r="C687" s="254" t="str">
        <f t="shared" si="35"/>
        <v>Percentage Decrease in Cost of Capital for Clean Industrial Equipment</v>
      </c>
      <c r="D687" s="6" t="s">
        <v>3047</v>
      </c>
      <c r="E687" s="1" t="s">
        <v>3500</v>
      </c>
      <c r="F687" t="s">
        <v>3011</v>
      </c>
      <c r="G687" t="s">
        <v>3507</v>
      </c>
      <c r="H687" s="43">
        <v>2781</v>
      </c>
      <c r="I687" s="324" t="s">
        <v>40</v>
      </c>
      <c r="J687" s="255" t="str">
        <f>IF(ISBLANK(INDEX('Policy Characteristics'!D:D,MATCH($C687,'Policy Characteristics'!$C:$C,0))),"",INDEX('Policy Characteristics'!D:D,MATCH($C687,'Policy Characteristics'!$C:$C,0)))</f>
        <v>Decrease Clean Industrial Equipment Cost of Capital</v>
      </c>
      <c r="K687" s="254" t="str">
        <f>IF(ISBLANK(INDEX('Policy Characteristics'!E:E,MATCH($C687,'Policy Characteristics'!$C:$C,0))),"",INDEX('Policy Characteristics'!E:E,MATCH($C687,'Policy Characteristics'!$C:$C,0)))</f>
        <v>indst eqpt cost of capital</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decrease</v>
      </c>
      <c r="P687" s="254" t="str">
        <f>IF(ISBLANK(INDEX('Policy Characteristics'!J:J,MATCH($C687,'Policy Characteristics'!$C:$C,0))),"",INDEX('Policy Characteristics'!J:J,MATCH($C687,'Policy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7" s="254" t="str">
        <f>IF(ISBLANK(INDEX('Policy Characteristics'!K:K,MATCH($C687,'Policy Characteristics'!$C:$C,0))),"",INDEX('Policy Characteristics'!K:K,MATCH($C687,'Policy Characteristics'!$C:$C,0)))</f>
        <v/>
      </c>
      <c r="R687" s="254" t="str">
        <f>IF(ISBLANK(INDEX('Policy Characteristics'!L:L,MATCH($C687,'Policy Characteristics'!$C:$C,0))),"",INDEX('Policy Characteristics'!L:L,MATCH($C687,'Policy Characteristics'!$C:$C,0)))</f>
        <v/>
      </c>
    </row>
    <row r="688" spans="1:18" x14ac:dyDescent="0.35">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Decrease Cost of Capital</v>
      </c>
      <c r="C688" s="254" t="str">
        <f t="shared" si="35"/>
        <v>Percentage Decrease in Cost of Capital for Clean Industrial Equipment</v>
      </c>
      <c r="D688" s="6" t="s">
        <v>3048</v>
      </c>
      <c r="E688" s="1" t="s">
        <v>3500</v>
      </c>
      <c r="F688" t="s">
        <v>3012</v>
      </c>
      <c r="G688" t="s">
        <v>3507</v>
      </c>
      <c r="H688" s="43">
        <v>2782</v>
      </c>
      <c r="I688" s="324" t="s">
        <v>40</v>
      </c>
      <c r="J688" s="255" t="str">
        <f>IF(ISBLANK(INDEX('Policy Characteristics'!D:D,MATCH($C688,'Policy Characteristics'!$C:$C,0))),"",INDEX('Policy Characteristics'!D:D,MATCH($C688,'Policy Characteristics'!$C:$C,0)))</f>
        <v>Decrease Clean Industrial Equipment Cost of Capital</v>
      </c>
      <c r="K688" s="254" t="str">
        <f>IF(ISBLANK(INDEX('Policy Characteristics'!E:E,MATCH($C688,'Policy Characteristics'!$C:$C,0))),"",INDEX('Policy Characteristics'!E:E,MATCH($C688,'Policy Characteristics'!$C:$C,0)))</f>
        <v>indst eqpt cost of capital</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decrease</v>
      </c>
      <c r="P688" s="254" t="str">
        <f>IF(ISBLANK(INDEX('Policy Characteristics'!J:J,MATCH($C688,'Policy Characteristics'!$C:$C,0))),"",INDEX('Policy Characteristics'!J:J,MATCH($C688,'Policy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8" s="254" t="str">
        <f>IF(ISBLANK(INDEX('Policy Characteristics'!K:K,MATCH($C688,'Policy Characteristics'!$C:$C,0))),"",INDEX('Policy Characteristics'!K:K,MATCH($C688,'Policy Characteristics'!$C:$C,0)))</f>
        <v/>
      </c>
      <c r="R688" s="254" t="str">
        <f>IF(ISBLANK(INDEX('Policy Characteristics'!L:L,MATCH($C688,'Policy Characteristics'!$C:$C,0))),"",INDEX('Policy Characteristics'!L:L,MATCH($C688,'Policy Characteristics'!$C:$C,0)))</f>
        <v/>
      </c>
    </row>
    <row r="689" spans="1:18" x14ac:dyDescent="0.35">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Decrease Cost of Capital</v>
      </c>
      <c r="C689" s="254" t="str">
        <f t="shared" si="35"/>
        <v>Percentage Decrease in Cost of Capital for Clean Industrial Equipment</v>
      </c>
      <c r="D689" s="6" t="s">
        <v>3049</v>
      </c>
      <c r="E689" s="1" t="s">
        <v>3500</v>
      </c>
      <c r="F689" t="s">
        <v>3013</v>
      </c>
      <c r="G689" t="s">
        <v>3507</v>
      </c>
      <c r="H689" s="43">
        <v>2783</v>
      </c>
      <c r="I689" s="324" t="s">
        <v>40</v>
      </c>
      <c r="J689" s="255" t="str">
        <f>IF(ISBLANK(INDEX('Policy Characteristics'!D:D,MATCH($C689,'Policy Characteristics'!$C:$C,0))),"",INDEX('Policy Characteristics'!D:D,MATCH($C689,'Policy Characteristics'!$C:$C,0)))</f>
        <v>Decrease Clean Industrial Equipment Cost of Capital</v>
      </c>
      <c r="K689" s="254" t="str">
        <f>IF(ISBLANK(INDEX('Policy Characteristics'!E:E,MATCH($C689,'Policy Characteristics'!$C:$C,0))),"",INDEX('Policy Characteristics'!E:E,MATCH($C689,'Policy Characteristics'!$C:$C,0)))</f>
        <v>indst eqpt cost of capital</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decrease</v>
      </c>
      <c r="P689" s="254" t="str">
        <f>IF(ISBLANK(INDEX('Policy Characteristics'!J:J,MATCH($C689,'Policy Characteristics'!$C:$C,0))),"",INDEX('Policy Characteristics'!J:J,MATCH($C689,'Policy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9" s="254" t="str">
        <f>IF(ISBLANK(INDEX('Policy Characteristics'!K:K,MATCH($C689,'Policy Characteristics'!$C:$C,0))),"",INDEX('Policy Characteristics'!K:K,MATCH($C689,'Policy Characteristics'!$C:$C,0)))</f>
        <v/>
      </c>
      <c r="R689" s="254" t="str">
        <f>IF(ISBLANK(INDEX('Policy Characteristics'!L:L,MATCH($C689,'Policy Characteristics'!$C:$C,0))),"",INDEX('Policy Characteristics'!L:L,MATCH($C689,'Policy Characteristics'!$C:$C,0)))</f>
        <v/>
      </c>
    </row>
    <row r="690" spans="1:18" x14ac:dyDescent="0.35">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Decrease Cost of Capital</v>
      </c>
      <c r="C690" s="254" t="str">
        <f t="shared" si="35"/>
        <v>Percentage Decrease in Cost of Capital for Clean Industrial Equipment</v>
      </c>
      <c r="D690" s="6" t="s">
        <v>3050</v>
      </c>
      <c r="E690" s="1" t="s">
        <v>3500</v>
      </c>
      <c r="F690" t="s">
        <v>3014</v>
      </c>
      <c r="G690" t="s">
        <v>3507</v>
      </c>
      <c r="H690" s="43">
        <v>2784</v>
      </c>
      <c r="I690" s="324" t="s">
        <v>40</v>
      </c>
      <c r="J690" s="255" t="str">
        <f>IF(ISBLANK(INDEX('Policy Characteristics'!D:D,MATCH($C690,'Policy Characteristics'!$C:$C,0))),"",INDEX('Policy Characteristics'!D:D,MATCH($C690,'Policy Characteristics'!$C:$C,0)))</f>
        <v>Decrease Clean Industrial Equipment Cost of Capital</v>
      </c>
      <c r="K690" s="254" t="str">
        <f>IF(ISBLANK(INDEX('Policy Characteristics'!E:E,MATCH($C690,'Policy Characteristics'!$C:$C,0))),"",INDEX('Policy Characteristics'!E:E,MATCH($C690,'Policy Characteristics'!$C:$C,0)))</f>
        <v>indst eqpt cost of capital</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decrease</v>
      </c>
      <c r="P690" s="254" t="str">
        <f>IF(ISBLANK(INDEX('Policy Characteristics'!J:J,MATCH($C690,'Policy Characteristics'!$C:$C,0))),"",INDEX('Policy Characteristics'!J:J,MATCH($C690,'Policy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0" s="254" t="str">
        <f>IF(ISBLANK(INDEX('Policy Characteristics'!K:K,MATCH($C690,'Policy Characteristics'!$C:$C,0))),"",INDEX('Policy Characteristics'!K:K,MATCH($C690,'Policy Characteristics'!$C:$C,0)))</f>
        <v/>
      </c>
      <c r="R690" s="254" t="str">
        <f>IF(ISBLANK(INDEX('Policy Characteristics'!L:L,MATCH($C690,'Policy Characteristics'!$C:$C,0))),"",INDEX('Policy Characteristics'!L:L,MATCH($C690,'Policy Characteristics'!$C:$C,0)))</f>
        <v/>
      </c>
    </row>
    <row r="691" spans="1:18" x14ac:dyDescent="0.35">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Decrease Cost of Capital</v>
      </c>
      <c r="C691" s="254" t="str">
        <f t="shared" si="35"/>
        <v>Percentage Decrease in Cost of Capital for Clean Industrial Equipment</v>
      </c>
      <c r="D691" s="6" t="s">
        <v>3051</v>
      </c>
      <c r="E691" s="1" t="s">
        <v>3500</v>
      </c>
      <c r="F691" t="s">
        <v>2561</v>
      </c>
      <c r="G691" t="s">
        <v>3507</v>
      </c>
      <c r="H691" s="43">
        <v>2785</v>
      </c>
      <c r="I691" s="324" t="s">
        <v>40</v>
      </c>
      <c r="J691" s="255" t="str">
        <f>IF(ISBLANK(INDEX('Policy Characteristics'!D:D,MATCH($C691,'Policy Characteristics'!$C:$C,0))),"",INDEX('Policy Characteristics'!D:D,MATCH($C691,'Policy Characteristics'!$C:$C,0)))</f>
        <v>Decrease Clean Industrial Equipment Cost of Capital</v>
      </c>
      <c r="K691" s="254" t="str">
        <f>IF(ISBLANK(INDEX('Policy Characteristics'!E:E,MATCH($C691,'Policy Characteristics'!$C:$C,0))),"",INDEX('Policy Characteristics'!E:E,MATCH($C691,'Policy Characteristics'!$C:$C,0)))</f>
        <v>indst eqpt cost of capital</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decrease</v>
      </c>
      <c r="P691" s="254" t="str">
        <f>IF(ISBLANK(INDEX('Policy Characteristics'!J:J,MATCH($C691,'Policy Characteristics'!$C:$C,0))),"",INDEX('Policy Characteristics'!J:J,MATCH($C691,'Policy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1" s="254" t="str">
        <f>IF(ISBLANK(INDEX('Policy Characteristics'!K:K,MATCH($C691,'Policy Characteristics'!$C:$C,0))),"",INDEX('Policy Characteristics'!K:K,MATCH($C691,'Policy Characteristics'!$C:$C,0)))</f>
        <v/>
      </c>
      <c r="R691" s="254" t="str">
        <f>IF(ISBLANK(INDEX('Policy Characteristics'!L:L,MATCH($C691,'Policy Characteristics'!$C:$C,0))),"",INDEX('Policy Characteristics'!L:L,MATCH($C691,'Policy Characteristics'!$C:$C,0)))</f>
        <v/>
      </c>
    </row>
    <row r="692" spans="1:18" x14ac:dyDescent="0.35">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Decrease Cost of Capital</v>
      </c>
      <c r="C692" s="254" t="str">
        <f t="shared" si="35"/>
        <v>Percentage Decrease in Cost of Capital for Clean Industrial Equipment</v>
      </c>
      <c r="D692" s="6" t="s">
        <v>3052</v>
      </c>
      <c r="E692" s="1" t="s">
        <v>3500</v>
      </c>
      <c r="F692" t="s">
        <v>3015</v>
      </c>
      <c r="G692" t="s">
        <v>3507</v>
      </c>
      <c r="H692" s="43">
        <v>2786</v>
      </c>
      <c r="I692" s="324" t="s">
        <v>40</v>
      </c>
      <c r="J692" s="255" t="str">
        <f>IF(ISBLANK(INDEX('Policy Characteristics'!D:D,MATCH($C692,'Policy Characteristics'!$C:$C,0))),"",INDEX('Policy Characteristics'!D:D,MATCH($C692,'Policy Characteristics'!$C:$C,0)))</f>
        <v>Decrease Clean Industrial Equipment Cost of Capital</v>
      </c>
      <c r="K692" s="254" t="str">
        <f>IF(ISBLANK(INDEX('Policy Characteristics'!E:E,MATCH($C692,'Policy Characteristics'!$C:$C,0))),"",INDEX('Policy Characteristics'!E:E,MATCH($C692,'Policy Characteristics'!$C:$C,0)))</f>
        <v>indst eqpt cost of capital</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decrease</v>
      </c>
      <c r="P692" s="254" t="str">
        <f>IF(ISBLANK(INDEX('Policy Characteristics'!J:J,MATCH($C692,'Policy Characteristics'!$C:$C,0))),"",INDEX('Policy Characteristics'!J:J,MATCH($C692,'Policy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2" s="254" t="str">
        <f>IF(ISBLANK(INDEX('Policy Characteristics'!K:K,MATCH($C692,'Policy Characteristics'!$C:$C,0))),"",INDEX('Policy Characteristics'!K:K,MATCH($C692,'Policy Characteristics'!$C:$C,0)))</f>
        <v/>
      </c>
      <c r="R692" s="254" t="str">
        <f>IF(ISBLANK(INDEX('Policy Characteristics'!L:L,MATCH($C692,'Policy Characteristics'!$C:$C,0))),"",INDEX('Policy Characteristics'!L:L,MATCH($C692,'Policy Characteristics'!$C:$C,0)))</f>
        <v/>
      </c>
    </row>
    <row r="693" spans="1:18" x14ac:dyDescent="0.35">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Decrease Cost of Capital</v>
      </c>
      <c r="C693" s="254" t="str">
        <f t="shared" si="35"/>
        <v>Percentage Decrease in Cost of Capital for Clean Industrial Equipment</v>
      </c>
      <c r="D693" s="6" t="s">
        <v>3053</v>
      </c>
      <c r="E693" s="1" t="s">
        <v>3500</v>
      </c>
      <c r="F693" t="s">
        <v>3016</v>
      </c>
      <c r="G693" t="s">
        <v>3507</v>
      </c>
      <c r="H693" s="43">
        <v>2787</v>
      </c>
      <c r="I693" s="324" t="s">
        <v>40</v>
      </c>
      <c r="J693" s="255" t="str">
        <f>IF(ISBLANK(INDEX('Policy Characteristics'!D:D,MATCH($C693,'Policy Characteristics'!$C:$C,0))),"",INDEX('Policy Characteristics'!D:D,MATCH($C693,'Policy Characteristics'!$C:$C,0)))</f>
        <v>Decrease Clean Industrial Equipment Cost of Capital</v>
      </c>
      <c r="K693" s="254" t="str">
        <f>IF(ISBLANK(INDEX('Policy Characteristics'!E:E,MATCH($C693,'Policy Characteristics'!$C:$C,0))),"",INDEX('Policy Characteristics'!E:E,MATCH($C693,'Policy Characteristics'!$C:$C,0)))</f>
        <v>indst eqpt cost of capital</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decrease</v>
      </c>
      <c r="P693" s="254" t="str">
        <f>IF(ISBLANK(INDEX('Policy Characteristics'!J:J,MATCH($C693,'Policy Characteristics'!$C:$C,0))),"",INDEX('Policy Characteristics'!J:J,MATCH($C693,'Policy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3" s="254" t="str">
        <f>IF(ISBLANK(INDEX('Policy Characteristics'!K:K,MATCH($C693,'Policy Characteristics'!$C:$C,0))),"",INDEX('Policy Characteristics'!K:K,MATCH($C693,'Policy Characteristics'!$C:$C,0)))</f>
        <v/>
      </c>
      <c r="R693" s="254" t="str">
        <f>IF(ISBLANK(INDEX('Policy Characteristics'!L:L,MATCH($C693,'Policy Characteristics'!$C:$C,0))),"",INDEX('Policy Characteristics'!L:L,MATCH($C693,'Policy Characteristics'!$C:$C,0)))</f>
        <v/>
      </c>
    </row>
    <row r="694" spans="1:18" x14ac:dyDescent="0.35">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Decrease Cost of Capital</v>
      </c>
      <c r="C694" s="254" t="str">
        <f t="shared" si="35"/>
        <v>Percentage Decrease in Cost of Capital for Clean Industrial Equipment</v>
      </c>
      <c r="D694" s="6" t="s">
        <v>3054</v>
      </c>
      <c r="E694" s="1" t="s">
        <v>3500</v>
      </c>
      <c r="F694" t="s">
        <v>3017</v>
      </c>
      <c r="G694" t="s">
        <v>3507</v>
      </c>
      <c r="H694" s="43">
        <v>2788</v>
      </c>
      <c r="I694" s="324" t="s">
        <v>40</v>
      </c>
      <c r="J694" s="255" t="str">
        <f>IF(ISBLANK(INDEX('Policy Characteristics'!D:D,MATCH($C694,'Policy Characteristics'!$C:$C,0))),"",INDEX('Policy Characteristics'!D:D,MATCH($C694,'Policy Characteristics'!$C:$C,0)))</f>
        <v>Decrease Clean Industrial Equipment Cost of Capital</v>
      </c>
      <c r="K694" s="254" t="str">
        <f>IF(ISBLANK(INDEX('Policy Characteristics'!E:E,MATCH($C694,'Policy Characteristics'!$C:$C,0))),"",INDEX('Policy Characteristics'!E:E,MATCH($C694,'Policy Characteristics'!$C:$C,0)))</f>
        <v>indst eqpt cost of capital</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decrease</v>
      </c>
      <c r="P694" s="254" t="str">
        <f>IF(ISBLANK(INDEX('Policy Characteristics'!J:J,MATCH($C694,'Policy Characteristics'!$C:$C,0))),"",INDEX('Policy Characteristics'!J:J,MATCH($C694,'Policy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4" s="254" t="str">
        <f>IF(ISBLANK(INDEX('Policy Characteristics'!K:K,MATCH($C694,'Policy Characteristics'!$C:$C,0))),"",INDEX('Policy Characteristics'!K:K,MATCH($C694,'Policy Characteristics'!$C:$C,0)))</f>
        <v/>
      </c>
      <c r="R694" s="254" t="str">
        <f>IF(ISBLANK(INDEX('Policy Characteristics'!L:L,MATCH($C694,'Policy Characteristics'!$C:$C,0))),"",INDEX('Policy Characteristics'!L:L,MATCH($C694,'Policy Characteristics'!$C:$C,0)))</f>
        <v/>
      </c>
    </row>
    <row r="695" spans="1:18" x14ac:dyDescent="0.35">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Decrease Cost of Capital</v>
      </c>
      <c r="C695" s="254" t="str">
        <f t="shared" si="35"/>
        <v>Percentage Decrease in Cost of Capital for Clean Industrial Equipment</v>
      </c>
      <c r="D695" s="6" t="s">
        <v>3055</v>
      </c>
      <c r="E695" s="1" t="s">
        <v>3500</v>
      </c>
      <c r="F695" t="s">
        <v>2562</v>
      </c>
      <c r="G695" t="s">
        <v>3507</v>
      </c>
      <c r="H695" s="43">
        <v>2789</v>
      </c>
      <c r="I695" s="324" t="s">
        <v>40</v>
      </c>
      <c r="J695" s="255" t="str">
        <f>IF(ISBLANK(INDEX('Policy Characteristics'!D:D,MATCH($C695,'Policy Characteristics'!$C:$C,0))),"",INDEX('Policy Characteristics'!D:D,MATCH($C695,'Policy Characteristics'!$C:$C,0)))</f>
        <v>Decrease Clean Industrial Equipment Cost of Capital</v>
      </c>
      <c r="K695" s="254" t="str">
        <f>IF(ISBLANK(INDEX('Policy Characteristics'!E:E,MATCH($C695,'Policy Characteristics'!$C:$C,0))),"",INDEX('Policy Characteristics'!E:E,MATCH($C695,'Policy Characteristics'!$C:$C,0)))</f>
        <v>indst eqpt cost of capital</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decrease</v>
      </c>
      <c r="P695" s="254" t="str">
        <f>IF(ISBLANK(INDEX('Policy Characteristics'!J:J,MATCH($C695,'Policy Characteristics'!$C:$C,0))),"",INDEX('Policy Characteristics'!J:J,MATCH($C695,'Policy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5" s="254" t="str">
        <f>IF(ISBLANK(INDEX('Policy Characteristics'!K:K,MATCH($C695,'Policy Characteristics'!$C:$C,0))),"",INDEX('Policy Characteristics'!K:K,MATCH($C695,'Policy Characteristics'!$C:$C,0)))</f>
        <v/>
      </c>
      <c r="R695" s="254" t="str">
        <f>IF(ISBLANK(INDEX('Policy Characteristics'!L:L,MATCH($C695,'Policy Characteristics'!$C:$C,0))),"",INDEX('Policy Characteristics'!L:L,MATCH($C695,'Policy Characteristics'!$C:$C,0)))</f>
        <v/>
      </c>
    </row>
    <row r="696" spans="1:18" x14ac:dyDescent="0.35">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Decrease Cost of Capital</v>
      </c>
      <c r="C696" s="254" t="str">
        <f t="shared" si="35"/>
        <v>Percentage Decrease in Cost of Capital for Clean Industrial Equipment</v>
      </c>
      <c r="D696" s="6" t="s">
        <v>3056</v>
      </c>
      <c r="E696" s="1" t="s">
        <v>3500</v>
      </c>
      <c r="F696" t="s">
        <v>3018</v>
      </c>
      <c r="G696" t="s">
        <v>3507</v>
      </c>
      <c r="H696" s="43">
        <v>2790</v>
      </c>
      <c r="I696" s="324" t="s">
        <v>40</v>
      </c>
      <c r="J696" s="255" t="str">
        <f>IF(ISBLANK(INDEX('Policy Characteristics'!D:D,MATCH($C696,'Policy Characteristics'!$C:$C,0))),"",INDEX('Policy Characteristics'!D:D,MATCH($C696,'Policy Characteristics'!$C:$C,0)))</f>
        <v>Decrease Clean Industrial Equipment Cost of Capital</v>
      </c>
      <c r="K696" s="254" t="str">
        <f>IF(ISBLANK(INDEX('Policy Characteristics'!E:E,MATCH($C696,'Policy Characteristics'!$C:$C,0))),"",INDEX('Policy Characteristics'!E:E,MATCH($C696,'Policy Characteristics'!$C:$C,0)))</f>
        <v>indst eqpt cost of capital</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decrease</v>
      </c>
      <c r="P696" s="254" t="str">
        <f>IF(ISBLANK(INDEX('Policy Characteristics'!J:J,MATCH($C696,'Policy Characteristics'!$C:$C,0))),"",INDEX('Policy Characteristics'!J:J,MATCH($C696,'Policy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6" s="254" t="str">
        <f>IF(ISBLANK(INDEX('Policy Characteristics'!K:K,MATCH($C696,'Policy Characteristics'!$C:$C,0))),"",INDEX('Policy Characteristics'!K:K,MATCH($C696,'Policy Characteristics'!$C:$C,0)))</f>
        <v/>
      </c>
      <c r="R696" s="254" t="str">
        <f>IF(ISBLANK(INDEX('Policy Characteristics'!L:L,MATCH($C696,'Policy Characteristics'!$C:$C,0))),"",INDEX('Policy Characteristics'!L:L,MATCH($C696,'Policy Characteristics'!$C:$C,0)))</f>
        <v/>
      </c>
    </row>
    <row r="697" spans="1:18" x14ac:dyDescent="0.35">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Decrease Cost of Capital</v>
      </c>
      <c r="C697" s="254" t="str">
        <f t="shared" si="35"/>
        <v>Percentage Decrease in Cost of Capital for Clean Industrial Equipment</v>
      </c>
      <c r="D697" s="6" t="s">
        <v>3057</v>
      </c>
      <c r="E697" s="1" t="s">
        <v>3500</v>
      </c>
      <c r="F697" t="s">
        <v>3019</v>
      </c>
      <c r="G697" t="s">
        <v>3507</v>
      </c>
      <c r="H697" s="43">
        <v>2791</v>
      </c>
      <c r="I697" s="324" t="s">
        <v>40</v>
      </c>
      <c r="J697" s="255" t="str">
        <f>IF(ISBLANK(INDEX('Policy Characteristics'!D:D,MATCH($C697,'Policy Characteristics'!$C:$C,0))),"",INDEX('Policy Characteristics'!D:D,MATCH($C697,'Policy Characteristics'!$C:$C,0)))</f>
        <v>Decrease Clean Industrial Equipment Cost of Capital</v>
      </c>
      <c r="K697" s="254" t="str">
        <f>IF(ISBLANK(INDEX('Policy Characteristics'!E:E,MATCH($C697,'Policy Characteristics'!$C:$C,0))),"",INDEX('Policy Characteristics'!E:E,MATCH($C697,'Policy Characteristics'!$C:$C,0)))</f>
        <v>indst eqpt cost of capital</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decrease</v>
      </c>
      <c r="P697" s="254" t="str">
        <f>IF(ISBLANK(INDEX('Policy Characteristics'!J:J,MATCH($C697,'Policy Characteristics'!$C:$C,0))),"",INDEX('Policy Characteristics'!J:J,MATCH($C697,'Policy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7" s="254" t="str">
        <f>IF(ISBLANK(INDEX('Policy Characteristics'!K:K,MATCH($C697,'Policy Characteristics'!$C:$C,0))),"",INDEX('Policy Characteristics'!K:K,MATCH($C697,'Policy Characteristics'!$C:$C,0)))</f>
        <v/>
      </c>
      <c r="R697" s="254" t="str">
        <f>IF(ISBLANK(INDEX('Policy Characteristics'!L:L,MATCH($C697,'Policy Characteristics'!$C:$C,0))),"",INDEX('Policy Characteristics'!L:L,MATCH($C697,'Policy Characteristics'!$C:$C,0)))</f>
        <v/>
      </c>
    </row>
    <row r="698" spans="1:18" x14ac:dyDescent="0.35">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Decrease Cost of Capital</v>
      </c>
      <c r="C698" s="254" t="str">
        <f t="shared" ref="C698:C761" si="36">C$632</f>
        <v>Percentage Decrease in Cost of Capital for Clean Industrial Equipment</v>
      </c>
      <c r="D698" s="6" t="s">
        <v>3058</v>
      </c>
      <c r="E698" s="1" t="s">
        <v>3500</v>
      </c>
      <c r="F698" t="s">
        <v>3020</v>
      </c>
      <c r="G698" t="s">
        <v>3507</v>
      </c>
      <c r="H698" s="43">
        <v>2792</v>
      </c>
      <c r="I698" s="324" t="s">
        <v>40</v>
      </c>
      <c r="J698" s="255" t="str">
        <f>IF(ISBLANK(INDEX('Policy Characteristics'!D:D,MATCH($C698,'Policy Characteristics'!$C:$C,0))),"",INDEX('Policy Characteristics'!D:D,MATCH($C698,'Policy Characteristics'!$C:$C,0)))</f>
        <v>Decrease Clean Industrial Equipment Cost of Capital</v>
      </c>
      <c r="K698" s="254" t="str">
        <f>IF(ISBLANK(INDEX('Policy Characteristics'!E:E,MATCH($C698,'Policy Characteristics'!$C:$C,0))),"",INDEX('Policy Characteristics'!E:E,MATCH($C698,'Policy Characteristics'!$C:$C,0)))</f>
        <v>indst eqpt cost of capital</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decrease</v>
      </c>
      <c r="P698" s="254" t="str">
        <f>IF(ISBLANK(INDEX('Policy Characteristics'!J:J,MATCH($C698,'Policy Characteristics'!$C:$C,0))),"",INDEX('Policy Characteristics'!J:J,MATCH($C698,'Policy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8" s="254" t="str">
        <f>IF(ISBLANK(INDEX('Policy Characteristics'!K:K,MATCH($C698,'Policy Characteristics'!$C:$C,0))),"",INDEX('Policy Characteristics'!K:K,MATCH($C698,'Policy Characteristics'!$C:$C,0)))</f>
        <v/>
      </c>
      <c r="R698" s="254" t="str">
        <f>IF(ISBLANK(INDEX('Policy Characteristics'!L:L,MATCH($C698,'Policy Characteristics'!$C:$C,0))),"",INDEX('Policy Characteristics'!L:L,MATCH($C698,'Policy Characteristics'!$C:$C,0)))</f>
        <v/>
      </c>
    </row>
    <row r="699" spans="1:18" x14ac:dyDescent="0.35">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Decrease Cost of Capital</v>
      </c>
      <c r="C699" s="254" t="str">
        <f t="shared" si="36"/>
        <v>Percentage Decrease in Cost of Capital for Clean Industrial Equipment</v>
      </c>
      <c r="D699" s="6" t="s">
        <v>3059</v>
      </c>
      <c r="E699" s="1" t="s">
        <v>3500</v>
      </c>
      <c r="F699" t="s">
        <v>3021</v>
      </c>
      <c r="G699" t="s">
        <v>3507</v>
      </c>
      <c r="H699" s="43">
        <v>2793</v>
      </c>
      <c r="I699" s="324" t="s">
        <v>40</v>
      </c>
      <c r="J699" s="255" t="str">
        <f>IF(ISBLANK(INDEX('Policy Characteristics'!D:D,MATCH($C699,'Policy Characteristics'!$C:$C,0))),"",INDEX('Policy Characteristics'!D:D,MATCH($C699,'Policy Characteristics'!$C:$C,0)))</f>
        <v>Decrease Clean Industrial Equipment Cost of Capital</v>
      </c>
      <c r="K699" s="254" t="str">
        <f>IF(ISBLANK(INDEX('Policy Characteristics'!E:E,MATCH($C699,'Policy Characteristics'!$C:$C,0))),"",INDEX('Policy Characteristics'!E:E,MATCH($C699,'Policy Characteristics'!$C:$C,0)))</f>
        <v>indst eqpt cost of capital</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decrease</v>
      </c>
      <c r="P699" s="254" t="str">
        <f>IF(ISBLANK(INDEX('Policy Characteristics'!J:J,MATCH($C699,'Policy Characteristics'!$C:$C,0))),"",INDEX('Policy Characteristics'!J:J,MATCH($C699,'Policy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9" s="254" t="str">
        <f>IF(ISBLANK(INDEX('Policy Characteristics'!K:K,MATCH($C699,'Policy Characteristics'!$C:$C,0))),"",INDEX('Policy Characteristics'!K:K,MATCH($C699,'Policy Characteristics'!$C:$C,0)))</f>
        <v/>
      </c>
      <c r="R699" s="254" t="str">
        <f>IF(ISBLANK(INDEX('Policy Characteristics'!L:L,MATCH($C699,'Policy Characteristics'!$C:$C,0))),"",INDEX('Policy Characteristics'!L:L,MATCH($C699,'Policy Characteristics'!$C:$C,0)))</f>
        <v/>
      </c>
    </row>
    <row r="700" spans="1:18" x14ac:dyDescent="0.35">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Decrease Cost of Capital</v>
      </c>
      <c r="C700" s="254" t="str">
        <f t="shared" si="36"/>
        <v>Percentage Decrease in Cost of Capital for Clean Industrial Equipment</v>
      </c>
      <c r="D700" s="6" t="s">
        <v>3060</v>
      </c>
      <c r="E700" s="1" t="s">
        <v>3500</v>
      </c>
      <c r="F700" t="s">
        <v>3022</v>
      </c>
      <c r="G700" t="s">
        <v>3507</v>
      </c>
      <c r="H700" s="43">
        <v>2794</v>
      </c>
      <c r="I700" s="324" t="s">
        <v>40</v>
      </c>
      <c r="J700" s="255" t="str">
        <f>IF(ISBLANK(INDEX('Policy Characteristics'!D:D,MATCH($C700,'Policy Characteristics'!$C:$C,0))),"",INDEX('Policy Characteristics'!D:D,MATCH($C700,'Policy Characteristics'!$C:$C,0)))</f>
        <v>Decrease Clean Industrial Equipment Cost of Capital</v>
      </c>
      <c r="K700" s="254" t="str">
        <f>IF(ISBLANK(INDEX('Policy Characteristics'!E:E,MATCH($C700,'Policy Characteristics'!$C:$C,0))),"",INDEX('Policy Characteristics'!E:E,MATCH($C700,'Policy Characteristics'!$C:$C,0)))</f>
        <v>indst eqpt cost of capital</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decrease</v>
      </c>
      <c r="P700" s="254" t="str">
        <f>IF(ISBLANK(INDEX('Policy Characteristics'!J:J,MATCH($C700,'Policy Characteristics'!$C:$C,0))),"",INDEX('Policy Characteristics'!J:J,MATCH($C700,'Policy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0" s="254" t="str">
        <f>IF(ISBLANK(INDEX('Policy Characteristics'!K:K,MATCH($C700,'Policy Characteristics'!$C:$C,0))),"",INDEX('Policy Characteristics'!K:K,MATCH($C700,'Policy Characteristics'!$C:$C,0)))</f>
        <v/>
      </c>
      <c r="R700" s="254" t="str">
        <f>IF(ISBLANK(INDEX('Policy Characteristics'!L:L,MATCH($C700,'Policy Characteristics'!$C:$C,0))),"",INDEX('Policy Characteristics'!L:L,MATCH($C700,'Policy Characteristics'!$C:$C,0)))</f>
        <v/>
      </c>
    </row>
    <row r="701" spans="1:18" x14ac:dyDescent="0.35">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Decrease Cost of Capital</v>
      </c>
      <c r="C701" s="254" t="str">
        <f t="shared" si="36"/>
        <v>Percentage Decrease in Cost of Capital for Clean Industrial Equipment</v>
      </c>
      <c r="D701" s="6" t="s">
        <v>3061</v>
      </c>
      <c r="E701" s="1" t="s">
        <v>3500</v>
      </c>
      <c r="F701" t="s">
        <v>3023</v>
      </c>
      <c r="G701" t="s">
        <v>3507</v>
      </c>
      <c r="H701" s="43">
        <v>2795</v>
      </c>
      <c r="I701" s="324" t="s">
        <v>40</v>
      </c>
      <c r="J701" s="255" t="str">
        <f>IF(ISBLANK(INDEX('Policy Characteristics'!D:D,MATCH($C701,'Policy Characteristics'!$C:$C,0))),"",INDEX('Policy Characteristics'!D:D,MATCH($C701,'Policy Characteristics'!$C:$C,0)))</f>
        <v>Decrease Clean Industrial Equipment Cost of Capital</v>
      </c>
      <c r="K701" s="254" t="str">
        <f>IF(ISBLANK(INDEX('Policy Characteristics'!E:E,MATCH($C701,'Policy Characteristics'!$C:$C,0))),"",INDEX('Policy Characteristics'!E:E,MATCH($C701,'Policy Characteristics'!$C:$C,0)))</f>
        <v>indst eqpt cost of capital</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decrease</v>
      </c>
      <c r="P701" s="254" t="str">
        <f>IF(ISBLANK(INDEX('Policy Characteristics'!J:J,MATCH($C701,'Policy Characteristics'!$C:$C,0))),"",INDEX('Policy Characteristics'!J:J,MATCH($C701,'Policy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1" s="254" t="str">
        <f>IF(ISBLANK(INDEX('Policy Characteristics'!K:K,MATCH($C701,'Policy Characteristics'!$C:$C,0))),"",INDEX('Policy Characteristics'!K:K,MATCH($C701,'Policy Characteristics'!$C:$C,0)))</f>
        <v/>
      </c>
      <c r="R701" s="254" t="str">
        <f>IF(ISBLANK(INDEX('Policy Characteristics'!L:L,MATCH($C701,'Policy Characteristics'!$C:$C,0))),"",INDEX('Policy Characteristics'!L:L,MATCH($C701,'Policy Characteristics'!$C:$C,0)))</f>
        <v/>
      </c>
    </row>
    <row r="702" spans="1:18" x14ac:dyDescent="0.35">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Decrease Cost of Capital</v>
      </c>
      <c r="C702" s="254" t="str">
        <f t="shared" si="36"/>
        <v>Percentage Decrease in Cost of Capital for Clean Industrial Equipment</v>
      </c>
      <c r="D702" s="6" t="s">
        <v>3062</v>
      </c>
      <c r="E702" s="1" t="s">
        <v>3500</v>
      </c>
      <c r="F702" t="s">
        <v>3024</v>
      </c>
      <c r="G702" t="s">
        <v>3507</v>
      </c>
      <c r="H702" s="43">
        <v>2796</v>
      </c>
      <c r="I702" s="324" t="s">
        <v>40</v>
      </c>
      <c r="J702" s="255" t="str">
        <f>IF(ISBLANK(INDEX('Policy Characteristics'!D:D,MATCH($C702,'Policy Characteristics'!$C:$C,0))),"",INDEX('Policy Characteristics'!D:D,MATCH($C702,'Policy Characteristics'!$C:$C,0)))</f>
        <v>Decrease Clean Industrial Equipment Cost of Capital</v>
      </c>
      <c r="K702" s="254" t="str">
        <f>IF(ISBLANK(INDEX('Policy Characteristics'!E:E,MATCH($C702,'Policy Characteristics'!$C:$C,0))),"",INDEX('Policy Characteristics'!E:E,MATCH($C702,'Policy Characteristics'!$C:$C,0)))</f>
        <v>indst eqpt cost of capital</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decrease</v>
      </c>
      <c r="P702" s="254" t="str">
        <f>IF(ISBLANK(INDEX('Policy Characteristics'!J:J,MATCH($C702,'Policy Characteristics'!$C:$C,0))),"",INDEX('Policy Characteristics'!J:J,MATCH($C702,'Policy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2" s="254" t="str">
        <f>IF(ISBLANK(INDEX('Policy Characteristics'!K:K,MATCH($C702,'Policy Characteristics'!$C:$C,0))),"",INDEX('Policy Characteristics'!K:K,MATCH($C702,'Policy Characteristics'!$C:$C,0)))</f>
        <v/>
      </c>
      <c r="R702" s="254" t="str">
        <f>IF(ISBLANK(INDEX('Policy Characteristics'!L:L,MATCH($C702,'Policy Characteristics'!$C:$C,0))),"",INDEX('Policy Characteristics'!L:L,MATCH($C702,'Policy Characteristics'!$C:$C,0)))</f>
        <v/>
      </c>
    </row>
    <row r="703" spans="1:18" x14ac:dyDescent="0.35">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Decrease Cost of Capital</v>
      </c>
      <c r="C703" s="254" t="str">
        <f t="shared" si="36"/>
        <v>Percentage Decrease in Cost of Capital for Clean Industrial Equipment</v>
      </c>
      <c r="D703" s="6" t="s">
        <v>3063</v>
      </c>
      <c r="E703" s="1" t="s">
        <v>3500</v>
      </c>
      <c r="F703" t="s">
        <v>3025</v>
      </c>
      <c r="G703" t="s">
        <v>3507</v>
      </c>
      <c r="H703" s="43">
        <v>2797</v>
      </c>
      <c r="I703" s="324" t="s">
        <v>40</v>
      </c>
      <c r="J703" s="255" t="str">
        <f>IF(ISBLANK(INDEX('Policy Characteristics'!D:D,MATCH($C703,'Policy Characteristics'!$C:$C,0))),"",INDEX('Policy Characteristics'!D:D,MATCH($C703,'Policy Characteristics'!$C:$C,0)))</f>
        <v>Decrease Clean Industrial Equipment Cost of Capital</v>
      </c>
      <c r="K703" s="254" t="str">
        <f>IF(ISBLANK(INDEX('Policy Characteristics'!E:E,MATCH($C703,'Policy Characteristics'!$C:$C,0))),"",INDEX('Policy Characteristics'!E:E,MATCH($C703,'Policy Characteristics'!$C:$C,0)))</f>
        <v>indst eqpt cost of capital</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decrease</v>
      </c>
      <c r="P703" s="254" t="str">
        <f>IF(ISBLANK(INDEX('Policy Characteristics'!J:J,MATCH($C703,'Policy Characteristics'!$C:$C,0))),"",INDEX('Policy Characteristics'!J:J,MATCH($C703,'Policy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3" s="254" t="str">
        <f>IF(ISBLANK(INDEX('Policy Characteristics'!K:K,MATCH($C703,'Policy Characteristics'!$C:$C,0))),"",INDEX('Policy Characteristics'!K:K,MATCH($C703,'Policy Characteristics'!$C:$C,0)))</f>
        <v/>
      </c>
      <c r="R703" s="254" t="str">
        <f>IF(ISBLANK(INDEX('Policy Characteristics'!L:L,MATCH($C703,'Policy Characteristics'!$C:$C,0))),"",INDEX('Policy Characteristics'!L:L,MATCH($C703,'Policy Characteristics'!$C:$C,0)))</f>
        <v/>
      </c>
    </row>
    <row r="704" spans="1:18" x14ac:dyDescent="0.35">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Decrease Cost of Capital</v>
      </c>
      <c r="C704" s="254" t="str">
        <f t="shared" si="36"/>
        <v>Percentage Decrease in Cost of Capital for Clean Industrial Equipment</v>
      </c>
      <c r="D704" s="6" t="s">
        <v>3064</v>
      </c>
      <c r="E704" s="1" t="s">
        <v>3500</v>
      </c>
      <c r="F704" t="s">
        <v>3026</v>
      </c>
      <c r="G704" t="s">
        <v>3507</v>
      </c>
      <c r="H704" s="43">
        <v>2798</v>
      </c>
      <c r="I704" s="324" t="s">
        <v>40</v>
      </c>
      <c r="J704" s="255" t="str">
        <f>IF(ISBLANK(INDEX('Policy Characteristics'!D:D,MATCH($C704,'Policy Characteristics'!$C:$C,0))),"",INDEX('Policy Characteristics'!D:D,MATCH($C704,'Policy Characteristics'!$C:$C,0)))</f>
        <v>Decrease Clean Industrial Equipment Cost of Capital</v>
      </c>
      <c r="K704" s="254" t="str">
        <f>IF(ISBLANK(INDEX('Policy Characteristics'!E:E,MATCH($C704,'Policy Characteristics'!$C:$C,0))),"",INDEX('Policy Characteristics'!E:E,MATCH($C704,'Policy Characteristics'!$C:$C,0)))</f>
        <v>indst eqpt cost of capital</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decrease</v>
      </c>
      <c r="P704" s="254" t="str">
        <f>IF(ISBLANK(INDEX('Policy Characteristics'!J:J,MATCH($C704,'Policy Characteristics'!$C:$C,0))),"",INDEX('Policy Characteristics'!J:J,MATCH($C704,'Policy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4" s="254" t="str">
        <f>IF(ISBLANK(INDEX('Policy Characteristics'!K:K,MATCH($C704,'Policy Characteristics'!$C:$C,0))),"",INDEX('Policy Characteristics'!K:K,MATCH($C704,'Policy Characteristics'!$C:$C,0)))</f>
        <v/>
      </c>
      <c r="R704" s="254" t="str">
        <f>IF(ISBLANK(INDEX('Policy Characteristics'!L:L,MATCH($C704,'Policy Characteristics'!$C:$C,0))),"",INDEX('Policy Characteristics'!L:L,MATCH($C704,'Policy Characteristics'!$C:$C,0)))</f>
        <v/>
      </c>
    </row>
    <row r="705" spans="1:18" x14ac:dyDescent="0.35">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Decrease Cost of Capital</v>
      </c>
      <c r="C705" s="254" t="str">
        <f t="shared" si="36"/>
        <v>Percentage Decrease in Cost of Capital for Clean Industrial Equipment</v>
      </c>
      <c r="D705" s="6" t="s">
        <v>3065</v>
      </c>
      <c r="E705" s="1" t="s">
        <v>3500</v>
      </c>
      <c r="F705" t="s">
        <v>3068</v>
      </c>
      <c r="G705" t="s">
        <v>3507</v>
      </c>
      <c r="H705" s="43">
        <v>2799</v>
      </c>
      <c r="I705" s="324" t="s">
        <v>40</v>
      </c>
      <c r="J705" s="255" t="str">
        <f>IF(ISBLANK(INDEX('Policy Characteristics'!D:D,MATCH($C705,'Policy Characteristics'!$C:$C,0))),"",INDEX('Policy Characteristics'!D:D,MATCH($C705,'Policy Characteristics'!$C:$C,0)))</f>
        <v>Decrease Clean Industrial Equipment Cost of Capital</v>
      </c>
      <c r="K705" s="254" t="str">
        <f>IF(ISBLANK(INDEX('Policy Characteristics'!E:E,MATCH($C705,'Policy Characteristics'!$C:$C,0))),"",INDEX('Policy Characteristics'!E:E,MATCH($C705,'Policy Characteristics'!$C:$C,0)))</f>
        <v>indst eqpt cost of capital</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decrease</v>
      </c>
      <c r="P705" s="254" t="str">
        <f>IF(ISBLANK(INDEX('Policy Characteristics'!J:J,MATCH($C705,'Policy Characteristics'!$C:$C,0))),"",INDEX('Policy Characteristics'!J:J,MATCH($C705,'Policy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5" s="254" t="str">
        <f>IF(ISBLANK(INDEX('Policy Characteristics'!K:K,MATCH($C705,'Policy Characteristics'!$C:$C,0))),"",INDEX('Policy Characteristics'!K:K,MATCH($C705,'Policy Characteristics'!$C:$C,0)))</f>
        <v/>
      </c>
      <c r="R705" s="254" t="str">
        <f>IF(ISBLANK(INDEX('Policy Characteristics'!L:L,MATCH($C705,'Policy Characteristics'!$C:$C,0))),"",INDEX('Policy Characteristics'!L:L,MATCH($C705,'Policy Characteristics'!$C:$C,0)))</f>
        <v/>
      </c>
    </row>
    <row r="706" spans="1:18" x14ac:dyDescent="0.35">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Decrease Cost of Capital</v>
      </c>
      <c r="C706" s="254" t="str">
        <f t="shared" si="36"/>
        <v>Percentage Decrease in Cost of Capital for Clean Industrial Equipment</v>
      </c>
      <c r="D706" s="6" t="s">
        <v>3066</v>
      </c>
      <c r="E706" s="1" t="s">
        <v>3500</v>
      </c>
      <c r="F706" t="s">
        <v>3027</v>
      </c>
      <c r="G706" t="s">
        <v>3507</v>
      </c>
      <c r="H706" s="43">
        <v>2800</v>
      </c>
      <c r="I706" s="324" t="s">
        <v>40</v>
      </c>
      <c r="J706" s="255" t="str">
        <f>IF(ISBLANK(INDEX('Policy Characteristics'!D:D,MATCH($C706,'Policy Characteristics'!$C:$C,0))),"",INDEX('Policy Characteristics'!D:D,MATCH($C706,'Policy Characteristics'!$C:$C,0)))</f>
        <v>Decrease Clean Industrial Equipment Cost of Capital</v>
      </c>
      <c r="K706" s="254" t="str">
        <f>IF(ISBLANK(INDEX('Policy Characteristics'!E:E,MATCH($C706,'Policy Characteristics'!$C:$C,0))),"",INDEX('Policy Characteristics'!E:E,MATCH($C706,'Policy Characteristics'!$C:$C,0)))</f>
        <v>indst eqpt cost of capital</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decrease</v>
      </c>
      <c r="P706" s="254" t="str">
        <f>IF(ISBLANK(INDEX('Policy Characteristics'!J:J,MATCH($C706,'Policy Characteristics'!$C:$C,0))),"",INDEX('Policy Characteristics'!J:J,MATCH($C706,'Policy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6" s="254" t="str">
        <f>IF(ISBLANK(INDEX('Policy Characteristics'!K:K,MATCH($C706,'Policy Characteristics'!$C:$C,0))),"",INDEX('Policy Characteristics'!K:K,MATCH($C706,'Policy Characteristics'!$C:$C,0)))</f>
        <v/>
      </c>
      <c r="R706" s="254" t="str">
        <f>IF(ISBLANK(INDEX('Policy Characteristics'!L:L,MATCH($C706,'Policy Characteristics'!$C:$C,0))),"",INDEX('Policy Characteristics'!L:L,MATCH($C706,'Policy Characteristics'!$C:$C,0)))</f>
        <v/>
      </c>
    </row>
    <row r="707" spans="1:18" x14ac:dyDescent="0.35">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Decrease Cost of Capital</v>
      </c>
      <c r="C707" s="254" t="str">
        <f t="shared" si="36"/>
        <v>Percentage Decrease in Cost of Capital for Clean Industrial Equipment</v>
      </c>
      <c r="D707" s="45" t="s">
        <v>3042</v>
      </c>
      <c r="E707" s="1" t="s">
        <v>3501</v>
      </c>
      <c r="F707" t="s">
        <v>3067</v>
      </c>
      <c r="G707" t="s">
        <v>3508</v>
      </c>
      <c r="H707" s="43">
        <v>2801</v>
      </c>
      <c r="I707" s="324" t="s">
        <v>40</v>
      </c>
      <c r="J707" s="255" t="str">
        <f>IF(ISBLANK(INDEX('Policy Characteristics'!D:D,MATCH($C707,'Policy Characteristics'!$C:$C,0))),"",INDEX('Policy Characteristics'!D:D,MATCH($C707,'Policy Characteristics'!$C:$C,0)))</f>
        <v>Decrease Clean Industrial Equipment Cost of Capital</v>
      </c>
      <c r="K707" s="254" t="str">
        <f>IF(ISBLANK(INDEX('Policy Characteristics'!E:E,MATCH($C707,'Policy Characteristics'!$C:$C,0))),"",INDEX('Policy Characteristics'!E:E,MATCH($C707,'Policy Characteristics'!$C:$C,0)))</f>
        <v>indst eqpt cost of capital</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decrease</v>
      </c>
      <c r="P707" s="254" t="str">
        <f>IF(ISBLANK(INDEX('Policy Characteristics'!J:J,MATCH($C707,'Policy Characteristics'!$C:$C,0))),"",INDEX('Policy Characteristics'!J:J,MATCH($C707,'Policy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7" s="254" t="str">
        <f>IF(ISBLANK(INDEX('Policy Characteristics'!K:K,MATCH($C707,'Policy Characteristics'!$C:$C,0))),"",INDEX('Policy Characteristics'!K:K,MATCH($C707,'Policy Characteristics'!$C:$C,0)))</f>
        <v/>
      </c>
      <c r="R707" s="254" t="str">
        <f>IF(ISBLANK(INDEX('Policy Characteristics'!L:L,MATCH($C707,'Policy Characteristics'!$C:$C,0))),"",INDEX('Policy Characteristics'!L:L,MATCH($C707,'Policy Characteristics'!$C:$C,0)))</f>
        <v/>
      </c>
    </row>
    <row r="708" spans="1:18" x14ac:dyDescent="0.35">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Decrease Cost of Capital</v>
      </c>
      <c r="C708" s="254" t="str">
        <f t="shared" si="36"/>
        <v>Percentage Decrease in Cost of Capital for Clean Industrial Equipment</v>
      </c>
      <c r="D708" s="6" t="s">
        <v>3043</v>
      </c>
      <c r="E708" s="1" t="s">
        <v>3501</v>
      </c>
      <c r="F708" t="s">
        <v>2741</v>
      </c>
      <c r="G708" t="s">
        <v>3508</v>
      </c>
      <c r="H708" s="43">
        <v>2802</v>
      </c>
      <c r="I708" s="324" t="s">
        <v>40</v>
      </c>
      <c r="J708" s="255" t="str">
        <f>IF(ISBLANK(INDEX('Policy Characteristics'!D:D,MATCH($C708,'Policy Characteristics'!$C:$C,0))),"",INDEX('Policy Characteristics'!D:D,MATCH($C708,'Policy Characteristics'!$C:$C,0)))</f>
        <v>Decrease Clean Industrial Equipment Cost of Capital</v>
      </c>
      <c r="K708" s="254" t="str">
        <f>IF(ISBLANK(INDEX('Policy Characteristics'!E:E,MATCH($C708,'Policy Characteristics'!$C:$C,0))),"",INDEX('Policy Characteristics'!E:E,MATCH($C708,'Policy Characteristics'!$C:$C,0)))</f>
        <v>indst eqpt cost of capital</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decrease</v>
      </c>
      <c r="P708" s="254" t="str">
        <f>IF(ISBLANK(INDEX('Policy Characteristics'!J:J,MATCH($C708,'Policy Characteristics'!$C:$C,0))),"",INDEX('Policy Characteristics'!J:J,MATCH($C708,'Policy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8" s="254" t="str">
        <f>IF(ISBLANK(INDEX('Policy Characteristics'!K:K,MATCH($C708,'Policy Characteristics'!$C:$C,0))),"",INDEX('Policy Characteristics'!K:K,MATCH($C708,'Policy Characteristics'!$C:$C,0)))</f>
        <v/>
      </c>
      <c r="R708" s="254" t="str">
        <f>IF(ISBLANK(INDEX('Policy Characteristics'!L:L,MATCH($C708,'Policy Characteristics'!$C:$C,0))),"",INDEX('Policy Characteristics'!L:L,MATCH($C708,'Policy Characteristics'!$C:$C,0)))</f>
        <v/>
      </c>
    </row>
    <row r="709" spans="1:18" x14ac:dyDescent="0.35">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Decrease Cost of Capital</v>
      </c>
      <c r="C709" s="254" t="str">
        <f t="shared" si="36"/>
        <v>Percentage Decrease in Cost of Capital for Clean Industrial Equipment</v>
      </c>
      <c r="D709" s="6" t="s">
        <v>3044</v>
      </c>
      <c r="E709" s="1" t="s">
        <v>3501</v>
      </c>
      <c r="F709" t="s">
        <v>3008</v>
      </c>
      <c r="G709" t="s">
        <v>3508</v>
      </c>
      <c r="H709" s="43">
        <v>2803</v>
      </c>
      <c r="I709" s="324" t="s">
        <v>40</v>
      </c>
      <c r="J709" s="255" t="str">
        <f>IF(ISBLANK(INDEX('Policy Characteristics'!D:D,MATCH($C709,'Policy Characteristics'!$C:$C,0))),"",INDEX('Policy Characteristics'!D:D,MATCH($C709,'Policy Characteristics'!$C:$C,0)))</f>
        <v>Decrease Clean Industrial Equipment Cost of Capital</v>
      </c>
      <c r="K709" s="254" t="str">
        <f>IF(ISBLANK(INDEX('Policy Characteristics'!E:E,MATCH($C709,'Policy Characteristics'!$C:$C,0))),"",INDEX('Policy Characteristics'!E:E,MATCH($C709,'Policy Characteristics'!$C:$C,0)))</f>
        <v>indst eqpt cost of capital</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decrease</v>
      </c>
      <c r="P709" s="254" t="str">
        <f>IF(ISBLANK(INDEX('Policy Characteristics'!J:J,MATCH($C709,'Policy Characteristics'!$C:$C,0))),"",INDEX('Policy Characteristics'!J:J,MATCH($C709,'Policy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9" s="254" t="str">
        <f>IF(ISBLANK(INDEX('Policy Characteristics'!K:K,MATCH($C709,'Policy Characteristics'!$C:$C,0))),"",INDEX('Policy Characteristics'!K:K,MATCH($C709,'Policy Characteristics'!$C:$C,0)))</f>
        <v/>
      </c>
      <c r="R709" s="254" t="str">
        <f>IF(ISBLANK(INDEX('Policy Characteristics'!L:L,MATCH($C709,'Policy Characteristics'!$C:$C,0))),"",INDEX('Policy Characteristics'!L:L,MATCH($C709,'Policy Characteristics'!$C:$C,0)))</f>
        <v/>
      </c>
    </row>
    <row r="710" spans="1:18" x14ac:dyDescent="0.35">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Decrease Cost of Capital</v>
      </c>
      <c r="C710" s="254" t="str">
        <f t="shared" si="36"/>
        <v>Percentage Decrease in Cost of Capital for Clean Industrial Equipment</v>
      </c>
      <c r="D710" s="6" t="s">
        <v>3045</v>
      </c>
      <c r="E710" s="1" t="s">
        <v>3501</v>
      </c>
      <c r="F710" t="s">
        <v>3009</v>
      </c>
      <c r="G710" t="s">
        <v>3508</v>
      </c>
      <c r="H710" s="43">
        <v>2804</v>
      </c>
      <c r="I710" s="324" t="s">
        <v>40</v>
      </c>
      <c r="J710" s="255" t="str">
        <f>IF(ISBLANK(INDEX('Policy Characteristics'!D:D,MATCH($C710,'Policy Characteristics'!$C:$C,0))),"",INDEX('Policy Characteristics'!D:D,MATCH($C710,'Policy Characteristics'!$C:$C,0)))</f>
        <v>Decrease Clean Industrial Equipment Cost of Capital</v>
      </c>
      <c r="K710" s="254" t="str">
        <f>IF(ISBLANK(INDEX('Policy Characteristics'!E:E,MATCH($C710,'Policy Characteristics'!$C:$C,0))),"",INDEX('Policy Characteristics'!E:E,MATCH($C710,'Policy Characteristics'!$C:$C,0)))</f>
        <v>indst eqpt cost of capital</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decrease</v>
      </c>
      <c r="P710" s="254" t="str">
        <f>IF(ISBLANK(INDEX('Policy Characteristics'!J:J,MATCH($C710,'Policy Characteristics'!$C:$C,0))),"",INDEX('Policy Characteristics'!J:J,MATCH($C710,'Policy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0" s="254" t="str">
        <f>IF(ISBLANK(INDEX('Policy Characteristics'!K:K,MATCH($C710,'Policy Characteristics'!$C:$C,0))),"",INDEX('Policy Characteristics'!K:K,MATCH($C710,'Policy Characteristics'!$C:$C,0)))</f>
        <v/>
      </c>
      <c r="R710" s="254" t="str">
        <f>IF(ISBLANK(INDEX('Policy Characteristics'!L:L,MATCH($C710,'Policy Characteristics'!$C:$C,0))),"",INDEX('Policy Characteristics'!L:L,MATCH($C710,'Policy Characteristics'!$C:$C,0)))</f>
        <v/>
      </c>
    </row>
    <row r="711" spans="1:18" x14ac:dyDescent="0.35">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Decrease Cost of Capital</v>
      </c>
      <c r="C711" s="254" t="str">
        <f t="shared" si="36"/>
        <v>Percentage Decrease in Cost of Capital for Clean Industrial Equipment</v>
      </c>
      <c r="D711" s="6" t="s">
        <v>3046</v>
      </c>
      <c r="E711" s="1" t="s">
        <v>3501</v>
      </c>
      <c r="F711" t="s">
        <v>3010</v>
      </c>
      <c r="G711" t="s">
        <v>3508</v>
      </c>
      <c r="H711" s="43">
        <v>2805</v>
      </c>
      <c r="I711" s="324" t="s">
        <v>40</v>
      </c>
      <c r="J711" s="255" t="str">
        <f>IF(ISBLANK(INDEX('Policy Characteristics'!D:D,MATCH($C711,'Policy Characteristics'!$C:$C,0))),"",INDEX('Policy Characteristics'!D:D,MATCH($C711,'Policy Characteristics'!$C:$C,0)))</f>
        <v>Decrease Clean Industrial Equipment Cost of Capital</v>
      </c>
      <c r="K711" s="254" t="str">
        <f>IF(ISBLANK(INDEX('Policy Characteristics'!E:E,MATCH($C711,'Policy Characteristics'!$C:$C,0))),"",INDEX('Policy Characteristics'!E:E,MATCH($C711,'Policy Characteristics'!$C:$C,0)))</f>
        <v>indst eqpt cost of capital</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decrease</v>
      </c>
      <c r="P711" s="254" t="str">
        <f>IF(ISBLANK(INDEX('Policy Characteristics'!J:J,MATCH($C711,'Policy Characteristics'!$C:$C,0))),"",INDEX('Policy Characteristics'!J:J,MATCH($C711,'Policy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1" s="254" t="str">
        <f>IF(ISBLANK(INDEX('Policy Characteristics'!K:K,MATCH($C711,'Policy Characteristics'!$C:$C,0))),"",INDEX('Policy Characteristics'!K:K,MATCH($C711,'Policy Characteristics'!$C:$C,0)))</f>
        <v/>
      </c>
      <c r="R711" s="254" t="str">
        <f>IF(ISBLANK(INDEX('Policy Characteristics'!L:L,MATCH($C711,'Policy Characteristics'!$C:$C,0))),"",INDEX('Policy Characteristics'!L:L,MATCH($C711,'Policy Characteristics'!$C:$C,0)))</f>
        <v/>
      </c>
    </row>
    <row r="712" spans="1:18" x14ac:dyDescent="0.35">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Decrease Cost of Capital</v>
      </c>
      <c r="C712" s="254" t="str">
        <f t="shared" si="36"/>
        <v>Percentage Decrease in Cost of Capital for Clean Industrial Equipment</v>
      </c>
      <c r="D712" s="6" t="s">
        <v>3047</v>
      </c>
      <c r="E712" s="1" t="s">
        <v>3501</v>
      </c>
      <c r="F712" t="s">
        <v>3011</v>
      </c>
      <c r="G712" t="s">
        <v>3508</v>
      </c>
      <c r="H712" s="43">
        <v>2806</v>
      </c>
      <c r="I712" s="324" t="s">
        <v>40</v>
      </c>
      <c r="J712" s="255" t="str">
        <f>IF(ISBLANK(INDEX('Policy Characteristics'!D:D,MATCH($C712,'Policy Characteristics'!$C:$C,0))),"",INDEX('Policy Characteristics'!D:D,MATCH($C712,'Policy Characteristics'!$C:$C,0)))</f>
        <v>Decrease Clean Industrial Equipment Cost of Capital</v>
      </c>
      <c r="K712" s="254" t="str">
        <f>IF(ISBLANK(INDEX('Policy Characteristics'!E:E,MATCH($C712,'Policy Characteristics'!$C:$C,0))),"",INDEX('Policy Characteristics'!E:E,MATCH($C712,'Policy Characteristics'!$C:$C,0)))</f>
        <v>indst eqpt cost of capital</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decrease</v>
      </c>
      <c r="P712" s="254" t="str">
        <f>IF(ISBLANK(INDEX('Policy Characteristics'!J:J,MATCH($C712,'Policy Characteristics'!$C:$C,0))),"",INDEX('Policy Characteristics'!J:J,MATCH($C712,'Policy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2" s="254" t="str">
        <f>IF(ISBLANK(INDEX('Policy Characteristics'!K:K,MATCH($C712,'Policy Characteristics'!$C:$C,0))),"",INDEX('Policy Characteristics'!K:K,MATCH($C712,'Policy Characteristics'!$C:$C,0)))</f>
        <v/>
      </c>
      <c r="R712" s="254" t="str">
        <f>IF(ISBLANK(INDEX('Policy Characteristics'!L:L,MATCH($C712,'Policy Characteristics'!$C:$C,0))),"",INDEX('Policy Characteristics'!L:L,MATCH($C712,'Policy Characteristics'!$C:$C,0)))</f>
        <v/>
      </c>
    </row>
    <row r="713" spans="1:18" x14ac:dyDescent="0.35">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Decrease Cost of Capital</v>
      </c>
      <c r="C713" s="254" t="str">
        <f t="shared" si="36"/>
        <v>Percentage Decrease in Cost of Capital for Clean Industrial Equipment</v>
      </c>
      <c r="D713" s="6" t="s">
        <v>3048</v>
      </c>
      <c r="E713" s="1" t="s">
        <v>3501</v>
      </c>
      <c r="F713" t="s">
        <v>3012</v>
      </c>
      <c r="G713" t="s">
        <v>3508</v>
      </c>
      <c r="H713" s="43">
        <v>2807</v>
      </c>
      <c r="I713" s="324" t="s">
        <v>40</v>
      </c>
      <c r="J713" s="255" t="str">
        <f>IF(ISBLANK(INDEX('Policy Characteristics'!D:D,MATCH($C713,'Policy Characteristics'!$C:$C,0))),"",INDEX('Policy Characteristics'!D:D,MATCH($C713,'Policy Characteristics'!$C:$C,0)))</f>
        <v>Decrease Clean Industrial Equipment Cost of Capital</v>
      </c>
      <c r="K713" s="254" t="str">
        <f>IF(ISBLANK(INDEX('Policy Characteristics'!E:E,MATCH($C713,'Policy Characteristics'!$C:$C,0))),"",INDEX('Policy Characteristics'!E:E,MATCH($C713,'Policy Characteristics'!$C:$C,0)))</f>
        <v>indst eqpt cost of capital</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decrease</v>
      </c>
      <c r="P713" s="254" t="str">
        <f>IF(ISBLANK(INDEX('Policy Characteristics'!J:J,MATCH($C713,'Policy Characteristics'!$C:$C,0))),"",INDEX('Policy Characteristics'!J:J,MATCH($C713,'Policy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3" s="254" t="str">
        <f>IF(ISBLANK(INDEX('Policy Characteristics'!K:K,MATCH($C713,'Policy Characteristics'!$C:$C,0))),"",INDEX('Policy Characteristics'!K:K,MATCH($C713,'Policy Characteristics'!$C:$C,0)))</f>
        <v/>
      </c>
      <c r="R713" s="254" t="str">
        <f>IF(ISBLANK(INDEX('Policy Characteristics'!L:L,MATCH($C713,'Policy Characteristics'!$C:$C,0))),"",INDEX('Policy Characteristics'!L:L,MATCH($C713,'Policy Characteristics'!$C:$C,0)))</f>
        <v/>
      </c>
    </row>
    <row r="714" spans="1:18" x14ac:dyDescent="0.35">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Decrease Cost of Capital</v>
      </c>
      <c r="C714" s="254" t="str">
        <f t="shared" si="36"/>
        <v>Percentage Decrease in Cost of Capital for Clean Industrial Equipment</v>
      </c>
      <c r="D714" s="6" t="s">
        <v>3049</v>
      </c>
      <c r="E714" s="1" t="s">
        <v>3501</v>
      </c>
      <c r="F714" t="s">
        <v>3013</v>
      </c>
      <c r="G714" t="s">
        <v>3508</v>
      </c>
      <c r="H714" s="43">
        <v>2808</v>
      </c>
      <c r="I714" s="324" t="s">
        <v>40</v>
      </c>
      <c r="J714" s="255" t="str">
        <f>IF(ISBLANK(INDEX('Policy Characteristics'!D:D,MATCH($C714,'Policy Characteristics'!$C:$C,0))),"",INDEX('Policy Characteristics'!D:D,MATCH($C714,'Policy Characteristics'!$C:$C,0)))</f>
        <v>Decrease Clean Industrial Equipment Cost of Capital</v>
      </c>
      <c r="K714" s="254" t="str">
        <f>IF(ISBLANK(INDEX('Policy Characteristics'!E:E,MATCH($C714,'Policy Characteristics'!$C:$C,0))),"",INDEX('Policy Characteristics'!E:E,MATCH($C714,'Policy Characteristics'!$C:$C,0)))</f>
        <v>indst eqpt cost of capital</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decrease</v>
      </c>
      <c r="P714" s="254" t="str">
        <f>IF(ISBLANK(INDEX('Policy Characteristics'!J:J,MATCH($C714,'Policy Characteristics'!$C:$C,0))),"",INDEX('Policy Characteristics'!J:J,MATCH($C714,'Policy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4" s="254" t="str">
        <f>IF(ISBLANK(INDEX('Policy Characteristics'!K:K,MATCH($C714,'Policy Characteristics'!$C:$C,0))),"",INDEX('Policy Characteristics'!K:K,MATCH($C714,'Policy Characteristics'!$C:$C,0)))</f>
        <v/>
      </c>
      <c r="R714" s="254" t="str">
        <f>IF(ISBLANK(INDEX('Policy Characteristics'!L:L,MATCH($C714,'Policy Characteristics'!$C:$C,0))),"",INDEX('Policy Characteristics'!L:L,MATCH($C714,'Policy Characteristics'!$C:$C,0)))</f>
        <v/>
      </c>
    </row>
    <row r="715" spans="1:18" x14ac:dyDescent="0.35">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Decrease Cost of Capital</v>
      </c>
      <c r="C715" s="254" t="str">
        <f t="shared" si="36"/>
        <v>Percentage Decrease in Cost of Capital for Clean Industrial Equipment</v>
      </c>
      <c r="D715" s="6" t="s">
        <v>3050</v>
      </c>
      <c r="E715" s="1" t="s">
        <v>3501</v>
      </c>
      <c r="F715" t="s">
        <v>3014</v>
      </c>
      <c r="G715" t="s">
        <v>3508</v>
      </c>
      <c r="H715" s="43">
        <v>2809</v>
      </c>
      <c r="I715" s="324" t="s">
        <v>40</v>
      </c>
      <c r="J715" s="255" t="str">
        <f>IF(ISBLANK(INDEX('Policy Characteristics'!D:D,MATCH($C715,'Policy Characteristics'!$C:$C,0))),"",INDEX('Policy Characteristics'!D:D,MATCH($C715,'Policy Characteristics'!$C:$C,0)))</f>
        <v>Decrease Clean Industrial Equipment Cost of Capital</v>
      </c>
      <c r="K715" s="254" t="str">
        <f>IF(ISBLANK(INDEX('Policy Characteristics'!E:E,MATCH($C715,'Policy Characteristics'!$C:$C,0))),"",INDEX('Policy Characteristics'!E:E,MATCH($C715,'Policy Characteristics'!$C:$C,0)))</f>
        <v>indst eqpt cost of capital</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decrease</v>
      </c>
      <c r="P715" s="254" t="str">
        <f>IF(ISBLANK(INDEX('Policy Characteristics'!J:J,MATCH($C715,'Policy Characteristics'!$C:$C,0))),"",INDEX('Policy Characteristics'!J:J,MATCH($C715,'Policy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5" s="254" t="str">
        <f>IF(ISBLANK(INDEX('Policy Characteristics'!K:K,MATCH($C715,'Policy Characteristics'!$C:$C,0))),"",INDEX('Policy Characteristics'!K:K,MATCH($C715,'Policy Characteristics'!$C:$C,0)))</f>
        <v/>
      </c>
      <c r="R715" s="254" t="str">
        <f>IF(ISBLANK(INDEX('Policy Characteristics'!L:L,MATCH($C715,'Policy Characteristics'!$C:$C,0))),"",INDEX('Policy Characteristics'!L:L,MATCH($C715,'Policy Characteristics'!$C:$C,0)))</f>
        <v/>
      </c>
    </row>
    <row r="716" spans="1:18" x14ac:dyDescent="0.35">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Decrease Cost of Capital</v>
      </c>
      <c r="C716" s="254" t="str">
        <f t="shared" si="36"/>
        <v>Percentage Decrease in Cost of Capital for Clean Industrial Equipment</v>
      </c>
      <c r="D716" s="6" t="s">
        <v>3051</v>
      </c>
      <c r="E716" s="1" t="s">
        <v>3501</v>
      </c>
      <c r="F716" t="s">
        <v>2561</v>
      </c>
      <c r="G716" t="s">
        <v>3508</v>
      </c>
      <c r="H716" s="43">
        <v>2810</v>
      </c>
      <c r="I716" s="324" t="s">
        <v>40</v>
      </c>
      <c r="J716" s="255" t="str">
        <f>IF(ISBLANK(INDEX('Policy Characteristics'!D:D,MATCH($C716,'Policy Characteristics'!$C:$C,0))),"",INDEX('Policy Characteristics'!D:D,MATCH($C716,'Policy Characteristics'!$C:$C,0)))</f>
        <v>Decrease Clean Industrial Equipment Cost of Capital</v>
      </c>
      <c r="K716" s="254" t="str">
        <f>IF(ISBLANK(INDEX('Policy Characteristics'!E:E,MATCH($C716,'Policy Characteristics'!$C:$C,0))),"",INDEX('Policy Characteristics'!E:E,MATCH($C716,'Policy Characteristics'!$C:$C,0)))</f>
        <v>indst eqpt cost of capital</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decrease</v>
      </c>
      <c r="P716" s="254" t="str">
        <f>IF(ISBLANK(INDEX('Policy Characteristics'!J:J,MATCH($C716,'Policy Characteristics'!$C:$C,0))),"",INDEX('Policy Characteristics'!J:J,MATCH($C716,'Policy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6" s="254" t="str">
        <f>IF(ISBLANK(INDEX('Policy Characteristics'!K:K,MATCH($C716,'Policy Characteristics'!$C:$C,0))),"",INDEX('Policy Characteristics'!K:K,MATCH($C716,'Policy Characteristics'!$C:$C,0)))</f>
        <v/>
      </c>
      <c r="R716" s="254" t="str">
        <f>IF(ISBLANK(INDEX('Policy Characteristics'!L:L,MATCH($C716,'Policy Characteristics'!$C:$C,0))),"",INDEX('Policy Characteristics'!L:L,MATCH($C716,'Policy Characteristics'!$C:$C,0)))</f>
        <v/>
      </c>
    </row>
    <row r="717" spans="1:18" x14ac:dyDescent="0.35">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Decrease Cost of Capital</v>
      </c>
      <c r="C717" s="254" t="str">
        <f t="shared" si="36"/>
        <v>Percentage Decrease in Cost of Capital for Clean Industrial Equipment</v>
      </c>
      <c r="D717" s="6" t="s">
        <v>3052</v>
      </c>
      <c r="E717" s="1" t="s">
        <v>3501</v>
      </c>
      <c r="F717" t="s">
        <v>3015</v>
      </c>
      <c r="G717" t="s">
        <v>3508</v>
      </c>
      <c r="H717" s="43">
        <v>2811</v>
      </c>
      <c r="I717" s="324" t="s">
        <v>40</v>
      </c>
      <c r="J717" s="255" t="str">
        <f>IF(ISBLANK(INDEX('Policy Characteristics'!D:D,MATCH($C717,'Policy Characteristics'!$C:$C,0))),"",INDEX('Policy Characteristics'!D:D,MATCH($C717,'Policy Characteristics'!$C:$C,0)))</f>
        <v>Decrease Clean Industrial Equipment Cost of Capital</v>
      </c>
      <c r="K717" s="254" t="str">
        <f>IF(ISBLANK(INDEX('Policy Characteristics'!E:E,MATCH($C717,'Policy Characteristics'!$C:$C,0))),"",INDEX('Policy Characteristics'!E:E,MATCH($C717,'Policy Characteristics'!$C:$C,0)))</f>
        <v>indst eqpt cost of capital</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decrease</v>
      </c>
      <c r="P717" s="254" t="str">
        <f>IF(ISBLANK(INDEX('Policy Characteristics'!J:J,MATCH($C717,'Policy Characteristics'!$C:$C,0))),"",INDEX('Policy Characteristics'!J:J,MATCH($C717,'Policy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7" s="254" t="str">
        <f>IF(ISBLANK(INDEX('Policy Characteristics'!K:K,MATCH($C717,'Policy Characteristics'!$C:$C,0))),"",INDEX('Policy Characteristics'!K:K,MATCH($C717,'Policy Characteristics'!$C:$C,0)))</f>
        <v/>
      </c>
      <c r="R717" s="254" t="str">
        <f>IF(ISBLANK(INDEX('Policy Characteristics'!L:L,MATCH($C717,'Policy Characteristics'!$C:$C,0))),"",INDEX('Policy Characteristics'!L:L,MATCH($C717,'Policy Characteristics'!$C:$C,0)))</f>
        <v/>
      </c>
    </row>
    <row r="718" spans="1:18" x14ac:dyDescent="0.35">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Decrease Cost of Capital</v>
      </c>
      <c r="C718" s="254" t="str">
        <f t="shared" si="36"/>
        <v>Percentage Decrease in Cost of Capital for Clean Industrial Equipment</v>
      </c>
      <c r="D718" s="6" t="s">
        <v>3053</v>
      </c>
      <c r="E718" s="1" t="s">
        <v>3501</v>
      </c>
      <c r="F718" t="s">
        <v>3016</v>
      </c>
      <c r="G718" t="s">
        <v>3508</v>
      </c>
      <c r="H718" s="43">
        <v>2812</v>
      </c>
      <c r="I718" s="324" t="s">
        <v>40</v>
      </c>
      <c r="J718" s="255" t="str">
        <f>IF(ISBLANK(INDEX('Policy Characteristics'!D:D,MATCH($C718,'Policy Characteristics'!$C:$C,0))),"",INDEX('Policy Characteristics'!D:D,MATCH($C718,'Policy Characteristics'!$C:$C,0)))</f>
        <v>Decrease Clean Industrial Equipment Cost of Capital</v>
      </c>
      <c r="K718" s="254" t="str">
        <f>IF(ISBLANK(INDEX('Policy Characteristics'!E:E,MATCH($C718,'Policy Characteristics'!$C:$C,0))),"",INDEX('Policy Characteristics'!E:E,MATCH($C718,'Policy Characteristics'!$C:$C,0)))</f>
        <v>indst eqpt cost of capital</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decrease</v>
      </c>
      <c r="P718" s="254" t="str">
        <f>IF(ISBLANK(INDEX('Policy Characteristics'!J:J,MATCH($C718,'Policy Characteristics'!$C:$C,0))),"",INDEX('Policy Characteristics'!J:J,MATCH($C718,'Policy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8" s="254" t="str">
        <f>IF(ISBLANK(INDEX('Policy Characteristics'!K:K,MATCH($C718,'Policy Characteristics'!$C:$C,0))),"",INDEX('Policy Characteristics'!K:K,MATCH($C718,'Policy Characteristics'!$C:$C,0)))</f>
        <v/>
      </c>
      <c r="R718" s="254" t="str">
        <f>IF(ISBLANK(INDEX('Policy Characteristics'!L:L,MATCH($C718,'Policy Characteristics'!$C:$C,0))),"",INDEX('Policy Characteristics'!L:L,MATCH($C718,'Policy Characteristics'!$C:$C,0)))</f>
        <v/>
      </c>
    </row>
    <row r="719" spans="1:18" x14ac:dyDescent="0.35">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Decrease Cost of Capital</v>
      </c>
      <c r="C719" s="254" t="str">
        <f t="shared" si="36"/>
        <v>Percentage Decrease in Cost of Capital for Clean Industrial Equipment</v>
      </c>
      <c r="D719" s="6" t="s">
        <v>3054</v>
      </c>
      <c r="E719" s="1" t="s">
        <v>3501</v>
      </c>
      <c r="F719" t="s">
        <v>3017</v>
      </c>
      <c r="G719" t="s">
        <v>3508</v>
      </c>
      <c r="H719" s="43">
        <v>2813</v>
      </c>
      <c r="I719" s="324" t="s">
        <v>40</v>
      </c>
      <c r="J719" s="255" t="str">
        <f>IF(ISBLANK(INDEX('Policy Characteristics'!D:D,MATCH($C719,'Policy Characteristics'!$C:$C,0))),"",INDEX('Policy Characteristics'!D:D,MATCH($C719,'Policy Characteristics'!$C:$C,0)))</f>
        <v>Decrease Clean Industrial Equipment Cost of Capital</v>
      </c>
      <c r="K719" s="254" t="str">
        <f>IF(ISBLANK(INDEX('Policy Characteristics'!E:E,MATCH($C719,'Policy Characteristics'!$C:$C,0))),"",INDEX('Policy Characteristics'!E:E,MATCH($C719,'Policy Characteristics'!$C:$C,0)))</f>
        <v>indst eqpt cost of capital</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decrease</v>
      </c>
      <c r="P719" s="254" t="str">
        <f>IF(ISBLANK(INDEX('Policy Characteristics'!J:J,MATCH($C719,'Policy Characteristics'!$C:$C,0))),"",INDEX('Policy Characteristics'!J:J,MATCH($C719,'Policy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9" s="254" t="str">
        <f>IF(ISBLANK(INDEX('Policy Characteristics'!K:K,MATCH($C719,'Policy Characteristics'!$C:$C,0))),"",INDEX('Policy Characteristics'!K:K,MATCH($C719,'Policy Characteristics'!$C:$C,0)))</f>
        <v/>
      </c>
      <c r="R719" s="254" t="str">
        <f>IF(ISBLANK(INDEX('Policy Characteristics'!L:L,MATCH($C719,'Policy Characteristics'!$C:$C,0))),"",INDEX('Policy Characteristics'!L:L,MATCH($C719,'Policy Characteristics'!$C:$C,0)))</f>
        <v/>
      </c>
    </row>
    <row r="720" spans="1:18" x14ac:dyDescent="0.35">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Decrease Cost of Capital</v>
      </c>
      <c r="C720" s="254" t="str">
        <f t="shared" si="36"/>
        <v>Percentage Decrease in Cost of Capital for Clean Industrial Equipment</v>
      </c>
      <c r="D720" s="6" t="s">
        <v>3055</v>
      </c>
      <c r="E720" s="1" t="s">
        <v>3501</v>
      </c>
      <c r="F720" t="s">
        <v>2562</v>
      </c>
      <c r="G720" t="s">
        <v>3508</v>
      </c>
      <c r="H720" s="43">
        <v>2814</v>
      </c>
      <c r="I720" s="324" t="s">
        <v>40</v>
      </c>
      <c r="J720" s="255" t="str">
        <f>IF(ISBLANK(INDEX('Policy Characteristics'!D:D,MATCH($C720,'Policy Characteristics'!$C:$C,0))),"",INDEX('Policy Characteristics'!D:D,MATCH($C720,'Policy Characteristics'!$C:$C,0)))</f>
        <v>Decrease Clean Industrial Equipment Cost of Capital</v>
      </c>
      <c r="K720" s="254" t="str">
        <f>IF(ISBLANK(INDEX('Policy Characteristics'!E:E,MATCH($C720,'Policy Characteristics'!$C:$C,0))),"",INDEX('Policy Characteristics'!E:E,MATCH($C720,'Policy Characteristics'!$C:$C,0)))</f>
        <v>indst eqpt cost of capital</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decrease</v>
      </c>
      <c r="P720" s="254" t="str">
        <f>IF(ISBLANK(INDEX('Policy Characteristics'!J:J,MATCH($C720,'Policy Characteristics'!$C:$C,0))),"",INDEX('Policy Characteristics'!J:J,MATCH($C720,'Policy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0" s="254" t="str">
        <f>IF(ISBLANK(INDEX('Policy Characteristics'!K:K,MATCH($C720,'Policy Characteristics'!$C:$C,0))),"",INDEX('Policy Characteristics'!K:K,MATCH($C720,'Policy Characteristics'!$C:$C,0)))</f>
        <v/>
      </c>
      <c r="R720" s="254" t="str">
        <f>IF(ISBLANK(INDEX('Policy Characteristics'!L:L,MATCH($C720,'Policy Characteristics'!$C:$C,0))),"",INDEX('Policy Characteristics'!L:L,MATCH($C720,'Policy Characteristics'!$C:$C,0)))</f>
        <v/>
      </c>
    </row>
    <row r="721" spans="1:18" x14ac:dyDescent="0.35">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Decrease Cost of Capital</v>
      </c>
      <c r="C721" s="254" t="str">
        <f t="shared" si="36"/>
        <v>Percentage Decrease in Cost of Capital for Clean Industrial Equipment</v>
      </c>
      <c r="D721" s="6" t="s">
        <v>3056</v>
      </c>
      <c r="E721" s="1" t="s">
        <v>3501</v>
      </c>
      <c r="F721" t="s">
        <v>3018</v>
      </c>
      <c r="G721" t="s">
        <v>3508</v>
      </c>
      <c r="H721" s="43">
        <v>2815</v>
      </c>
      <c r="I721" s="324" t="s">
        <v>40</v>
      </c>
      <c r="J721" s="255" t="str">
        <f>IF(ISBLANK(INDEX('Policy Characteristics'!D:D,MATCH($C721,'Policy Characteristics'!$C:$C,0))),"",INDEX('Policy Characteristics'!D:D,MATCH($C721,'Policy Characteristics'!$C:$C,0)))</f>
        <v>Decrease Clean Industrial Equipment Cost of Capital</v>
      </c>
      <c r="K721" s="254" t="str">
        <f>IF(ISBLANK(INDEX('Policy Characteristics'!E:E,MATCH($C721,'Policy Characteristics'!$C:$C,0))),"",INDEX('Policy Characteristics'!E:E,MATCH($C721,'Policy Characteristics'!$C:$C,0)))</f>
        <v>indst eqpt cost of capital</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decrease</v>
      </c>
      <c r="P721" s="254" t="str">
        <f>IF(ISBLANK(INDEX('Policy Characteristics'!J:J,MATCH($C721,'Policy Characteristics'!$C:$C,0))),"",INDEX('Policy Characteristics'!J:J,MATCH($C721,'Policy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1" s="254" t="str">
        <f>IF(ISBLANK(INDEX('Policy Characteristics'!K:K,MATCH($C721,'Policy Characteristics'!$C:$C,0))),"",INDEX('Policy Characteristics'!K:K,MATCH($C721,'Policy Characteristics'!$C:$C,0)))</f>
        <v/>
      </c>
      <c r="R721" s="254" t="str">
        <f>IF(ISBLANK(INDEX('Policy Characteristics'!L:L,MATCH($C721,'Policy Characteristics'!$C:$C,0))),"",INDEX('Policy Characteristics'!L:L,MATCH($C721,'Policy Characteristics'!$C:$C,0)))</f>
        <v/>
      </c>
    </row>
    <row r="722" spans="1:18" x14ac:dyDescent="0.35">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Decrease Cost of Capital</v>
      </c>
      <c r="C722" s="254" t="str">
        <f t="shared" si="36"/>
        <v>Percentage Decrease in Cost of Capital for Clean Industrial Equipment</v>
      </c>
      <c r="D722" s="6" t="s">
        <v>3057</v>
      </c>
      <c r="E722" s="1" t="s">
        <v>3501</v>
      </c>
      <c r="F722" t="s">
        <v>3019</v>
      </c>
      <c r="G722" t="s">
        <v>3508</v>
      </c>
      <c r="H722" s="43">
        <v>2816</v>
      </c>
      <c r="I722" s="324" t="s">
        <v>40</v>
      </c>
      <c r="J722" s="255" t="str">
        <f>IF(ISBLANK(INDEX('Policy Characteristics'!D:D,MATCH($C722,'Policy Characteristics'!$C:$C,0))),"",INDEX('Policy Characteristics'!D:D,MATCH($C722,'Policy Characteristics'!$C:$C,0)))</f>
        <v>Decrease Clean Industrial Equipment Cost of Capital</v>
      </c>
      <c r="K722" s="254" t="str">
        <f>IF(ISBLANK(INDEX('Policy Characteristics'!E:E,MATCH($C722,'Policy Characteristics'!$C:$C,0))),"",INDEX('Policy Characteristics'!E:E,MATCH($C722,'Policy Characteristics'!$C:$C,0)))</f>
        <v>indst eqpt cost of capital</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decrease</v>
      </c>
      <c r="P722" s="254" t="str">
        <f>IF(ISBLANK(INDEX('Policy Characteristics'!J:J,MATCH($C722,'Policy Characteristics'!$C:$C,0))),"",INDEX('Policy Characteristics'!J:J,MATCH($C722,'Policy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2" s="254" t="str">
        <f>IF(ISBLANK(INDEX('Policy Characteristics'!K:K,MATCH($C722,'Policy Characteristics'!$C:$C,0))),"",INDEX('Policy Characteristics'!K:K,MATCH($C722,'Policy Characteristics'!$C:$C,0)))</f>
        <v/>
      </c>
      <c r="R722" s="254" t="str">
        <f>IF(ISBLANK(INDEX('Policy Characteristics'!L:L,MATCH($C722,'Policy Characteristics'!$C:$C,0))),"",INDEX('Policy Characteristics'!L:L,MATCH($C722,'Policy Characteristics'!$C:$C,0)))</f>
        <v/>
      </c>
    </row>
    <row r="723" spans="1:18" x14ac:dyDescent="0.35">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Decrease Cost of Capital</v>
      </c>
      <c r="C723" s="254" t="str">
        <f t="shared" si="36"/>
        <v>Percentage Decrease in Cost of Capital for Clean Industrial Equipment</v>
      </c>
      <c r="D723" s="6" t="s">
        <v>3058</v>
      </c>
      <c r="E723" s="1" t="s">
        <v>3501</v>
      </c>
      <c r="F723" t="s">
        <v>3020</v>
      </c>
      <c r="G723" t="s">
        <v>3508</v>
      </c>
      <c r="H723" s="43">
        <v>2817</v>
      </c>
      <c r="I723" s="324" t="s">
        <v>40</v>
      </c>
      <c r="J723" s="255" t="str">
        <f>IF(ISBLANK(INDEX('Policy Characteristics'!D:D,MATCH($C723,'Policy Characteristics'!$C:$C,0))),"",INDEX('Policy Characteristics'!D:D,MATCH($C723,'Policy Characteristics'!$C:$C,0)))</f>
        <v>Decrease Clean Industrial Equipment Cost of Capital</v>
      </c>
      <c r="K723" s="254" t="str">
        <f>IF(ISBLANK(INDEX('Policy Characteristics'!E:E,MATCH($C723,'Policy Characteristics'!$C:$C,0))),"",INDEX('Policy Characteristics'!E:E,MATCH($C723,'Policy Characteristics'!$C:$C,0)))</f>
        <v>indst eqpt cost of capital</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decrease</v>
      </c>
      <c r="P723" s="254" t="str">
        <f>IF(ISBLANK(INDEX('Policy Characteristics'!J:J,MATCH($C723,'Policy Characteristics'!$C:$C,0))),"",INDEX('Policy Characteristics'!J:J,MATCH($C723,'Policy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3" s="254" t="str">
        <f>IF(ISBLANK(INDEX('Policy Characteristics'!K:K,MATCH($C723,'Policy Characteristics'!$C:$C,0))),"",INDEX('Policy Characteristics'!K:K,MATCH($C723,'Policy Characteristics'!$C:$C,0)))</f>
        <v/>
      </c>
      <c r="R723" s="254" t="str">
        <f>IF(ISBLANK(INDEX('Policy Characteristics'!L:L,MATCH($C723,'Policy Characteristics'!$C:$C,0))),"",INDEX('Policy Characteristics'!L:L,MATCH($C723,'Policy Characteristics'!$C:$C,0)))</f>
        <v/>
      </c>
    </row>
    <row r="724" spans="1:18" x14ac:dyDescent="0.35">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Decrease Cost of Capital</v>
      </c>
      <c r="C724" s="254" t="str">
        <f t="shared" si="36"/>
        <v>Percentage Decrease in Cost of Capital for Clean Industrial Equipment</v>
      </c>
      <c r="D724" s="6" t="s">
        <v>3059</v>
      </c>
      <c r="E724" s="1" t="s">
        <v>3501</v>
      </c>
      <c r="F724" t="s">
        <v>3021</v>
      </c>
      <c r="G724" t="s">
        <v>3508</v>
      </c>
      <c r="H724" s="43">
        <v>2818</v>
      </c>
      <c r="I724" s="324" t="s">
        <v>40</v>
      </c>
      <c r="J724" s="255" t="str">
        <f>IF(ISBLANK(INDEX('Policy Characteristics'!D:D,MATCH($C724,'Policy Characteristics'!$C:$C,0))),"",INDEX('Policy Characteristics'!D:D,MATCH($C724,'Policy Characteristics'!$C:$C,0)))</f>
        <v>Decrease Clean Industrial Equipment Cost of Capital</v>
      </c>
      <c r="K724" s="254" t="str">
        <f>IF(ISBLANK(INDEX('Policy Characteristics'!E:E,MATCH($C724,'Policy Characteristics'!$C:$C,0))),"",INDEX('Policy Characteristics'!E:E,MATCH($C724,'Policy Characteristics'!$C:$C,0)))</f>
        <v>indst eqpt cost of capital</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decrease</v>
      </c>
      <c r="P724" s="254" t="str">
        <f>IF(ISBLANK(INDEX('Policy Characteristics'!J:J,MATCH($C724,'Policy Characteristics'!$C:$C,0))),"",INDEX('Policy Characteristics'!J:J,MATCH($C724,'Policy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4" s="254" t="str">
        <f>IF(ISBLANK(INDEX('Policy Characteristics'!K:K,MATCH($C724,'Policy Characteristics'!$C:$C,0))),"",INDEX('Policy Characteristics'!K:K,MATCH($C724,'Policy Characteristics'!$C:$C,0)))</f>
        <v/>
      </c>
      <c r="R724" s="254" t="str">
        <f>IF(ISBLANK(INDEX('Policy Characteristics'!L:L,MATCH($C724,'Policy Characteristics'!$C:$C,0))),"",INDEX('Policy Characteristics'!L:L,MATCH($C724,'Policy Characteristics'!$C:$C,0)))</f>
        <v/>
      </c>
    </row>
    <row r="725" spans="1:18" x14ac:dyDescent="0.35">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Decrease Cost of Capital</v>
      </c>
      <c r="C725" s="254" t="str">
        <f t="shared" si="36"/>
        <v>Percentage Decrease in Cost of Capital for Clean Industrial Equipment</v>
      </c>
      <c r="D725" s="6" t="s">
        <v>3060</v>
      </c>
      <c r="E725" s="1" t="s">
        <v>3501</v>
      </c>
      <c r="F725" t="s">
        <v>3022</v>
      </c>
      <c r="G725" t="s">
        <v>3508</v>
      </c>
      <c r="H725" s="43">
        <v>2819</v>
      </c>
      <c r="I725" s="324" t="s">
        <v>40</v>
      </c>
      <c r="J725" s="255" t="str">
        <f>IF(ISBLANK(INDEX('Policy Characteristics'!D:D,MATCH($C725,'Policy Characteristics'!$C:$C,0))),"",INDEX('Policy Characteristics'!D:D,MATCH($C725,'Policy Characteristics'!$C:$C,0)))</f>
        <v>Decrease Clean Industrial Equipment Cost of Capital</v>
      </c>
      <c r="K725" s="254" t="str">
        <f>IF(ISBLANK(INDEX('Policy Characteristics'!E:E,MATCH($C725,'Policy Characteristics'!$C:$C,0))),"",INDEX('Policy Characteristics'!E:E,MATCH($C725,'Policy Characteristics'!$C:$C,0)))</f>
        <v>indst eqpt cost of capital</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decrease</v>
      </c>
      <c r="P725" s="254" t="str">
        <f>IF(ISBLANK(INDEX('Policy Characteristics'!J:J,MATCH($C725,'Policy Characteristics'!$C:$C,0))),"",INDEX('Policy Characteristics'!J:J,MATCH($C725,'Policy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5" s="254" t="str">
        <f>IF(ISBLANK(INDEX('Policy Characteristics'!K:K,MATCH($C725,'Policy Characteristics'!$C:$C,0))),"",INDEX('Policy Characteristics'!K:K,MATCH($C725,'Policy Characteristics'!$C:$C,0)))</f>
        <v/>
      </c>
      <c r="R725" s="254" t="str">
        <f>IF(ISBLANK(INDEX('Policy Characteristics'!L:L,MATCH($C725,'Policy Characteristics'!$C:$C,0))),"",INDEX('Policy Characteristics'!L:L,MATCH($C725,'Policy Characteristics'!$C:$C,0)))</f>
        <v/>
      </c>
    </row>
    <row r="726" spans="1:18" x14ac:dyDescent="0.35">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Decrease Cost of Capital</v>
      </c>
      <c r="C726" s="254" t="str">
        <f t="shared" si="36"/>
        <v>Percentage Decrease in Cost of Capital for Clean Industrial Equipment</v>
      </c>
      <c r="D726" s="6" t="s">
        <v>3061</v>
      </c>
      <c r="E726" s="1" t="s">
        <v>3501</v>
      </c>
      <c r="F726" t="s">
        <v>3023</v>
      </c>
      <c r="G726" t="s">
        <v>3508</v>
      </c>
      <c r="H726" s="43">
        <v>2820</v>
      </c>
      <c r="I726" s="324" t="s">
        <v>40</v>
      </c>
      <c r="J726" s="255" t="str">
        <f>IF(ISBLANK(INDEX('Policy Characteristics'!D:D,MATCH($C726,'Policy Characteristics'!$C:$C,0))),"",INDEX('Policy Characteristics'!D:D,MATCH($C726,'Policy Characteristics'!$C:$C,0)))</f>
        <v>Decrease Clean Industrial Equipment Cost of Capital</v>
      </c>
      <c r="K726" s="254" t="str">
        <f>IF(ISBLANK(INDEX('Policy Characteristics'!E:E,MATCH($C726,'Policy Characteristics'!$C:$C,0))),"",INDEX('Policy Characteristics'!E:E,MATCH($C726,'Policy Characteristics'!$C:$C,0)))</f>
        <v>indst eqpt cost of capital</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decrease</v>
      </c>
      <c r="P726" s="254" t="str">
        <f>IF(ISBLANK(INDEX('Policy Characteristics'!J:J,MATCH($C726,'Policy Characteristics'!$C:$C,0))),"",INDEX('Policy Characteristics'!J:J,MATCH($C726,'Policy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6" s="254" t="str">
        <f>IF(ISBLANK(INDEX('Policy Characteristics'!K:K,MATCH($C726,'Policy Characteristics'!$C:$C,0))),"",INDEX('Policy Characteristics'!K:K,MATCH($C726,'Policy Characteristics'!$C:$C,0)))</f>
        <v/>
      </c>
      <c r="R726" s="254" t="str">
        <f>IF(ISBLANK(INDEX('Policy Characteristics'!L:L,MATCH($C726,'Policy Characteristics'!$C:$C,0))),"",INDEX('Policy Characteristics'!L:L,MATCH($C726,'Policy Characteristics'!$C:$C,0)))</f>
        <v/>
      </c>
    </row>
    <row r="727" spans="1:18" x14ac:dyDescent="0.35">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Decrease Cost of Capital</v>
      </c>
      <c r="C727" s="254" t="str">
        <f t="shared" si="36"/>
        <v>Percentage Decrease in Cost of Capital for Clean Industrial Equipment</v>
      </c>
      <c r="D727" s="6" t="s">
        <v>3062</v>
      </c>
      <c r="E727" s="1" t="s">
        <v>3501</v>
      </c>
      <c r="F727" t="s">
        <v>3024</v>
      </c>
      <c r="G727" t="s">
        <v>3508</v>
      </c>
      <c r="H727" s="43">
        <v>2821</v>
      </c>
      <c r="I727" s="324" t="s">
        <v>40</v>
      </c>
      <c r="J727" s="255" t="str">
        <f>IF(ISBLANK(INDEX('Policy Characteristics'!D:D,MATCH($C727,'Policy Characteristics'!$C:$C,0))),"",INDEX('Policy Characteristics'!D:D,MATCH($C727,'Policy Characteristics'!$C:$C,0)))</f>
        <v>Decrease Clean Industrial Equipment Cost of Capital</v>
      </c>
      <c r="K727" s="254" t="str">
        <f>IF(ISBLANK(INDEX('Policy Characteristics'!E:E,MATCH($C727,'Policy Characteristics'!$C:$C,0))),"",INDEX('Policy Characteristics'!E:E,MATCH($C727,'Policy Characteristics'!$C:$C,0)))</f>
        <v>indst eqpt cost of capital</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decrease</v>
      </c>
      <c r="P727" s="254" t="str">
        <f>IF(ISBLANK(INDEX('Policy Characteristics'!J:J,MATCH($C727,'Policy Characteristics'!$C:$C,0))),"",INDEX('Policy Characteristics'!J:J,MATCH($C727,'Policy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7" s="254" t="str">
        <f>IF(ISBLANK(INDEX('Policy Characteristics'!K:K,MATCH($C727,'Policy Characteristics'!$C:$C,0))),"",INDEX('Policy Characteristics'!K:K,MATCH($C727,'Policy Characteristics'!$C:$C,0)))</f>
        <v/>
      </c>
      <c r="R727" s="254" t="str">
        <f>IF(ISBLANK(INDEX('Policy Characteristics'!L:L,MATCH($C727,'Policy Characteristics'!$C:$C,0))),"",INDEX('Policy Characteristics'!L:L,MATCH($C727,'Policy Characteristics'!$C:$C,0)))</f>
        <v/>
      </c>
    </row>
    <row r="728" spans="1:18" x14ac:dyDescent="0.35">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Decrease Cost of Capital</v>
      </c>
      <c r="C728" s="254" t="str">
        <f t="shared" si="36"/>
        <v>Percentage Decrease in Cost of Capital for Clean Industrial Equipment</v>
      </c>
      <c r="D728" s="6" t="s">
        <v>3063</v>
      </c>
      <c r="E728" s="1" t="s">
        <v>3501</v>
      </c>
      <c r="F728" t="s">
        <v>3025</v>
      </c>
      <c r="G728" t="s">
        <v>3508</v>
      </c>
      <c r="H728" s="43">
        <v>2822</v>
      </c>
      <c r="I728" s="324" t="s">
        <v>40</v>
      </c>
      <c r="J728" s="255" t="str">
        <f>IF(ISBLANK(INDEX('Policy Characteristics'!D:D,MATCH($C728,'Policy Characteristics'!$C:$C,0))),"",INDEX('Policy Characteristics'!D:D,MATCH($C728,'Policy Characteristics'!$C:$C,0)))</f>
        <v>Decrease Clean Industrial Equipment Cost of Capital</v>
      </c>
      <c r="K728" s="254" t="str">
        <f>IF(ISBLANK(INDEX('Policy Characteristics'!E:E,MATCH($C728,'Policy Characteristics'!$C:$C,0))),"",INDEX('Policy Characteristics'!E:E,MATCH($C728,'Policy Characteristics'!$C:$C,0)))</f>
        <v>indst eqpt cost of capital</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decrease</v>
      </c>
      <c r="P728" s="254" t="str">
        <f>IF(ISBLANK(INDEX('Policy Characteristics'!J:J,MATCH($C728,'Policy Characteristics'!$C:$C,0))),"",INDEX('Policy Characteristics'!J:J,MATCH($C728,'Policy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8" s="254" t="str">
        <f>IF(ISBLANK(INDEX('Policy Characteristics'!K:K,MATCH($C728,'Policy Characteristics'!$C:$C,0))),"",INDEX('Policy Characteristics'!K:K,MATCH($C728,'Policy Characteristics'!$C:$C,0)))</f>
        <v/>
      </c>
      <c r="R728" s="254" t="str">
        <f>IF(ISBLANK(INDEX('Policy Characteristics'!L:L,MATCH($C728,'Policy Characteristics'!$C:$C,0))),"",INDEX('Policy Characteristics'!L:L,MATCH($C728,'Policy Characteristics'!$C:$C,0)))</f>
        <v/>
      </c>
    </row>
    <row r="729" spans="1:18" x14ac:dyDescent="0.35">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Decrease Cost of Capital</v>
      </c>
      <c r="C729" s="254" t="str">
        <f t="shared" si="36"/>
        <v>Percentage Decrease in Cost of Capital for Clean Industrial Equipment</v>
      </c>
      <c r="D729" s="6" t="s">
        <v>3064</v>
      </c>
      <c r="E729" s="1" t="s">
        <v>3501</v>
      </c>
      <c r="F729" t="s">
        <v>3026</v>
      </c>
      <c r="G729" t="s">
        <v>3508</v>
      </c>
      <c r="H729" s="43">
        <v>2823</v>
      </c>
      <c r="I729" s="324" t="s">
        <v>40</v>
      </c>
      <c r="J729" s="255" t="str">
        <f>IF(ISBLANK(INDEX('Policy Characteristics'!D:D,MATCH($C729,'Policy Characteristics'!$C:$C,0))),"",INDEX('Policy Characteristics'!D:D,MATCH($C729,'Policy Characteristics'!$C:$C,0)))</f>
        <v>Decrease Clean Industrial Equipment Cost of Capital</v>
      </c>
      <c r="K729" s="254" t="str">
        <f>IF(ISBLANK(INDEX('Policy Characteristics'!E:E,MATCH($C729,'Policy Characteristics'!$C:$C,0))),"",INDEX('Policy Characteristics'!E:E,MATCH($C729,'Policy Characteristics'!$C:$C,0)))</f>
        <v>indst eqpt cost of capital</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decrease</v>
      </c>
      <c r="P729" s="254" t="str">
        <f>IF(ISBLANK(INDEX('Policy Characteristics'!J:J,MATCH($C729,'Policy Characteristics'!$C:$C,0))),"",INDEX('Policy Characteristics'!J:J,MATCH($C729,'Policy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9" s="254" t="str">
        <f>IF(ISBLANK(INDEX('Policy Characteristics'!K:K,MATCH($C729,'Policy Characteristics'!$C:$C,0))),"",INDEX('Policy Characteristics'!K:K,MATCH($C729,'Policy Characteristics'!$C:$C,0)))</f>
        <v/>
      </c>
      <c r="R729" s="254" t="str">
        <f>IF(ISBLANK(INDEX('Policy Characteristics'!L:L,MATCH($C729,'Policy Characteristics'!$C:$C,0))),"",INDEX('Policy Characteristics'!L:L,MATCH($C729,'Policy Characteristics'!$C:$C,0)))</f>
        <v/>
      </c>
    </row>
    <row r="730" spans="1:18" x14ac:dyDescent="0.35">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Decrease Cost of Capital</v>
      </c>
      <c r="C730" s="254" t="str">
        <f t="shared" si="36"/>
        <v>Percentage Decrease in Cost of Capital for Clean Industrial Equipment</v>
      </c>
      <c r="D730" s="6" t="s">
        <v>3065</v>
      </c>
      <c r="E730" s="1" t="s">
        <v>3501</v>
      </c>
      <c r="F730" t="s">
        <v>3068</v>
      </c>
      <c r="G730" t="s">
        <v>3508</v>
      </c>
      <c r="H730" s="43">
        <v>2824</v>
      </c>
      <c r="I730" s="324" t="s">
        <v>40</v>
      </c>
      <c r="J730" s="255" t="str">
        <f>IF(ISBLANK(INDEX('Policy Characteristics'!D:D,MATCH($C730,'Policy Characteristics'!$C:$C,0))),"",INDEX('Policy Characteristics'!D:D,MATCH($C730,'Policy Characteristics'!$C:$C,0)))</f>
        <v>Decrease Clean Industrial Equipment Cost of Capital</v>
      </c>
      <c r="K730" s="254" t="str">
        <f>IF(ISBLANK(INDEX('Policy Characteristics'!E:E,MATCH($C730,'Policy Characteristics'!$C:$C,0))),"",INDEX('Policy Characteristics'!E:E,MATCH($C730,'Policy Characteristics'!$C:$C,0)))</f>
        <v>indst eqpt cost of capital</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decrease</v>
      </c>
      <c r="P730" s="254" t="str">
        <f>IF(ISBLANK(INDEX('Policy Characteristics'!J:J,MATCH($C730,'Policy Characteristics'!$C:$C,0))),"",INDEX('Policy Characteristics'!J:J,MATCH($C730,'Policy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0" s="254" t="str">
        <f>IF(ISBLANK(INDEX('Policy Characteristics'!K:K,MATCH($C730,'Policy Characteristics'!$C:$C,0))),"",INDEX('Policy Characteristics'!K:K,MATCH($C730,'Policy Characteristics'!$C:$C,0)))</f>
        <v/>
      </c>
      <c r="R730" s="254" t="str">
        <f>IF(ISBLANK(INDEX('Policy Characteristics'!L:L,MATCH($C730,'Policy Characteristics'!$C:$C,0))),"",INDEX('Policy Characteristics'!L:L,MATCH($C730,'Policy Characteristics'!$C:$C,0)))</f>
        <v/>
      </c>
    </row>
    <row r="731" spans="1:18" x14ac:dyDescent="0.35">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Decrease Cost of Capital</v>
      </c>
      <c r="C731" s="254" t="str">
        <f t="shared" si="36"/>
        <v>Percentage Decrease in Cost of Capital for Clean Industrial Equipment</v>
      </c>
      <c r="D731" s="6" t="s">
        <v>3066</v>
      </c>
      <c r="E731" s="1" t="s">
        <v>3501</v>
      </c>
      <c r="F731" t="s">
        <v>3027</v>
      </c>
      <c r="G731" t="s">
        <v>3508</v>
      </c>
      <c r="H731" s="43">
        <v>2825</v>
      </c>
      <c r="I731" s="324" t="s">
        <v>40</v>
      </c>
      <c r="J731" s="255" t="str">
        <f>IF(ISBLANK(INDEX('Policy Characteristics'!D:D,MATCH($C731,'Policy Characteristics'!$C:$C,0))),"",INDEX('Policy Characteristics'!D:D,MATCH($C731,'Policy Characteristics'!$C:$C,0)))</f>
        <v>Decrease Clean Industrial Equipment Cost of Capital</v>
      </c>
      <c r="K731" s="254" t="str">
        <f>IF(ISBLANK(INDEX('Policy Characteristics'!E:E,MATCH($C731,'Policy Characteristics'!$C:$C,0))),"",INDEX('Policy Characteristics'!E:E,MATCH($C731,'Policy Characteristics'!$C:$C,0)))</f>
        <v>indst eqpt cost of capital</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decrease</v>
      </c>
      <c r="P731" s="254" t="str">
        <f>IF(ISBLANK(INDEX('Policy Characteristics'!J:J,MATCH($C731,'Policy Characteristics'!$C:$C,0))),"",INDEX('Policy Characteristics'!J:J,MATCH($C731,'Policy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1" s="254" t="str">
        <f>IF(ISBLANK(INDEX('Policy Characteristics'!K:K,MATCH($C731,'Policy Characteristics'!$C:$C,0))),"",INDEX('Policy Characteristics'!K:K,MATCH($C731,'Policy Characteristics'!$C:$C,0)))</f>
        <v/>
      </c>
      <c r="R731" s="254" t="str">
        <f>IF(ISBLANK(INDEX('Policy Characteristics'!L:L,MATCH($C731,'Policy Characteristics'!$C:$C,0))),"",INDEX('Policy Characteristics'!L:L,MATCH($C731,'Policy Characteristics'!$C:$C,0)))</f>
        <v/>
      </c>
    </row>
    <row r="732" spans="1:18" x14ac:dyDescent="0.35">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Decrease Cost of Capital</v>
      </c>
      <c r="C732" s="254" t="str">
        <f t="shared" si="36"/>
        <v>Percentage Decrease in Cost of Capital for Clean Industrial Equipment</v>
      </c>
      <c r="D732" s="45" t="s">
        <v>3042</v>
      </c>
      <c r="E732" s="1" t="s">
        <v>3502</v>
      </c>
      <c r="F732" t="s">
        <v>3067</v>
      </c>
      <c r="G732" t="s">
        <v>3509</v>
      </c>
      <c r="H732" s="43">
        <v>2826</v>
      </c>
      <c r="I732" s="324" t="s">
        <v>40</v>
      </c>
      <c r="J732" s="255" t="str">
        <f>IF(ISBLANK(INDEX('Policy Characteristics'!D:D,MATCH($C732,'Policy Characteristics'!$C:$C,0))),"",INDEX('Policy Characteristics'!D:D,MATCH($C732,'Policy Characteristics'!$C:$C,0)))</f>
        <v>Decrease Clean Industrial Equipment Cost of Capital</v>
      </c>
      <c r="K732" s="254" t="str">
        <f>IF(ISBLANK(INDEX('Policy Characteristics'!E:E,MATCH($C732,'Policy Characteristics'!$C:$C,0))),"",INDEX('Policy Characteristics'!E:E,MATCH($C732,'Policy Characteristics'!$C:$C,0)))</f>
        <v>indst eqpt cost of capital</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decrease</v>
      </c>
      <c r="P732" s="254" t="str">
        <f>IF(ISBLANK(INDEX('Policy Characteristics'!J:J,MATCH($C732,'Policy Characteristics'!$C:$C,0))),"",INDEX('Policy Characteristics'!J:J,MATCH($C732,'Policy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2" s="254" t="str">
        <f>IF(ISBLANK(INDEX('Policy Characteristics'!K:K,MATCH($C732,'Policy Characteristics'!$C:$C,0))),"",INDEX('Policy Characteristics'!K:K,MATCH($C732,'Policy Characteristics'!$C:$C,0)))</f>
        <v/>
      </c>
      <c r="R732" s="254" t="str">
        <f>IF(ISBLANK(INDEX('Policy Characteristics'!L:L,MATCH($C732,'Policy Characteristics'!$C:$C,0))),"",INDEX('Policy Characteristics'!L:L,MATCH($C732,'Policy Characteristics'!$C:$C,0)))</f>
        <v/>
      </c>
    </row>
    <row r="733" spans="1:18" x14ac:dyDescent="0.35">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Decrease Cost of Capital</v>
      </c>
      <c r="C733" s="254" t="str">
        <f t="shared" si="36"/>
        <v>Percentage Decrease in Cost of Capital for Clean Industrial Equipment</v>
      </c>
      <c r="D733" s="6" t="s">
        <v>3043</v>
      </c>
      <c r="E733" s="1" t="s">
        <v>3502</v>
      </c>
      <c r="F733" t="s">
        <v>2741</v>
      </c>
      <c r="G733" t="s">
        <v>3509</v>
      </c>
      <c r="H733" s="43">
        <v>2827</v>
      </c>
      <c r="I733" s="324" t="s">
        <v>40</v>
      </c>
      <c r="J733" s="255" t="str">
        <f>IF(ISBLANK(INDEX('Policy Characteristics'!D:D,MATCH($C733,'Policy Characteristics'!$C:$C,0))),"",INDEX('Policy Characteristics'!D:D,MATCH($C733,'Policy Characteristics'!$C:$C,0)))</f>
        <v>Decrease Clean Industrial Equipment Cost of Capital</v>
      </c>
      <c r="K733" s="254" t="str">
        <f>IF(ISBLANK(INDEX('Policy Characteristics'!E:E,MATCH($C733,'Policy Characteristics'!$C:$C,0))),"",INDEX('Policy Characteristics'!E:E,MATCH($C733,'Policy Characteristics'!$C:$C,0)))</f>
        <v>indst eqpt cost of capital</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decrease</v>
      </c>
      <c r="P733" s="254" t="str">
        <f>IF(ISBLANK(INDEX('Policy Characteristics'!J:J,MATCH($C733,'Policy Characteristics'!$C:$C,0))),"",INDEX('Policy Characteristics'!J:J,MATCH($C733,'Policy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3" s="254" t="str">
        <f>IF(ISBLANK(INDEX('Policy Characteristics'!K:K,MATCH($C733,'Policy Characteristics'!$C:$C,0))),"",INDEX('Policy Characteristics'!K:K,MATCH($C733,'Policy Characteristics'!$C:$C,0)))</f>
        <v/>
      </c>
      <c r="R733" s="254" t="str">
        <f>IF(ISBLANK(INDEX('Policy Characteristics'!L:L,MATCH($C733,'Policy Characteristics'!$C:$C,0))),"",INDEX('Policy Characteristics'!L:L,MATCH($C733,'Policy Characteristics'!$C:$C,0)))</f>
        <v/>
      </c>
    </row>
    <row r="734" spans="1:18" x14ac:dyDescent="0.35">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Decrease Cost of Capital</v>
      </c>
      <c r="C734" s="254" t="str">
        <f t="shared" si="36"/>
        <v>Percentage Decrease in Cost of Capital for Clean Industrial Equipment</v>
      </c>
      <c r="D734" s="6" t="s">
        <v>3044</v>
      </c>
      <c r="E734" s="1" t="s">
        <v>3502</v>
      </c>
      <c r="F734" t="s">
        <v>3008</v>
      </c>
      <c r="G734" t="s">
        <v>3509</v>
      </c>
      <c r="H734" s="43">
        <v>2828</v>
      </c>
      <c r="I734" s="324" t="s">
        <v>40</v>
      </c>
      <c r="J734" s="255" t="str">
        <f>IF(ISBLANK(INDEX('Policy Characteristics'!D:D,MATCH($C734,'Policy Characteristics'!$C:$C,0))),"",INDEX('Policy Characteristics'!D:D,MATCH($C734,'Policy Characteristics'!$C:$C,0)))</f>
        <v>Decrease Clean Industrial Equipment Cost of Capital</v>
      </c>
      <c r="K734" s="254" t="str">
        <f>IF(ISBLANK(INDEX('Policy Characteristics'!E:E,MATCH($C734,'Policy Characteristics'!$C:$C,0))),"",INDEX('Policy Characteristics'!E:E,MATCH($C734,'Policy Characteristics'!$C:$C,0)))</f>
        <v>indst eqpt cost of capital</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decrease</v>
      </c>
      <c r="P734" s="254" t="str">
        <f>IF(ISBLANK(INDEX('Policy Characteristics'!J:J,MATCH($C734,'Policy Characteristics'!$C:$C,0))),"",INDEX('Policy Characteristics'!J:J,MATCH($C734,'Policy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4" s="254" t="str">
        <f>IF(ISBLANK(INDEX('Policy Characteristics'!K:K,MATCH($C734,'Policy Characteristics'!$C:$C,0))),"",INDEX('Policy Characteristics'!K:K,MATCH($C734,'Policy Characteristics'!$C:$C,0)))</f>
        <v/>
      </c>
      <c r="R734" s="254" t="str">
        <f>IF(ISBLANK(INDEX('Policy Characteristics'!L:L,MATCH($C734,'Policy Characteristics'!$C:$C,0))),"",INDEX('Policy Characteristics'!L:L,MATCH($C734,'Policy Characteristics'!$C:$C,0)))</f>
        <v/>
      </c>
    </row>
    <row r="735" spans="1:18" x14ac:dyDescent="0.35">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Decrease Cost of Capital</v>
      </c>
      <c r="C735" s="254" t="str">
        <f t="shared" si="36"/>
        <v>Percentage Decrease in Cost of Capital for Clean Industrial Equipment</v>
      </c>
      <c r="D735" s="6" t="s">
        <v>3045</v>
      </c>
      <c r="E735" s="1" t="s">
        <v>3502</v>
      </c>
      <c r="F735" t="s">
        <v>3009</v>
      </c>
      <c r="G735" t="s">
        <v>3509</v>
      </c>
      <c r="H735" s="43">
        <v>2829</v>
      </c>
      <c r="I735" s="324" t="s">
        <v>40</v>
      </c>
      <c r="J735" s="255" t="str">
        <f>IF(ISBLANK(INDEX('Policy Characteristics'!D:D,MATCH($C735,'Policy Characteristics'!$C:$C,0))),"",INDEX('Policy Characteristics'!D:D,MATCH($C735,'Policy Characteristics'!$C:$C,0)))</f>
        <v>Decrease Clean Industrial Equipment Cost of Capital</v>
      </c>
      <c r="K735" s="254" t="str">
        <f>IF(ISBLANK(INDEX('Policy Characteristics'!E:E,MATCH($C735,'Policy Characteristics'!$C:$C,0))),"",INDEX('Policy Characteristics'!E:E,MATCH($C735,'Policy Characteristics'!$C:$C,0)))</f>
        <v>indst eqpt cost of capital</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decrease</v>
      </c>
      <c r="P735" s="254" t="str">
        <f>IF(ISBLANK(INDEX('Policy Characteristics'!J:J,MATCH($C735,'Policy Characteristics'!$C:$C,0))),"",INDEX('Policy Characteristics'!J:J,MATCH($C735,'Policy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5" s="254" t="str">
        <f>IF(ISBLANK(INDEX('Policy Characteristics'!K:K,MATCH($C735,'Policy Characteristics'!$C:$C,0))),"",INDEX('Policy Characteristics'!K:K,MATCH($C735,'Policy Characteristics'!$C:$C,0)))</f>
        <v/>
      </c>
      <c r="R735" s="254" t="str">
        <f>IF(ISBLANK(INDEX('Policy Characteristics'!L:L,MATCH($C735,'Policy Characteristics'!$C:$C,0))),"",INDEX('Policy Characteristics'!L:L,MATCH($C735,'Policy Characteristics'!$C:$C,0)))</f>
        <v/>
      </c>
    </row>
    <row r="736" spans="1:18" x14ac:dyDescent="0.35">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Decrease Cost of Capital</v>
      </c>
      <c r="C736" s="254" t="str">
        <f t="shared" si="36"/>
        <v>Percentage Decrease in Cost of Capital for Clean Industrial Equipment</v>
      </c>
      <c r="D736" s="6" t="s">
        <v>3046</v>
      </c>
      <c r="E736" s="1" t="s">
        <v>3502</v>
      </c>
      <c r="F736" t="s">
        <v>3010</v>
      </c>
      <c r="G736" t="s">
        <v>3509</v>
      </c>
      <c r="H736" s="43">
        <v>2830</v>
      </c>
      <c r="I736" s="324" t="s">
        <v>40</v>
      </c>
      <c r="J736" s="255" t="str">
        <f>IF(ISBLANK(INDEX('Policy Characteristics'!D:D,MATCH($C736,'Policy Characteristics'!$C:$C,0))),"",INDEX('Policy Characteristics'!D:D,MATCH($C736,'Policy Characteristics'!$C:$C,0)))</f>
        <v>Decrease Clean Industrial Equipment Cost of Capital</v>
      </c>
      <c r="K736" s="254" t="str">
        <f>IF(ISBLANK(INDEX('Policy Characteristics'!E:E,MATCH($C736,'Policy Characteristics'!$C:$C,0))),"",INDEX('Policy Characteristics'!E:E,MATCH($C736,'Policy Characteristics'!$C:$C,0)))</f>
        <v>indst eqpt cost of capital</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decrease</v>
      </c>
      <c r="P736" s="254" t="str">
        <f>IF(ISBLANK(INDEX('Policy Characteristics'!J:J,MATCH($C736,'Policy Characteristics'!$C:$C,0))),"",INDEX('Policy Characteristics'!J:J,MATCH($C736,'Policy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6" s="254" t="str">
        <f>IF(ISBLANK(INDEX('Policy Characteristics'!K:K,MATCH($C736,'Policy Characteristics'!$C:$C,0))),"",INDEX('Policy Characteristics'!K:K,MATCH($C736,'Policy Characteristics'!$C:$C,0)))</f>
        <v/>
      </c>
      <c r="R736" s="254" t="str">
        <f>IF(ISBLANK(INDEX('Policy Characteristics'!L:L,MATCH($C736,'Policy Characteristics'!$C:$C,0))),"",INDEX('Policy Characteristics'!L:L,MATCH($C736,'Policy Characteristics'!$C:$C,0)))</f>
        <v/>
      </c>
    </row>
    <row r="737" spans="1:18" x14ac:dyDescent="0.35">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Decrease Cost of Capital</v>
      </c>
      <c r="C737" s="254" t="str">
        <f t="shared" si="36"/>
        <v>Percentage Decrease in Cost of Capital for Clean Industrial Equipment</v>
      </c>
      <c r="D737" s="6" t="s">
        <v>3047</v>
      </c>
      <c r="E737" s="1" t="s">
        <v>3502</v>
      </c>
      <c r="F737" t="s">
        <v>3011</v>
      </c>
      <c r="G737" t="s">
        <v>3509</v>
      </c>
      <c r="H737" s="43">
        <v>2831</v>
      </c>
      <c r="I737" s="324" t="s">
        <v>40</v>
      </c>
      <c r="J737" s="255" t="str">
        <f>IF(ISBLANK(INDEX('Policy Characteristics'!D:D,MATCH($C737,'Policy Characteristics'!$C:$C,0))),"",INDEX('Policy Characteristics'!D:D,MATCH($C737,'Policy Characteristics'!$C:$C,0)))</f>
        <v>Decrease Clean Industrial Equipment Cost of Capital</v>
      </c>
      <c r="K737" s="254" t="str">
        <f>IF(ISBLANK(INDEX('Policy Characteristics'!E:E,MATCH($C737,'Policy Characteristics'!$C:$C,0))),"",INDEX('Policy Characteristics'!E:E,MATCH($C737,'Policy Characteristics'!$C:$C,0)))</f>
        <v>indst eqpt cost of capital</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decrease</v>
      </c>
      <c r="P737" s="254" t="str">
        <f>IF(ISBLANK(INDEX('Policy Characteristics'!J:J,MATCH($C737,'Policy Characteristics'!$C:$C,0))),"",INDEX('Policy Characteristics'!J:J,MATCH($C737,'Policy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7" s="254" t="str">
        <f>IF(ISBLANK(INDEX('Policy Characteristics'!K:K,MATCH($C737,'Policy Characteristics'!$C:$C,0))),"",INDEX('Policy Characteristics'!K:K,MATCH($C737,'Policy Characteristics'!$C:$C,0)))</f>
        <v/>
      </c>
      <c r="R737" s="254" t="str">
        <f>IF(ISBLANK(INDEX('Policy Characteristics'!L:L,MATCH($C737,'Policy Characteristics'!$C:$C,0))),"",INDEX('Policy Characteristics'!L:L,MATCH($C737,'Policy Characteristics'!$C:$C,0)))</f>
        <v/>
      </c>
    </row>
    <row r="738" spans="1:18" x14ac:dyDescent="0.35">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Decrease Cost of Capital</v>
      </c>
      <c r="C738" s="254" t="str">
        <f t="shared" si="36"/>
        <v>Percentage Decrease in Cost of Capital for Clean Industrial Equipment</v>
      </c>
      <c r="D738" s="6" t="s">
        <v>3048</v>
      </c>
      <c r="E738" s="1" t="s">
        <v>3502</v>
      </c>
      <c r="F738" t="s">
        <v>3012</v>
      </c>
      <c r="G738" t="s">
        <v>3509</v>
      </c>
      <c r="H738" s="43">
        <v>2832</v>
      </c>
      <c r="I738" s="324" t="s">
        <v>40</v>
      </c>
      <c r="J738" s="255" t="str">
        <f>IF(ISBLANK(INDEX('Policy Characteristics'!D:D,MATCH($C738,'Policy Characteristics'!$C:$C,0))),"",INDEX('Policy Characteristics'!D:D,MATCH($C738,'Policy Characteristics'!$C:$C,0)))</f>
        <v>Decrease Clean Industrial Equipment Cost of Capital</v>
      </c>
      <c r="K738" s="254" t="str">
        <f>IF(ISBLANK(INDEX('Policy Characteristics'!E:E,MATCH($C738,'Policy Characteristics'!$C:$C,0))),"",INDEX('Policy Characteristics'!E:E,MATCH($C738,'Policy Characteristics'!$C:$C,0)))</f>
        <v>indst eqpt cost of capital</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decrease</v>
      </c>
      <c r="P738" s="254" t="str">
        <f>IF(ISBLANK(INDEX('Policy Characteristics'!J:J,MATCH($C738,'Policy Characteristics'!$C:$C,0))),"",INDEX('Policy Characteristics'!J:J,MATCH($C738,'Policy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8" s="254" t="str">
        <f>IF(ISBLANK(INDEX('Policy Characteristics'!K:K,MATCH($C738,'Policy Characteristics'!$C:$C,0))),"",INDEX('Policy Characteristics'!K:K,MATCH($C738,'Policy Characteristics'!$C:$C,0)))</f>
        <v/>
      </c>
      <c r="R738" s="254" t="str">
        <f>IF(ISBLANK(INDEX('Policy Characteristics'!L:L,MATCH($C738,'Policy Characteristics'!$C:$C,0))),"",INDEX('Policy Characteristics'!L:L,MATCH($C738,'Policy Characteristics'!$C:$C,0)))</f>
        <v/>
      </c>
    </row>
    <row r="739" spans="1:18" x14ac:dyDescent="0.35">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Decrease Cost of Capital</v>
      </c>
      <c r="C739" s="254" t="str">
        <f t="shared" si="36"/>
        <v>Percentage Decrease in Cost of Capital for Clean Industrial Equipment</v>
      </c>
      <c r="D739" s="6" t="s">
        <v>3049</v>
      </c>
      <c r="E739" s="1" t="s">
        <v>3502</v>
      </c>
      <c r="F739" t="s">
        <v>3013</v>
      </c>
      <c r="G739" t="s">
        <v>3509</v>
      </c>
      <c r="H739" s="43">
        <v>2833</v>
      </c>
      <c r="I739" s="324" t="s">
        <v>40</v>
      </c>
      <c r="J739" s="255" t="str">
        <f>IF(ISBLANK(INDEX('Policy Characteristics'!D:D,MATCH($C739,'Policy Characteristics'!$C:$C,0))),"",INDEX('Policy Characteristics'!D:D,MATCH($C739,'Policy Characteristics'!$C:$C,0)))</f>
        <v>Decrease Clean Industrial Equipment Cost of Capital</v>
      </c>
      <c r="K739" s="254" t="str">
        <f>IF(ISBLANK(INDEX('Policy Characteristics'!E:E,MATCH($C739,'Policy Characteristics'!$C:$C,0))),"",INDEX('Policy Characteristics'!E:E,MATCH($C739,'Policy Characteristics'!$C:$C,0)))</f>
        <v>indst eqpt cost of capital</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decrease</v>
      </c>
      <c r="P739" s="254" t="str">
        <f>IF(ISBLANK(INDEX('Policy Characteristics'!J:J,MATCH($C739,'Policy Characteristics'!$C:$C,0))),"",INDEX('Policy Characteristics'!J:J,MATCH($C739,'Policy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9" s="254" t="str">
        <f>IF(ISBLANK(INDEX('Policy Characteristics'!K:K,MATCH($C739,'Policy Characteristics'!$C:$C,0))),"",INDEX('Policy Characteristics'!K:K,MATCH($C739,'Policy Characteristics'!$C:$C,0)))</f>
        <v/>
      </c>
      <c r="R739" s="254" t="str">
        <f>IF(ISBLANK(INDEX('Policy Characteristics'!L:L,MATCH($C739,'Policy Characteristics'!$C:$C,0))),"",INDEX('Policy Characteristics'!L:L,MATCH($C739,'Policy Characteristics'!$C:$C,0)))</f>
        <v/>
      </c>
    </row>
    <row r="740" spans="1:18" x14ac:dyDescent="0.35">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Decrease Cost of Capital</v>
      </c>
      <c r="C740" s="254" t="str">
        <f t="shared" si="36"/>
        <v>Percentage Decrease in Cost of Capital for Clean Industrial Equipment</v>
      </c>
      <c r="D740" s="6" t="s">
        <v>3050</v>
      </c>
      <c r="E740" s="1" t="s">
        <v>3502</v>
      </c>
      <c r="F740" t="s">
        <v>3014</v>
      </c>
      <c r="G740" t="s">
        <v>3509</v>
      </c>
      <c r="H740" s="43">
        <v>2834</v>
      </c>
      <c r="I740" s="324" t="s">
        <v>40</v>
      </c>
      <c r="J740" s="255" t="str">
        <f>IF(ISBLANK(INDEX('Policy Characteristics'!D:D,MATCH($C740,'Policy Characteristics'!$C:$C,0))),"",INDEX('Policy Characteristics'!D:D,MATCH($C740,'Policy Characteristics'!$C:$C,0)))</f>
        <v>Decrease Clean Industrial Equipment Cost of Capital</v>
      </c>
      <c r="K740" s="254" t="str">
        <f>IF(ISBLANK(INDEX('Policy Characteristics'!E:E,MATCH($C740,'Policy Characteristics'!$C:$C,0))),"",INDEX('Policy Characteristics'!E:E,MATCH($C740,'Policy Characteristics'!$C:$C,0)))</f>
        <v>indst eqpt cost of capital</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decrease</v>
      </c>
      <c r="P740" s="254" t="str">
        <f>IF(ISBLANK(INDEX('Policy Characteristics'!J:J,MATCH($C740,'Policy Characteristics'!$C:$C,0))),"",INDEX('Policy Characteristics'!J:J,MATCH($C740,'Policy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0" s="254" t="str">
        <f>IF(ISBLANK(INDEX('Policy Characteristics'!K:K,MATCH($C740,'Policy Characteristics'!$C:$C,0))),"",INDEX('Policy Characteristics'!K:K,MATCH($C740,'Policy Characteristics'!$C:$C,0)))</f>
        <v/>
      </c>
      <c r="R740" s="254" t="str">
        <f>IF(ISBLANK(INDEX('Policy Characteristics'!L:L,MATCH($C740,'Policy Characteristics'!$C:$C,0))),"",INDEX('Policy Characteristics'!L:L,MATCH($C740,'Policy Characteristics'!$C:$C,0)))</f>
        <v/>
      </c>
    </row>
    <row r="741" spans="1:18" x14ac:dyDescent="0.35">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Decrease Cost of Capital</v>
      </c>
      <c r="C741" s="254" t="str">
        <f t="shared" si="36"/>
        <v>Percentage Decrease in Cost of Capital for Clean Industrial Equipment</v>
      </c>
      <c r="D741" s="6" t="s">
        <v>3051</v>
      </c>
      <c r="E741" s="1" t="s">
        <v>3502</v>
      </c>
      <c r="F741" t="s">
        <v>2561</v>
      </c>
      <c r="G741" t="s">
        <v>3509</v>
      </c>
      <c r="H741" s="43">
        <v>2835</v>
      </c>
      <c r="I741" s="324" t="s">
        <v>40</v>
      </c>
      <c r="J741" s="255" t="str">
        <f>IF(ISBLANK(INDEX('Policy Characteristics'!D:D,MATCH($C741,'Policy Characteristics'!$C:$C,0))),"",INDEX('Policy Characteristics'!D:D,MATCH($C741,'Policy Characteristics'!$C:$C,0)))</f>
        <v>Decrease Clean Industrial Equipment Cost of Capital</v>
      </c>
      <c r="K741" s="254" t="str">
        <f>IF(ISBLANK(INDEX('Policy Characteristics'!E:E,MATCH($C741,'Policy Characteristics'!$C:$C,0))),"",INDEX('Policy Characteristics'!E:E,MATCH($C741,'Policy Characteristics'!$C:$C,0)))</f>
        <v>indst eqpt cost of capital</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decrease</v>
      </c>
      <c r="P741" s="254" t="str">
        <f>IF(ISBLANK(INDEX('Policy Characteristics'!J:J,MATCH($C741,'Policy Characteristics'!$C:$C,0))),"",INDEX('Policy Characteristics'!J:J,MATCH($C741,'Policy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1" s="254" t="str">
        <f>IF(ISBLANK(INDEX('Policy Characteristics'!K:K,MATCH($C741,'Policy Characteristics'!$C:$C,0))),"",INDEX('Policy Characteristics'!K:K,MATCH($C741,'Policy Characteristics'!$C:$C,0)))</f>
        <v/>
      </c>
      <c r="R741" s="254" t="str">
        <f>IF(ISBLANK(INDEX('Policy Characteristics'!L:L,MATCH($C741,'Policy Characteristics'!$C:$C,0))),"",INDEX('Policy Characteristics'!L:L,MATCH($C741,'Policy Characteristics'!$C:$C,0)))</f>
        <v/>
      </c>
    </row>
    <row r="742" spans="1:18" x14ac:dyDescent="0.35">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Decrease Cost of Capital</v>
      </c>
      <c r="C742" s="254" t="str">
        <f t="shared" si="36"/>
        <v>Percentage Decrease in Cost of Capital for Clean Industrial Equipment</v>
      </c>
      <c r="D742" s="6" t="s">
        <v>3052</v>
      </c>
      <c r="E742" s="1" t="s">
        <v>3502</v>
      </c>
      <c r="F742" t="s">
        <v>3015</v>
      </c>
      <c r="G742" t="s">
        <v>3509</v>
      </c>
      <c r="H742" s="43">
        <v>2836</v>
      </c>
      <c r="I742" s="324" t="s">
        <v>40</v>
      </c>
      <c r="J742" s="255" t="str">
        <f>IF(ISBLANK(INDEX('Policy Characteristics'!D:D,MATCH($C742,'Policy Characteristics'!$C:$C,0))),"",INDEX('Policy Characteristics'!D:D,MATCH($C742,'Policy Characteristics'!$C:$C,0)))</f>
        <v>Decrease Clean Industrial Equipment Cost of Capital</v>
      </c>
      <c r="K742" s="254" t="str">
        <f>IF(ISBLANK(INDEX('Policy Characteristics'!E:E,MATCH($C742,'Policy Characteristics'!$C:$C,0))),"",INDEX('Policy Characteristics'!E:E,MATCH($C742,'Policy Characteristics'!$C:$C,0)))</f>
        <v>indst eqpt cost of capital</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decrease</v>
      </c>
      <c r="P742" s="254" t="str">
        <f>IF(ISBLANK(INDEX('Policy Characteristics'!J:J,MATCH($C742,'Policy Characteristics'!$C:$C,0))),"",INDEX('Policy Characteristics'!J:J,MATCH($C742,'Policy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2" s="254" t="str">
        <f>IF(ISBLANK(INDEX('Policy Characteristics'!K:K,MATCH($C742,'Policy Characteristics'!$C:$C,0))),"",INDEX('Policy Characteristics'!K:K,MATCH($C742,'Policy Characteristics'!$C:$C,0)))</f>
        <v/>
      </c>
      <c r="R742" s="254" t="str">
        <f>IF(ISBLANK(INDEX('Policy Characteristics'!L:L,MATCH($C742,'Policy Characteristics'!$C:$C,0))),"",INDEX('Policy Characteristics'!L:L,MATCH($C742,'Policy Characteristics'!$C:$C,0)))</f>
        <v/>
      </c>
    </row>
    <row r="743" spans="1:18" x14ac:dyDescent="0.35">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Decrease Cost of Capital</v>
      </c>
      <c r="C743" s="254" t="str">
        <f t="shared" si="36"/>
        <v>Percentage Decrease in Cost of Capital for Clean Industrial Equipment</v>
      </c>
      <c r="D743" s="6" t="s">
        <v>3053</v>
      </c>
      <c r="E743" s="1" t="s">
        <v>3502</v>
      </c>
      <c r="F743" t="s">
        <v>3016</v>
      </c>
      <c r="G743" t="s">
        <v>3509</v>
      </c>
      <c r="H743" s="43">
        <v>2837</v>
      </c>
      <c r="I743" s="324" t="s">
        <v>40</v>
      </c>
      <c r="J743" s="255" t="str">
        <f>IF(ISBLANK(INDEX('Policy Characteristics'!D:D,MATCH($C743,'Policy Characteristics'!$C:$C,0))),"",INDEX('Policy Characteristics'!D:D,MATCH($C743,'Policy Characteristics'!$C:$C,0)))</f>
        <v>Decrease Clean Industrial Equipment Cost of Capital</v>
      </c>
      <c r="K743" s="254" t="str">
        <f>IF(ISBLANK(INDEX('Policy Characteristics'!E:E,MATCH($C743,'Policy Characteristics'!$C:$C,0))),"",INDEX('Policy Characteristics'!E:E,MATCH($C743,'Policy Characteristics'!$C:$C,0)))</f>
        <v>indst eqpt cost of capital</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decrease</v>
      </c>
      <c r="P743" s="254" t="str">
        <f>IF(ISBLANK(INDEX('Policy Characteristics'!J:J,MATCH($C743,'Policy Characteristics'!$C:$C,0))),"",INDEX('Policy Characteristics'!J:J,MATCH($C743,'Policy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3" s="254" t="str">
        <f>IF(ISBLANK(INDEX('Policy Characteristics'!K:K,MATCH($C743,'Policy Characteristics'!$C:$C,0))),"",INDEX('Policy Characteristics'!K:K,MATCH($C743,'Policy Characteristics'!$C:$C,0)))</f>
        <v/>
      </c>
      <c r="R743" s="254" t="str">
        <f>IF(ISBLANK(INDEX('Policy Characteristics'!L:L,MATCH($C743,'Policy Characteristics'!$C:$C,0))),"",INDEX('Policy Characteristics'!L:L,MATCH($C743,'Policy Characteristics'!$C:$C,0)))</f>
        <v/>
      </c>
    </row>
    <row r="744" spans="1:18" x14ac:dyDescent="0.35">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Decrease Cost of Capital</v>
      </c>
      <c r="C744" s="254" t="str">
        <f t="shared" si="36"/>
        <v>Percentage Decrease in Cost of Capital for Clean Industrial Equipment</v>
      </c>
      <c r="D744" s="6" t="s">
        <v>3054</v>
      </c>
      <c r="E744" s="1" t="s">
        <v>3502</v>
      </c>
      <c r="F744" t="s">
        <v>3017</v>
      </c>
      <c r="G744" t="s">
        <v>3509</v>
      </c>
      <c r="H744" s="43">
        <v>2838</v>
      </c>
      <c r="I744" s="324" t="s">
        <v>40</v>
      </c>
      <c r="J744" s="255" t="str">
        <f>IF(ISBLANK(INDEX('Policy Characteristics'!D:D,MATCH($C744,'Policy Characteristics'!$C:$C,0))),"",INDEX('Policy Characteristics'!D:D,MATCH($C744,'Policy Characteristics'!$C:$C,0)))</f>
        <v>Decrease Clean Industrial Equipment Cost of Capital</v>
      </c>
      <c r="K744" s="254" t="str">
        <f>IF(ISBLANK(INDEX('Policy Characteristics'!E:E,MATCH($C744,'Policy Characteristics'!$C:$C,0))),"",INDEX('Policy Characteristics'!E:E,MATCH($C744,'Policy Characteristics'!$C:$C,0)))</f>
        <v>indst eqpt cost of capital</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decrease</v>
      </c>
      <c r="P744" s="254" t="str">
        <f>IF(ISBLANK(INDEX('Policy Characteristics'!J:J,MATCH($C744,'Policy Characteristics'!$C:$C,0))),"",INDEX('Policy Characteristics'!J:J,MATCH($C744,'Policy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4" s="254" t="str">
        <f>IF(ISBLANK(INDEX('Policy Characteristics'!K:K,MATCH($C744,'Policy Characteristics'!$C:$C,0))),"",INDEX('Policy Characteristics'!K:K,MATCH($C744,'Policy Characteristics'!$C:$C,0)))</f>
        <v/>
      </c>
      <c r="R744" s="254" t="str">
        <f>IF(ISBLANK(INDEX('Policy Characteristics'!L:L,MATCH($C744,'Policy Characteristics'!$C:$C,0))),"",INDEX('Policy Characteristics'!L:L,MATCH($C744,'Policy Characteristics'!$C:$C,0)))</f>
        <v/>
      </c>
    </row>
    <row r="745" spans="1:18" x14ac:dyDescent="0.35">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Decrease Cost of Capital</v>
      </c>
      <c r="C745" s="254" t="str">
        <f t="shared" si="36"/>
        <v>Percentage Decrease in Cost of Capital for Clean Industrial Equipment</v>
      </c>
      <c r="D745" s="6" t="s">
        <v>3055</v>
      </c>
      <c r="E745" s="1" t="s">
        <v>3502</v>
      </c>
      <c r="F745" t="s">
        <v>2562</v>
      </c>
      <c r="G745" t="s">
        <v>3509</v>
      </c>
      <c r="H745" s="43">
        <v>2839</v>
      </c>
      <c r="I745" s="324" t="s">
        <v>40</v>
      </c>
      <c r="J745" s="255" t="str">
        <f>IF(ISBLANK(INDEX('Policy Characteristics'!D:D,MATCH($C745,'Policy Characteristics'!$C:$C,0))),"",INDEX('Policy Characteristics'!D:D,MATCH($C745,'Policy Characteristics'!$C:$C,0)))</f>
        <v>Decrease Clean Industrial Equipment Cost of Capital</v>
      </c>
      <c r="K745" s="254" t="str">
        <f>IF(ISBLANK(INDEX('Policy Characteristics'!E:E,MATCH($C745,'Policy Characteristics'!$C:$C,0))),"",INDEX('Policy Characteristics'!E:E,MATCH($C745,'Policy Characteristics'!$C:$C,0)))</f>
        <v>indst eqpt cost of capital</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decrease</v>
      </c>
      <c r="P745" s="254" t="str">
        <f>IF(ISBLANK(INDEX('Policy Characteristics'!J:J,MATCH($C745,'Policy Characteristics'!$C:$C,0))),"",INDEX('Policy Characteristics'!J:J,MATCH($C745,'Policy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5" s="254" t="str">
        <f>IF(ISBLANK(INDEX('Policy Characteristics'!K:K,MATCH($C745,'Policy Characteristics'!$C:$C,0))),"",INDEX('Policy Characteristics'!K:K,MATCH($C745,'Policy Characteristics'!$C:$C,0)))</f>
        <v/>
      </c>
      <c r="R745" s="254" t="str">
        <f>IF(ISBLANK(INDEX('Policy Characteristics'!L:L,MATCH($C745,'Policy Characteristics'!$C:$C,0))),"",INDEX('Policy Characteristics'!L:L,MATCH($C745,'Policy Characteristics'!$C:$C,0)))</f>
        <v/>
      </c>
    </row>
    <row r="746" spans="1:18" x14ac:dyDescent="0.35">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Decrease Cost of Capital</v>
      </c>
      <c r="C746" s="254" t="str">
        <f t="shared" si="36"/>
        <v>Percentage Decrease in Cost of Capital for Clean Industrial Equipment</v>
      </c>
      <c r="D746" s="6" t="s">
        <v>3056</v>
      </c>
      <c r="E746" s="1" t="s">
        <v>3502</v>
      </c>
      <c r="F746" t="s">
        <v>3018</v>
      </c>
      <c r="G746" t="s">
        <v>3509</v>
      </c>
      <c r="H746" s="43">
        <v>2840</v>
      </c>
      <c r="I746" s="324" t="s">
        <v>40</v>
      </c>
      <c r="J746" s="255" t="str">
        <f>IF(ISBLANK(INDEX('Policy Characteristics'!D:D,MATCH($C746,'Policy Characteristics'!$C:$C,0))),"",INDEX('Policy Characteristics'!D:D,MATCH($C746,'Policy Characteristics'!$C:$C,0)))</f>
        <v>Decrease Clean Industrial Equipment Cost of Capital</v>
      </c>
      <c r="K746" s="254" t="str">
        <f>IF(ISBLANK(INDEX('Policy Characteristics'!E:E,MATCH($C746,'Policy Characteristics'!$C:$C,0))),"",INDEX('Policy Characteristics'!E:E,MATCH($C746,'Policy Characteristics'!$C:$C,0)))</f>
        <v>indst eqpt cost of capital</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decrease</v>
      </c>
      <c r="P746" s="254" t="str">
        <f>IF(ISBLANK(INDEX('Policy Characteristics'!J:J,MATCH($C746,'Policy Characteristics'!$C:$C,0))),"",INDEX('Policy Characteristics'!J:J,MATCH($C746,'Policy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6" s="254" t="str">
        <f>IF(ISBLANK(INDEX('Policy Characteristics'!K:K,MATCH($C746,'Policy Characteristics'!$C:$C,0))),"",INDEX('Policy Characteristics'!K:K,MATCH($C746,'Policy Characteristics'!$C:$C,0)))</f>
        <v/>
      </c>
      <c r="R746" s="254" t="str">
        <f>IF(ISBLANK(INDEX('Policy Characteristics'!L:L,MATCH($C746,'Policy Characteristics'!$C:$C,0))),"",INDEX('Policy Characteristics'!L:L,MATCH($C746,'Policy Characteristics'!$C:$C,0)))</f>
        <v/>
      </c>
    </row>
    <row r="747" spans="1:18" x14ac:dyDescent="0.35">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Decrease Cost of Capital</v>
      </c>
      <c r="C747" s="254" t="str">
        <f t="shared" si="36"/>
        <v>Percentage Decrease in Cost of Capital for Clean Industrial Equipment</v>
      </c>
      <c r="D747" s="6" t="s">
        <v>3057</v>
      </c>
      <c r="E747" s="1" t="s">
        <v>3502</v>
      </c>
      <c r="F747" t="s">
        <v>3019</v>
      </c>
      <c r="G747" t="s">
        <v>3509</v>
      </c>
      <c r="H747" s="43">
        <v>2841</v>
      </c>
      <c r="I747" s="324" t="s">
        <v>40</v>
      </c>
      <c r="J747" s="255" t="str">
        <f>IF(ISBLANK(INDEX('Policy Characteristics'!D:D,MATCH($C747,'Policy Characteristics'!$C:$C,0))),"",INDEX('Policy Characteristics'!D:D,MATCH($C747,'Policy Characteristics'!$C:$C,0)))</f>
        <v>Decrease Clean Industrial Equipment Cost of Capital</v>
      </c>
      <c r="K747" s="254" t="str">
        <f>IF(ISBLANK(INDEX('Policy Characteristics'!E:E,MATCH($C747,'Policy Characteristics'!$C:$C,0))),"",INDEX('Policy Characteristics'!E:E,MATCH($C747,'Policy Characteristics'!$C:$C,0)))</f>
        <v>indst eqpt cost of capital</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decrease</v>
      </c>
      <c r="P747" s="254" t="str">
        <f>IF(ISBLANK(INDEX('Policy Characteristics'!J:J,MATCH($C747,'Policy Characteristics'!$C:$C,0))),"",INDEX('Policy Characteristics'!J:J,MATCH($C747,'Policy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7" s="254" t="str">
        <f>IF(ISBLANK(INDEX('Policy Characteristics'!K:K,MATCH($C747,'Policy Characteristics'!$C:$C,0))),"",INDEX('Policy Characteristics'!K:K,MATCH($C747,'Policy Characteristics'!$C:$C,0)))</f>
        <v/>
      </c>
      <c r="R747" s="254" t="str">
        <f>IF(ISBLANK(INDEX('Policy Characteristics'!L:L,MATCH($C747,'Policy Characteristics'!$C:$C,0))),"",INDEX('Policy Characteristics'!L:L,MATCH($C747,'Policy Characteristics'!$C:$C,0)))</f>
        <v/>
      </c>
    </row>
    <row r="748" spans="1:18" x14ac:dyDescent="0.35">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Decrease Cost of Capital</v>
      </c>
      <c r="C748" s="254" t="str">
        <f t="shared" si="36"/>
        <v>Percentage Decrease in Cost of Capital for Clean Industrial Equipment</v>
      </c>
      <c r="D748" s="6" t="s">
        <v>3058</v>
      </c>
      <c r="E748" s="1" t="s">
        <v>3502</v>
      </c>
      <c r="F748" t="s">
        <v>3020</v>
      </c>
      <c r="G748" t="s">
        <v>3509</v>
      </c>
      <c r="H748" s="43">
        <v>2842</v>
      </c>
      <c r="I748" s="324" t="s">
        <v>40</v>
      </c>
      <c r="J748" s="255" t="str">
        <f>IF(ISBLANK(INDEX('Policy Characteristics'!D:D,MATCH($C748,'Policy Characteristics'!$C:$C,0))),"",INDEX('Policy Characteristics'!D:D,MATCH($C748,'Policy Characteristics'!$C:$C,0)))</f>
        <v>Decrease Clean Industrial Equipment Cost of Capital</v>
      </c>
      <c r="K748" s="254" t="str">
        <f>IF(ISBLANK(INDEX('Policy Characteristics'!E:E,MATCH($C748,'Policy Characteristics'!$C:$C,0))),"",INDEX('Policy Characteristics'!E:E,MATCH($C748,'Policy Characteristics'!$C:$C,0)))</f>
        <v>indst eqpt cost of capital</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decrease</v>
      </c>
      <c r="P748" s="254" t="str">
        <f>IF(ISBLANK(INDEX('Policy Characteristics'!J:J,MATCH($C748,'Policy Characteristics'!$C:$C,0))),"",INDEX('Policy Characteristics'!J:J,MATCH($C748,'Policy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8" s="254" t="str">
        <f>IF(ISBLANK(INDEX('Policy Characteristics'!K:K,MATCH($C748,'Policy Characteristics'!$C:$C,0))),"",INDEX('Policy Characteristics'!K:K,MATCH($C748,'Policy Characteristics'!$C:$C,0)))</f>
        <v/>
      </c>
      <c r="R748" s="254" t="str">
        <f>IF(ISBLANK(INDEX('Policy Characteristics'!L:L,MATCH($C748,'Policy Characteristics'!$C:$C,0))),"",INDEX('Policy Characteristics'!L:L,MATCH($C748,'Policy Characteristics'!$C:$C,0)))</f>
        <v/>
      </c>
    </row>
    <row r="749" spans="1:18" x14ac:dyDescent="0.35">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Decrease Cost of Capital</v>
      </c>
      <c r="C749" s="254" t="str">
        <f t="shared" si="36"/>
        <v>Percentage Decrease in Cost of Capital for Clean Industrial Equipment</v>
      </c>
      <c r="D749" s="6" t="s">
        <v>3059</v>
      </c>
      <c r="E749" s="1" t="s">
        <v>3502</v>
      </c>
      <c r="F749" t="s">
        <v>3021</v>
      </c>
      <c r="G749" t="s">
        <v>3509</v>
      </c>
      <c r="H749" s="43">
        <v>2843</v>
      </c>
      <c r="I749" s="324" t="s">
        <v>40</v>
      </c>
      <c r="J749" s="255" t="str">
        <f>IF(ISBLANK(INDEX('Policy Characteristics'!D:D,MATCH($C749,'Policy Characteristics'!$C:$C,0))),"",INDEX('Policy Characteristics'!D:D,MATCH($C749,'Policy Characteristics'!$C:$C,0)))</f>
        <v>Decrease Clean Industrial Equipment Cost of Capital</v>
      </c>
      <c r="K749" s="254" t="str">
        <f>IF(ISBLANK(INDEX('Policy Characteristics'!E:E,MATCH($C749,'Policy Characteristics'!$C:$C,0))),"",INDEX('Policy Characteristics'!E:E,MATCH($C749,'Policy Characteristics'!$C:$C,0)))</f>
        <v>indst eqpt cost of capital</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decrease</v>
      </c>
      <c r="P749" s="254" t="str">
        <f>IF(ISBLANK(INDEX('Policy Characteristics'!J:J,MATCH($C749,'Policy Characteristics'!$C:$C,0))),"",INDEX('Policy Characteristics'!J:J,MATCH($C749,'Policy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9" s="254" t="str">
        <f>IF(ISBLANK(INDEX('Policy Characteristics'!K:K,MATCH($C749,'Policy Characteristics'!$C:$C,0))),"",INDEX('Policy Characteristics'!K:K,MATCH($C749,'Policy Characteristics'!$C:$C,0)))</f>
        <v/>
      </c>
      <c r="R749" s="254" t="str">
        <f>IF(ISBLANK(INDEX('Policy Characteristics'!L:L,MATCH($C749,'Policy Characteristics'!$C:$C,0))),"",INDEX('Policy Characteristics'!L:L,MATCH($C749,'Policy Characteristics'!$C:$C,0)))</f>
        <v/>
      </c>
    </row>
    <row r="750" spans="1:18" x14ac:dyDescent="0.35">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Decrease Cost of Capital</v>
      </c>
      <c r="C750" s="254" t="str">
        <f t="shared" si="36"/>
        <v>Percentage Decrease in Cost of Capital for Clean Industrial Equipment</v>
      </c>
      <c r="D750" s="6" t="s">
        <v>3060</v>
      </c>
      <c r="E750" s="1" t="s">
        <v>3502</v>
      </c>
      <c r="F750" t="s">
        <v>3022</v>
      </c>
      <c r="G750" t="s">
        <v>3509</v>
      </c>
      <c r="H750" s="43">
        <v>2844</v>
      </c>
      <c r="I750" s="324" t="s">
        <v>40</v>
      </c>
      <c r="J750" s="255" t="str">
        <f>IF(ISBLANK(INDEX('Policy Characteristics'!D:D,MATCH($C750,'Policy Characteristics'!$C:$C,0))),"",INDEX('Policy Characteristics'!D:D,MATCH($C750,'Policy Characteristics'!$C:$C,0)))</f>
        <v>Decrease Clean Industrial Equipment Cost of Capital</v>
      </c>
      <c r="K750" s="254" t="str">
        <f>IF(ISBLANK(INDEX('Policy Characteristics'!E:E,MATCH($C750,'Policy Characteristics'!$C:$C,0))),"",INDEX('Policy Characteristics'!E:E,MATCH($C750,'Policy Characteristics'!$C:$C,0)))</f>
        <v>indst eqpt cost of capital</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decrease</v>
      </c>
      <c r="P750" s="254" t="str">
        <f>IF(ISBLANK(INDEX('Policy Characteristics'!J:J,MATCH($C750,'Policy Characteristics'!$C:$C,0))),"",INDEX('Policy Characteristics'!J:J,MATCH($C750,'Policy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0" s="254" t="str">
        <f>IF(ISBLANK(INDEX('Policy Characteristics'!K:K,MATCH($C750,'Policy Characteristics'!$C:$C,0))),"",INDEX('Policy Characteristics'!K:K,MATCH($C750,'Policy Characteristics'!$C:$C,0)))</f>
        <v/>
      </c>
      <c r="R750" s="254" t="str">
        <f>IF(ISBLANK(INDEX('Policy Characteristics'!L:L,MATCH($C750,'Policy Characteristics'!$C:$C,0))),"",INDEX('Policy Characteristics'!L:L,MATCH($C750,'Policy Characteristics'!$C:$C,0)))</f>
        <v/>
      </c>
    </row>
    <row r="751" spans="1:18" x14ac:dyDescent="0.35">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Decrease Cost of Capital</v>
      </c>
      <c r="C751" s="254" t="str">
        <f t="shared" si="36"/>
        <v>Percentage Decrease in Cost of Capital for Clean Industrial Equipment</v>
      </c>
      <c r="D751" s="6" t="s">
        <v>3061</v>
      </c>
      <c r="E751" s="1" t="s">
        <v>3502</v>
      </c>
      <c r="F751" t="s">
        <v>3023</v>
      </c>
      <c r="G751" t="s">
        <v>3509</v>
      </c>
      <c r="H751" s="43">
        <v>2845</v>
      </c>
      <c r="I751" s="324" t="s">
        <v>40</v>
      </c>
      <c r="J751" s="255" t="str">
        <f>IF(ISBLANK(INDEX('Policy Characteristics'!D:D,MATCH($C751,'Policy Characteristics'!$C:$C,0))),"",INDEX('Policy Characteristics'!D:D,MATCH($C751,'Policy Characteristics'!$C:$C,0)))</f>
        <v>Decrease Clean Industrial Equipment Cost of Capital</v>
      </c>
      <c r="K751" s="254" t="str">
        <f>IF(ISBLANK(INDEX('Policy Characteristics'!E:E,MATCH($C751,'Policy Characteristics'!$C:$C,0))),"",INDEX('Policy Characteristics'!E:E,MATCH($C751,'Policy Characteristics'!$C:$C,0)))</f>
        <v>indst eqpt cost of capital</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decrease</v>
      </c>
      <c r="P751" s="254" t="str">
        <f>IF(ISBLANK(INDEX('Policy Characteristics'!J:J,MATCH($C751,'Policy Characteristics'!$C:$C,0))),"",INDEX('Policy Characteristics'!J:J,MATCH($C751,'Policy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1" s="254" t="str">
        <f>IF(ISBLANK(INDEX('Policy Characteristics'!K:K,MATCH($C751,'Policy Characteristics'!$C:$C,0))),"",INDEX('Policy Characteristics'!K:K,MATCH($C751,'Policy Characteristics'!$C:$C,0)))</f>
        <v/>
      </c>
      <c r="R751" s="254" t="str">
        <f>IF(ISBLANK(INDEX('Policy Characteristics'!L:L,MATCH($C751,'Policy Characteristics'!$C:$C,0))),"",INDEX('Policy Characteristics'!L:L,MATCH($C751,'Policy Characteristics'!$C:$C,0)))</f>
        <v/>
      </c>
    </row>
    <row r="752" spans="1:18" x14ac:dyDescent="0.35">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Decrease Cost of Capital</v>
      </c>
      <c r="C752" s="254" t="str">
        <f t="shared" si="36"/>
        <v>Percentage Decrease in Cost of Capital for Clean Industrial Equipment</v>
      </c>
      <c r="D752" s="6" t="s">
        <v>3062</v>
      </c>
      <c r="E752" s="1" t="s">
        <v>3502</v>
      </c>
      <c r="F752" t="s">
        <v>3024</v>
      </c>
      <c r="G752" t="s">
        <v>3509</v>
      </c>
      <c r="H752" s="43">
        <v>2846</v>
      </c>
      <c r="I752" s="324" t="s">
        <v>40</v>
      </c>
      <c r="J752" s="255" t="str">
        <f>IF(ISBLANK(INDEX('Policy Characteristics'!D:D,MATCH($C752,'Policy Characteristics'!$C:$C,0))),"",INDEX('Policy Characteristics'!D:D,MATCH($C752,'Policy Characteristics'!$C:$C,0)))</f>
        <v>Decrease Clean Industrial Equipment Cost of Capital</v>
      </c>
      <c r="K752" s="254" t="str">
        <f>IF(ISBLANK(INDEX('Policy Characteristics'!E:E,MATCH($C752,'Policy Characteristics'!$C:$C,0))),"",INDEX('Policy Characteristics'!E:E,MATCH($C752,'Policy Characteristics'!$C:$C,0)))</f>
        <v>indst eqpt cost of capital</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decrease</v>
      </c>
      <c r="P752" s="254" t="str">
        <f>IF(ISBLANK(INDEX('Policy Characteristics'!J:J,MATCH($C752,'Policy Characteristics'!$C:$C,0))),"",INDEX('Policy Characteristics'!J:J,MATCH($C752,'Policy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2" s="254" t="str">
        <f>IF(ISBLANK(INDEX('Policy Characteristics'!K:K,MATCH($C752,'Policy Characteristics'!$C:$C,0))),"",INDEX('Policy Characteristics'!K:K,MATCH($C752,'Policy Characteristics'!$C:$C,0)))</f>
        <v/>
      </c>
      <c r="R752" s="254" t="str">
        <f>IF(ISBLANK(INDEX('Policy Characteristics'!L:L,MATCH($C752,'Policy Characteristics'!$C:$C,0))),"",INDEX('Policy Characteristics'!L:L,MATCH($C752,'Policy Characteristics'!$C:$C,0)))</f>
        <v/>
      </c>
    </row>
    <row r="753" spans="1:18" x14ac:dyDescent="0.35">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Decrease Cost of Capital</v>
      </c>
      <c r="C753" s="254" t="str">
        <f t="shared" si="36"/>
        <v>Percentage Decrease in Cost of Capital for Clean Industrial Equipment</v>
      </c>
      <c r="D753" s="6" t="s">
        <v>3063</v>
      </c>
      <c r="E753" s="1" t="s">
        <v>3502</v>
      </c>
      <c r="F753" t="s">
        <v>3025</v>
      </c>
      <c r="G753" t="s">
        <v>3509</v>
      </c>
      <c r="H753" s="43">
        <v>2847</v>
      </c>
      <c r="I753" s="324" t="s">
        <v>40</v>
      </c>
      <c r="J753" s="255" t="str">
        <f>IF(ISBLANK(INDEX('Policy Characteristics'!D:D,MATCH($C753,'Policy Characteristics'!$C:$C,0))),"",INDEX('Policy Characteristics'!D:D,MATCH($C753,'Policy Characteristics'!$C:$C,0)))</f>
        <v>Decrease Clean Industrial Equipment Cost of Capital</v>
      </c>
      <c r="K753" s="254" t="str">
        <f>IF(ISBLANK(INDEX('Policy Characteristics'!E:E,MATCH($C753,'Policy Characteristics'!$C:$C,0))),"",INDEX('Policy Characteristics'!E:E,MATCH($C753,'Policy Characteristics'!$C:$C,0)))</f>
        <v>indst eqpt cost of capital</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decrease</v>
      </c>
      <c r="P753" s="254" t="str">
        <f>IF(ISBLANK(INDEX('Policy Characteristics'!J:J,MATCH($C753,'Policy Characteristics'!$C:$C,0))),"",INDEX('Policy Characteristics'!J:J,MATCH($C753,'Policy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3" s="254" t="str">
        <f>IF(ISBLANK(INDEX('Policy Characteristics'!K:K,MATCH($C753,'Policy Characteristics'!$C:$C,0))),"",INDEX('Policy Characteristics'!K:K,MATCH($C753,'Policy Characteristics'!$C:$C,0)))</f>
        <v/>
      </c>
      <c r="R753" s="254" t="str">
        <f>IF(ISBLANK(INDEX('Policy Characteristics'!L:L,MATCH($C753,'Policy Characteristics'!$C:$C,0))),"",INDEX('Policy Characteristics'!L:L,MATCH($C753,'Policy Characteristics'!$C:$C,0)))</f>
        <v/>
      </c>
    </row>
    <row r="754" spans="1:18" x14ac:dyDescent="0.35">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Decrease Cost of Capital</v>
      </c>
      <c r="C754" s="254" t="str">
        <f t="shared" si="36"/>
        <v>Percentage Decrease in Cost of Capital for Clean Industrial Equipment</v>
      </c>
      <c r="D754" s="6" t="s">
        <v>3064</v>
      </c>
      <c r="E754" s="1" t="s">
        <v>3502</v>
      </c>
      <c r="F754" t="s">
        <v>3026</v>
      </c>
      <c r="G754" t="s">
        <v>3509</v>
      </c>
      <c r="H754" s="43">
        <v>2848</v>
      </c>
      <c r="I754" s="324" t="s">
        <v>40</v>
      </c>
      <c r="J754" s="255" t="str">
        <f>IF(ISBLANK(INDEX('Policy Characteristics'!D:D,MATCH($C754,'Policy Characteristics'!$C:$C,0))),"",INDEX('Policy Characteristics'!D:D,MATCH($C754,'Policy Characteristics'!$C:$C,0)))</f>
        <v>Decrease Clean Industrial Equipment Cost of Capital</v>
      </c>
      <c r="K754" s="254" t="str">
        <f>IF(ISBLANK(INDEX('Policy Characteristics'!E:E,MATCH($C754,'Policy Characteristics'!$C:$C,0))),"",INDEX('Policy Characteristics'!E:E,MATCH($C754,'Policy Characteristics'!$C:$C,0)))</f>
        <v>indst eqpt cost of capital</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decrease</v>
      </c>
      <c r="P754" s="254" t="str">
        <f>IF(ISBLANK(INDEX('Policy Characteristics'!J:J,MATCH($C754,'Policy Characteristics'!$C:$C,0))),"",INDEX('Policy Characteristics'!J:J,MATCH($C754,'Policy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4" s="254" t="str">
        <f>IF(ISBLANK(INDEX('Policy Characteristics'!K:K,MATCH($C754,'Policy Characteristics'!$C:$C,0))),"",INDEX('Policy Characteristics'!K:K,MATCH($C754,'Policy Characteristics'!$C:$C,0)))</f>
        <v/>
      </c>
      <c r="R754" s="254" t="str">
        <f>IF(ISBLANK(INDEX('Policy Characteristics'!L:L,MATCH($C754,'Policy Characteristics'!$C:$C,0))),"",INDEX('Policy Characteristics'!L:L,MATCH($C754,'Policy Characteristics'!$C:$C,0)))</f>
        <v/>
      </c>
    </row>
    <row r="755" spans="1:18" x14ac:dyDescent="0.35">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Decrease Cost of Capital</v>
      </c>
      <c r="C755" s="254" t="str">
        <f t="shared" si="36"/>
        <v>Percentage Decrease in Cost of Capital for Clean Industrial Equipment</v>
      </c>
      <c r="D755" s="6" t="s">
        <v>3065</v>
      </c>
      <c r="E755" s="1" t="s">
        <v>3502</v>
      </c>
      <c r="F755" t="s">
        <v>3068</v>
      </c>
      <c r="G755" t="s">
        <v>3509</v>
      </c>
      <c r="H755" s="43">
        <v>2849</v>
      </c>
      <c r="I755" s="324" t="s">
        <v>40</v>
      </c>
      <c r="J755" s="255" t="str">
        <f>IF(ISBLANK(INDEX('Policy Characteristics'!D:D,MATCH($C755,'Policy Characteristics'!$C:$C,0))),"",INDEX('Policy Characteristics'!D:D,MATCH($C755,'Policy Characteristics'!$C:$C,0)))</f>
        <v>Decrease Clean Industrial Equipment Cost of Capital</v>
      </c>
      <c r="K755" s="254" t="str">
        <f>IF(ISBLANK(INDEX('Policy Characteristics'!E:E,MATCH($C755,'Policy Characteristics'!$C:$C,0))),"",INDEX('Policy Characteristics'!E:E,MATCH($C755,'Policy Characteristics'!$C:$C,0)))</f>
        <v>indst eqpt cost of capital</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decrease</v>
      </c>
      <c r="P755" s="254" t="str">
        <f>IF(ISBLANK(INDEX('Policy Characteristics'!J:J,MATCH($C755,'Policy Characteristics'!$C:$C,0))),"",INDEX('Policy Characteristics'!J:J,MATCH($C755,'Policy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5" s="254" t="str">
        <f>IF(ISBLANK(INDEX('Policy Characteristics'!K:K,MATCH($C755,'Policy Characteristics'!$C:$C,0))),"",INDEX('Policy Characteristics'!K:K,MATCH($C755,'Policy Characteristics'!$C:$C,0)))</f>
        <v/>
      </c>
      <c r="R755" s="254" t="str">
        <f>IF(ISBLANK(INDEX('Policy Characteristics'!L:L,MATCH($C755,'Policy Characteristics'!$C:$C,0))),"",INDEX('Policy Characteristics'!L:L,MATCH($C755,'Policy Characteristics'!$C:$C,0)))</f>
        <v/>
      </c>
    </row>
    <row r="756" spans="1:18" x14ac:dyDescent="0.35">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Decrease Cost of Capital</v>
      </c>
      <c r="C756" s="254" t="str">
        <f t="shared" si="36"/>
        <v>Percentage Decrease in Cost of Capital for Clean Industrial Equipment</v>
      </c>
      <c r="D756" s="6" t="s">
        <v>3066</v>
      </c>
      <c r="E756" s="1" t="s">
        <v>3502</v>
      </c>
      <c r="F756" t="s">
        <v>3027</v>
      </c>
      <c r="G756" t="s">
        <v>3509</v>
      </c>
      <c r="H756" s="43">
        <v>2850</v>
      </c>
      <c r="I756" s="324" t="s">
        <v>40</v>
      </c>
      <c r="J756" s="255" t="str">
        <f>IF(ISBLANK(INDEX('Policy Characteristics'!D:D,MATCH($C756,'Policy Characteristics'!$C:$C,0))),"",INDEX('Policy Characteristics'!D:D,MATCH($C756,'Policy Characteristics'!$C:$C,0)))</f>
        <v>Decrease Clean Industrial Equipment Cost of Capital</v>
      </c>
      <c r="K756" s="254" t="str">
        <f>IF(ISBLANK(INDEX('Policy Characteristics'!E:E,MATCH($C756,'Policy Characteristics'!$C:$C,0))),"",INDEX('Policy Characteristics'!E:E,MATCH($C756,'Policy Characteristics'!$C:$C,0)))</f>
        <v>indst eqpt cost of capital</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decrease</v>
      </c>
      <c r="P756" s="254" t="str">
        <f>IF(ISBLANK(INDEX('Policy Characteristics'!J:J,MATCH($C756,'Policy Characteristics'!$C:$C,0))),"",INDEX('Policy Characteristics'!J:J,MATCH($C756,'Policy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6" s="254" t="str">
        <f>IF(ISBLANK(INDEX('Policy Characteristics'!K:K,MATCH($C756,'Policy Characteristics'!$C:$C,0))),"",INDEX('Policy Characteristics'!K:K,MATCH($C756,'Policy Characteristics'!$C:$C,0)))</f>
        <v/>
      </c>
      <c r="R756" s="254" t="str">
        <f>IF(ISBLANK(INDEX('Policy Characteristics'!L:L,MATCH($C756,'Policy Characteristics'!$C:$C,0))),"",INDEX('Policy Characteristics'!L:L,MATCH($C756,'Policy Characteristics'!$C:$C,0)))</f>
        <v/>
      </c>
    </row>
    <row r="757" spans="1:18" x14ac:dyDescent="0.35">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Decrease Cost of Capital</v>
      </c>
      <c r="C757" s="254" t="str">
        <f t="shared" si="36"/>
        <v>Percentage Decrease in Cost of Capital for Clean Industrial Equipment</v>
      </c>
      <c r="D757" s="45" t="s">
        <v>3042</v>
      </c>
      <c r="E757" s="1" t="s">
        <v>3503</v>
      </c>
      <c r="F757" t="s">
        <v>3067</v>
      </c>
      <c r="G757" t="s">
        <v>3510</v>
      </c>
      <c r="H757" s="43">
        <v>2851</v>
      </c>
      <c r="I757" s="324" t="s">
        <v>40</v>
      </c>
      <c r="J757" s="255" t="str">
        <f>IF(ISBLANK(INDEX('Policy Characteristics'!D:D,MATCH($C757,'Policy Characteristics'!$C:$C,0))),"",INDEX('Policy Characteristics'!D:D,MATCH($C757,'Policy Characteristics'!$C:$C,0)))</f>
        <v>Decrease Clean Industrial Equipment Cost of Capital</v>
      </c>
      <c r="K757" s="254" t="str">
        <f>IF(ISBLANK(INDEX('Policy Characteristics'!E:E,MATCH($C757,'Policy Characteristics'!$C:$C,0))),"",INDEX('Policy Characteristics'!E:E,MATCH($C757,'Policy Characteristics'!$C:$C,0)))</f>
        <v>indst eqpt cost of capital</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decrease</v>
      </c>
      <c r="P757" s="254" t="str">
        <f>IF(ISBLANK(INDEX('Policy Characteristics'!J:J,MATCH($C757,'Policy Characteristics'!$C:$C,0))),"",INDEX('Policy Characteristics'!J:J,MATCH($C757,'Policy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7" s="254" t="str">
        <f>IF(ISBLANK(INDEX('Policy Characteristics'!K:K,MATCH($C757,'Policy Characteristics'!$C:$C,0))),"",INDEX('Policy Characteristics'!K:K,MATCH($C757,'Policy Characteristics'!$C:$C,0)))</f>
        <v/>
      </c>
      <c r="R757" s="254" t="str">
        <f>IF(ISBLANK(INDEX('Policy Characteristics'!L:L,MATCH($C757,'Policy Characteristics'!$C:$C,0))),"",INDEX('Policy Characteristics'!L:L,MATCH($C757,'Policy Characteristics'!$C:$C,0)))</f>
        <v/>
      </c>
    </row>
    <row r="758" spans="1:18" x14ac:dyDescent="0.35">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Decrease Cost of Capital</v>
      </c>
      <c r="C758" s="254" t="str">
        <f t="shared" si="36"/>
        <v>Percentage Decrease in Cost of Capital for Clean Industrial Equipment</v>
      </c>
      <c r="D758" s="6" t="s">
        <v>3043</v>
      </c>
      <c r="E758" s="1" t="s">
        <v>3503</v>
      </c>
      <c r="F758" t="s">
        <v>2741</v>
      </c>
      <c r="G758" t="s">
        <v>3510</v>
      </c>
      <c r="H758" s="43">
        <v>2852</v>
      </c>
      <c r="I758" s="324" t="s">
        <v>40</v>
      </c>
      <c r="J758" s="255" t="str">
        <f>IF(ISBLANK(INDEX('Policy Characteristics'!D:D,MATCH($C758,'Policy Characteristics'!$C:$C,0))),"",INDEX('Policy Characteristics'!D:D,MATCH($C758,'Policy Characteristics'!$C:$C,0)))</f>
        <v>Decrease Clean Industrial Equipment Cost of Capital</v>
      </c>
      <c r="K758" s="254" t="str">
        <f>IF(ISBLANK(INDEX('Policy Characteristics'!E:E,MATCH($C758,'Policy Characteristics'!$C:$C,0))),"",INDEX('Policy Characteristics'!E:E,MATCH($C758,'Policy Characteristics'!$C:$C,0)))</f>
        <v>indst eqpt cost of capital</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decrease</v>
      </c>
      <c r="P758" s="254" t="str">
        <f>IF(ISBLANK(INDEX('Policy Characteristics'!J:J,MATCH($C758,'Policy Characteristics'!$C:$C,0))),"",INDEX('Policy Characteristics'!J:J,MATCH($C758,'Policy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8" s="254" t="str">
        <f>IF(ISBLANK(INDEX('Policy Characteristics'!K:K,MATCH($C758,'Policy Characteristics'!$C:$C,0))),"",INDEX('Policy Characteristics'!K:K,MATCH($C758,'Policy Characteristics'!$C:$C,0)))</f>
        <v/>
      </c>
      <c r="R758" s="254" t="str">
        <f>IF(ISBLANK(INDEX('Policy Characteristics'!L:L,MATCH($C758,'Policy Characteristics'!$C:$C,0))),"",INDEX('Policy Characteristics'!L:L,MATCH($C758,'Policy Characteristics'!$C:$C,0)))</f>
        <v/>
      </c>
    </row>
    <row r="759" spans="1:18" x14ac:dyDescent="0.35">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Decrease Cost of Capital</v>
      </c>
      <c r="C759" s="254" t="str">
        <f t="shared" si="36"/>
        <v>Percentage Decrease in Cost of Capital for Clean Industrial Equipment</v>
      </c>
      <c r="D759" s="6" t="s">
        <v>3044</v>
      </c>
      <c r="E759" s="1" t="s">
        <v>3503</v>
      </c>
      <c r="F759" t="s">
        <v>3008</v>
      </c>
      <c r="G759" t="s">
        <v>3510</v>
      </c>
      <c r="H759" s="43">
        <v>2853</v>
      </c>
      <c r="I759" s="324" t="s">
        <v>40</v>
      </c>
      <c r="J759" s="255" t="str">
        <f>IF(ISBLANK(INDEX('Policy Characteristics'!D:D,MATCH($C759,'Policy Characteristics'!$C:$C,0))),"",INDEX('Policy Characteristics'!D:D,MATCH($C759,'Policy Characteristics'!$C:$C,0)))</f>
        <v>Decrease Clean Industrial Equipment Cost of Capital</v>
      </c>
      <c r="K759" s="254" t="str">
        <f>IF(ISBLANK(INDEX('Policy Characteristics'!E:E,MATCH($C759,'Policy Characteristics'!$C:$C,0))),"",INDEX('Policy Characteristics'!E:E,MATCH($C759,'Policy Characteristics'!$C:$C,0)))</f>
        <v>indst eqpt cost of capital</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decrease</v>
      </c>
      <c r="P759" s="254" t="str">
        <f>IF(ISBLANK(INDEX('Policy Characteristics'!J:J,MATCH($C759,'Policy Characteristics'!$C:$C,0))),"",INDEX('Policy Characteristics'!J:J,MATCH($C759,'Policy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9" s="254" t="str">
        <f>IF(ISBLANK(INDEX('Policy Characteristics'!K:K,MATCH($C759,'Policy Characteristics'!$C:$C,0))),"",INDEX('Policy Characteristics'!K:K,MATCH($C759,'Policy Characteristics'!$C:$C,0)))</f>
        <v/>
      </c>
      <c r="R759" s="254" t="str">
        <f>IF(ISBLANK(INDEX('Policy Characteristics'!L:L,MATCH($C759,'Policy Characteristics'!$C:$C,0))),"",INDEX('Policy Characteristics'!L:L,MATCH($C759,'Policy Characteristics'!$C:$C,0)))</f>
        <v/>
      </c>
    </row>
    <row r="760" spans="1:18" x14ac:dyDescent="0.35">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Decrease Cost of Capital</v>
      </c>
      <c r="C760" s="254" t="str">
        <f t="shared" si="36"/>
        <v>Percentage Decrease in Cost of Capital for Clean Industrial Equipment</v>
      </c>
      <c r="D760" s="6" t="s">
        <v>3045</v>
      </c>
      <c r="E760" s="1" t="s">
        <v>3503</v>
      </c>
      <c r="F760" t="s">
        <v>3009</v>
      </c>
      <c r="G760" t="s">
        <v>3510</v>
      </c>
      <c r="H760" s="43">
        <v>2854</v>
      </c>
      <c r="I760" s="324" t="s">
        <v>40</v>
      </c>
      <c r="J760" s="255" t="str">
        <f>IF(ISBLANK(INDEX('Policy Characteristics'!D:D,MATCH($C760,'Policy Characteristics'!$C:$C,0))),"",INDEX('Policy Characteristics'!D:D,MATCH($C760,'Policy Characteristics'!$C:$C,0)))</f>
        <v>Decrease Clean Industrial Equipment Cost of Capital</v>
      </c>
      <c r="K760" s="254" t="str">
        <f>IF(ISBLANK(INDEX('Policy Characteristics'!E:E,MATCH($C760,'Policy Characteristics'!$C:$C,0))),"",INDEX('Policy Characteristics'!E:E,MATCH($C760,'Policy Characteristics'!$C:$C,0)))</f>
        <v>indst eqpt cost of capital</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decrease</v>
      </c>
      <c r="P760" s="254" t="str">
        <f>IF(ISBLANK(INDEX('Policy Characteristics'!J:J,MATCH($C760,'Policy Characteristics'!$C:$C,0))),"",INDEX('Policy Characteristics'!J:J,MATCH($C760,'Policy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0" s="254" t="str">
        <f>IF(ISBLANK(INDEX('Policy Characteristics'!K:K,MATCH($C760,'Policy Characteristics'!$C:$C,0))),"",INDEX('Policy Characteristics'!K:K,MATCH($C760,'Policy Characteristics'!$C:$C,0)))</f>
        <v/>
      </c>
      <c r="R760" s="254" t="str">
        <f>IF(ISBLANK(INDEX('Policy Characteristics'!L:L,MATCH($C760,'Policy Characteristics'!$C:$C,0))),"",INDEX('Policy Characteristics'!L:L,MATCH($C760,'Policy Characteristics'!$C:$C,0)))</f>
        <v/>
      </c>
    </row>
    <row r="761" spans="1:18" x14ac:dyDescent="0.35">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Decrease Cost of Capital</v>
      </c>
      <c r="C761" s="254" t="str">
        <f t="shared" si="36"/>
        <v>Percentage Decrease in Cost of Capital for Clean Industrial Equipment</v>
      </c>
      <c r="D761" s="6" t="s">
        <v>3046</v>
      </c>
      <c r="E761" s="1" t="s">
        <v>3503</v>
      </c>
      <c r="F761" t="s">
        <v>3010</v>
      </c>
      <c r="G761" t="s">
        <v>3510</v>
      </c>
      <c r="H761" s="43">
        <v>2855</v>
      </c>
      <c r="I761" s="324" t="s">
        <v>40</v>
      </c>
      <c r="J761" s="255" t="str">
        <f>IF(ISBLANK(INDEX('Policy Characteristics'!D:D,MATCH($C761,'Policy Characteristics'!$C:$C,0))),"",INDEX('Policy Characteristics'!D:D,MATCH($C761,'Policy Characteristics'!$C:$C,0)))</f>
        <v>Decrease Clean Industrial Equipment Cost of Capital</v>
      </c>
      <c r="K761" s="254" t="str">
        <f>IF(ISBLANK(INDEX('Policy Characteristics'!E:E,MATCH($C761,'Policy Characteristics'!$C:$C,0))),"",INDEX('Policy Characteristics'!E:E,MATCH($C761,'Policy Characteristics'!$C:$C,0)))</f>
        <v>indst eqpt cost of capital</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decrease</v>
      </c>
      <c r="P761" s="254" t="str">
        <f>IF(ISBLANK(INDEX('Policy Characteristics'!J:J,MATCH($C761,'Policy Characteristics'!$C:$C,0))),"",INDEX('Policy Characteristics'!J:J,MATCH($C761,'Policy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1" s="254" t="str">
        <f>IF(ISBLANK(INDEX('Policy Characteristics'!K:K,MATCH($C761,'Policy Characteristics'!$C:$C,0))),"",INDEX('Policy Characteristics'!K:K,MATCH($C761,'Policy Characteristics'!$C:$C,0)))</f>
        <v/>
      </c>
      <c r="R761" s="254" t="str">
        <f>IF(ISBLANK(INDEX('Policy Characteristics'!L:L,MATCH($C761,'Policy Characteristics'!$C:$C,0))),"",INDEX('Policy Characteristics'!L:L,MATCH($C761,'Policy Characteristics'!$C:$C,0)))</f>
        <v/>
      </c>
    </row>
    <row r="762" spans="1:18" x14ac:dyDescent="0.35">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Decrease Cost of Capital</v>
      </c>
      <c r="C762" s="254" t="str">
        <f t="shared" ref="C762:C825" si="37">C$632</f>
        <v>Percentage Decrease in Cost of Capital for Clean Industrial Equipment</v>
      </c>
      <c r="D762" s="6" t="s">
        <v>3047</v>
      </c>
      <c r="E762" s="1" t="s">
        <v>3503</v>
      </c>
      <c r="F762" t="s">
        <v>3011</v>
      </c>
      <c r="G762" t="s">
        <v>3510</v>
      </c>
      <c r="H762" s="43">
        <v>2856</v>
      </c>
      <c r="I762" s="324" t="s">
        <v>40</v>
      </c>
      <c r="J762" s="255" t="str">
        <f>IF(ISBLANK(INDEX('Policy Characteristics'!D:D,MATCH($C762,'Policy Characteristics'!$C:$C,0))),"",INDEX('Policy Characteristics'!D:D,MATCH($C762,'Policy Characteristics'!$C:$C,0)))</f>
        <v>Decrease Clean Industrial Equipment Cost of Capital</v>
      </c>
      <c r="K762" s="254" t="str">
        <f>IF(ISBLANK(INDEX('Policy Characteristics'!E:E,MATCH($C762,'Policy Characteristics'!$C:$C,0))),"",INDEX('Policy Characteristics'!E:E,MATCH($C762,'Policy Characteristics'!$C:$C,0)))</f>
        <v>indst eqpt cost of capital</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decrease</v>
      </c>
      <c r="P762" s="254" t="str">
        <f>IF(ISBLANK(INDEX('Policy Characteristics'!J:J,MATCH($C762,'Policy Characteristics'!$C:$C,0))),"",INDEX('Policy Characteristics'!J:J,MATCH($C762,'Policy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2" s="254" t="str">
        <f>IF(ISBLANK(INDEX('Policy Characteristics'!K:K,MATCH($C762,'Policy Characteristics'!$C:$C,0))),"",INDEX('Policy Characteristics'!K:K,MATCH($C762,'Policy Characteristics'!$C:$C,0)))</f>
        <v/>
      </c>
      <c r="R762" s="254" t="str">
        <f>IF(ISBLANK(INDEX('Policy Characteristics'!L:L,MATCH($C762,'Policy Characteristics'!$C:$C,0))),"",INDEX('Policy Characteristics'!L:L,MATCH($C762,'Policy Characteristics'!$C:$C,0)))</f>
        <v/>
      </c>
    </row>
    <row r="763" spans="1:18" x14ac:dyDescent="0.35">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Decrease Cost of Capital</v>
      </c>
      <c r="C763" s="254" t="str">
        <f t="shared" si="37"/>
        <v>Percentage Decrease in Cost of Capital for Clean Industrial Equipment</v>
      </c>
      <c r="D763" s="6" t="s">
        <v>3048</v>
      </c>
      <c r="E763" s="1" t="s">
        <v>3503</v>
      </c>
      <c r="F763" t="s">
        <v>3012</v>
      </c>
      <c r="G763" t="s">
        <v>3510</v>
      </c>
      <c r="H763" s="43">
        <v>2857</v>
      </c>
      <c r="I763" s="324" t="s">
        <v>40</v>
      </c>
      <c r="J763" s="255" t="str">
        <f>IF(ISBLANK(INDEX('Policy Characteristics'!D:D,MATCH($C763,'Policy Characteristics'!$C:$C,0))),"",INDEX('Policy Characteristics'!D:D,MATCH($C763,'Policy Characteristics'!$C:$C,0)))</f>
        <v>Decrease Clean Industrial Equipment Cost of Capital</v>
      </c>
      <c r="K763" s="254" t="str">
        <f>IF(ISBLANK(INDEX('Policy Characteristics'!E:E,MATCH($C763,'Policy Characteristics'!$C:$C,0))),"",INDEX('Policy Characteristics'!E:E,MATCH($C763,'Policy Characteristics'!$C:$C,0)))</f>
        <v>indst eqpt cost of capital</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decrease</v>
      </c>
      <c r="P763" s="254" t="str">
        <f>IF(ISBLANK(INDEX('Policy Characteristics'!J:J,MATCH($C763,'Policy Characteristics'!$C:$C,0))),"",INDEX('Policy Characteristics'!J:J,MATCH($C763,'Policy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3" s="254" t="str">
        <f>IF(ISBLANK(INDEX('Policy Characteristics'!K:K,MATCH($C763,'Policy Characteristics'!$C:$C,0))),"",INDEX('Policy Characteristics'!K:K,MATCH($C763,'Policy Characteristics'!$C:$C,0)))</f>
        <v/>
      </c>
      <c r="R763" s="254" t="str">
        <f>IF(ISBLANK(INDEX('Policy Characteristics'!L:L,MATCH($C763,'Policy Characteristics'!$C:$C,0))),"",INDEX('Policy Characteristics'!L:L,MATCH($C763,'Policy Characteristics'!$C:$C,0)))</f>
        <v/>
      </c>
    </row>
    <row r="764" spans="1:18" x14ac:dyDescent="0.35">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Decrease Cost of Capital</v>
      </c>
      <c r="C764" s="254" t="str">
        <f t="shared" si="37"/>
        <v>Percentage Decrease in Cost of Capital for Clean Industrial Equipment</v>
      </c>
      <c r="D764" s="6" t="s">
        <v>3049</v>
      </c>
      <c r="E764" s="1" t="s">
        <v>3503</v>
      </c>
      <c r="F764" t="s">
        <v>3013</v>
      </c>
      <c r="G764" t="s">
        <v>3510</v>
      </c>
      <c r="H764" s="43">
        <v>2858</v>
      </c>
      <c r="I764" s="324" t="s">
        <v>40</v>
      </c>
      <c r="J764" s="255" t="str">
        <f>IF(ISBLANK(INDEX('Policy Characteristics'!D:D,MATCH($C764,'Policy Characteristics'!$C:$C,0))),"",INDEX('Policy Characteristics'!D:D,MATCH($C764,'Policy Characteristics'!$C:$C,0)))</f>
        <v>Decrease Clean Industrial Equipment Cost of Capital</v>
      </c>
      <c r="K764" s="254" t="str">
        <f>IF(ISBLANK(INDEX('Policy Characteristics'!E:E,MATCH($C764,'Policy Characteristics'!$C:$C,0))),"",INDEX('Policy Characteristics'!E:E,MATCH($C764,'Policy Characteristics'!$C:$C,0)))</f>
        <v>indst eqpt cost of capital</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decrease</v>
      </c>
      <c r="P764" s="254" t="str">
        <f>IF(ISBLANK(INDEX('Policy Characteristics'!J:J,MATCH($C764,'Policy Characteristics'!$C:$C,0))),"",INDEX('Policy Characteristics'!J:J,MATCH($C764,'Policy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4" s="254" t="str">
        <f>IF(ISBLANK(INDEX('Policy Characteristics'!K:K,MATCH($C764,'Policy Characteristics'!$C:$C,0))),"",INDEX('Policy Characteristics'!K:K,MATCH($C764,'Policy Characteristics'!$C:$C,0)))</f>
        <v/>
      </c>
      <c r="R764" s="254" t="str">
        <f>IF(ISBLANK(INDEX('Policy Characteristics'!L:L,MATCH($C764,'Policy Characteristics'!$C:$C,0))),"",INDEX('Policy Characteristics'!L:L,MATCH($C764,'Policy Characteristics'!$C:$C,0)))</f>
        <v/>
      </c>
    </row>
    <row r="765" spans="1:18" x14ac:dyDescent="0.35">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Decrease Cost of Capital</v>
      </c>
      <c r="C765" s="254" t="str">
        <f t="shared" si="37"/>
        <v>Percentage Decrease in Cost of Capital for Clean Industrial Equipment</v>
      </c>
      <c r="D765" s="6" t="s">
        <v>3050</v>
      </c>
      <c r="E765" s="1" t="s">
        <v>3503</v>
      </c>
      <c r="F765" t="s">
        <v>3014</v>
      </c>
      <c r="G765" t="s">
        <v>3510</v>
      </c>
      <c r="H765" s="43">
        <v>2859</v>
      </c>
      <c r="I765" s="324" t="s">
        <v>40</v>
      </c>
      <c r="J765" s="255" t="str">
        <f>IF(ISBLANK(INDEX('Policy Characteristics'!D:D,MATCH($C765,'Policy Characteristics'!$C:$C,0))),"",INDEX('Policy Characteristics'!D:D,MATCH($C765,'Policy Characteristics'!$C:$C,0)))</f>
        <v>Decrease Clean Industrial Equipment Cost of Capital</v>
      </c>
      <c r="K765" s="254" t="str">
        <f>IF(ISBLANK(INDEX('Policy Characteristics'!E:E,MATCH($C765,'Policy Characteristics'!$C:$C,0))),"",INDEX('Policy Characteristics'!E:E,MATCH($C765,'Policy Characteristics'!$C:$C,0)))</f>
        <v>indst eqpt cost of capital</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decrease</v>
      </c>
      <c r="P765" s="254" t="str">
        <f>IF(ISBLANK(INDEX('Policy Characteristics'!J:J,MATCH($C765,'Policy Characteristics'!$C:$C,0))),"",INDEX('Policy Characteristics'!J:J,MATCH($C765,'Policy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5" s="254" t="str">
        <f>IF(ISBLANK(INDEX('Policy Characteristics'!K:K,MATCH($C765,'Policy Characteristics'!$C:$C,0))),"",INDEX('Policy Characteristics'!K:K,MATCH($C765,'Policy Characteristics'!$C:$C,0)))</f>
        <v/>
      </c>
      <c r="R765" s="254" t="str">
        <f>IF(ISBLANK(INDEX('Policy Characteristics'!L:L,MATCH($C765,'Policy Characteristics'!$C:$C,0))),"",INDEX('Policy Characteristics'!L:L,MATCH($C765,'Policy Characteristics'!$C:$C,0)))</f>
        <v/>
      </c>
    </row>
    <row r="766" spans="1:18" x14ac:dyDescent="0.35">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Decrease Cost of Capital</v>
      </c>
      <c r="C766" s="254" t="str">
        <f t="shared" si="37"/>
        <v>Percentage Decrease in Cost of Capital for Clean Industrial Equipment</v>
      </c>
      <c r="D766" s="6" t="s">
        <v>3051</v>
      </c>
      <c r="E766" s="1" t="s">
        <v>3503</v>
      </c>
      <c r="F766" t="s">
        <v>2561</v>
      </c>
      <c r="G766" t="s">
        <v>3510</v>
      </c>
      <c r="H766" s="43">
        <v>2860</v>
      </c>
      <c r="I766" s="324" t="s">
        <v>40</v>
      </c>
      <c r="J766" s="255" t="str">
        <f>IF(ISBLANK(INDEX('Policy Characteristics'!D:D,MATCH($C766,'Policy Characteristics'!$C:$C,0))),"",INDEX('Policy Characteristics'!D:D,MATCH($C766,'Policy Characteristics'!$C:$C,0)))</f>
        <v>Decrease Clean Industrial Equipment Cost of Capital</v>
      </c>
      <c r="K766" s="254" t="str">
        <f>IF(ISBLANK(INDEX('Policy Characteristics'!E:E,MATCH($C766,'Policy Characteristics'!$C:$C,0))),"",INDEX('Policy Characteristics'!E:E,MATCH($C766,'Policy Characteristics'!$C:$C,0)))</f>
        <v>indst eqpt cost of capital</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decrease</v>
      </c>
      <c r="P766" s="254" t="str">
        <f>IF(ISBLANK(INDEX('Policy Characteristics'!J:J,MATCH($C766,'Policy Characteristics'!$C:$C,0))),"",INDEX('Policy Characteristics'!J:J,MATCH($C766,'Policy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6" s="254" t="str">
        <f>IF(ISBLANK(INDEX('Policy Characteristics'!K:K,MATCH($C766,'Policy Characteristics'!$C:$C,0))),"",INDEX('Policy Characteristics'!K:K,MATCH($C766,'Policy Characteristics'!$C:$C,0)))</f>
        <v/>
      </c>
      <c r="R766" s="254" t="str">
        <f>IF(ISBLANK(INDEX('Policy Characteristics'!L:L,MATCH($C766,'Policy Characteristics'!$C:$C,0))),"",INDEX('Policy Characteristics'!L:L,MATCH($C766,'Policy Characteristics'!$C:$C,0)))</f>
        <v/>
      </c>
    </row>
    <row r="767" spans="1:18" x14ac:dyDescent="0.35">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Decrease Cost of Capital</v>
      </c>
      <c r="C767" s="254" t="str">
        <f t="shared" si="37"/>
        <v>Percentage Decrease in Cost of Capital for Clean Industrial Equipment</v>
      </c>
      <c r="D767" s="6" t="s">
        <v>3052</v>
      </c>
      <c r="E767" s="1" t="s">
        <v>3503</v>
      </c>
      <c r="F767" t="s">
        <v>3015</v>
      </c>
      <c r="G767" t="s">
        <v>3510</v>
      </c>
      <c r="H767" s="43">
        <v>2861</v>
      </c>
      <c r="I767" s="324" t="s">
        <v>40</v>
      </c>
      <c r="J767" s="255" t="str">
        <f>IF(ISBLANK(INDEX('Policy Characteristics'!D:D,MATCH($C767,'Policy Characteristics'!$C:$C,0))),"",INDEX('Policy Characteristics'!D:D,MATCH($C767,'Policy Characteristics'!$C:$C,0)))</f>
        <v>Decrease Clean Industrial Equipment Cost of Capital</v>
      </c>
      <c r="K767" s="254" t="str">
        <f>IF(ISBLANK(INDEX('Policy Characteristics'!E:E,MATCH($C767,'Policy Characteristics'!$C:$C,0))),"",INDEX('Policy Characteristics'!E:E,MATCH($C767,'Policy Characteristics'!$C:$C,0)))</f>
        <v>indst eqpt cost of capital</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decrease</v>
      </c>
      <c r="P767" s="254" t="str">
        <f>IF(ISBLANK(INDEX('Policy Characteristics'!J:J,MATCH($C767,'Policy Characteristics'!$C:$C,0))),"",INDEX('Policy Characteristics'!J:J,MATCH($C767,'Policy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7" s="254" t="str">
        <f>IF(ISBLANK(INDEX('Policy Characteristics'!K:K,MATCH($C767,'Policy Characteristics'!$C:$C,0))),"",INDEX('Policy Characteristics'!K:K,MATCH($C767,'Policy Characteristics'!$C:$C,0)))</f>
        <v/>
      </c>
      <c r="R767" s="254" t="str">
        <f>IF(ISBLANK(INDEX('Policy Characteristics'!L:L,MATCH($C767,'Policy Characteristics'!$C:$C,0))),"",INDEX('Policy Characteristics'!L:L,MATCH($C767,'Policy Characteristics'!$C:$C,0)))</f>
        <v/>
      </c>
    </row>
    <row r="768" spans="1:18" x14ac:dyDescent="0.35">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Decrease Cost of Capital</v>
      </c>
      <c r="C768" s="254" t="str">
        <f t="shared" si="37"/>
        <v>Percentage Decrease in Cost of Capital for Clean Industrial Equipment</v>
      </c>
      <c r="D768" s="6" t="s">
        <v>3053</v>
      </c>
      <c r="E768" s="1" t="s">
        <v>3503</v>
      </c>
      <c r="F768" t="s">
        <v>3016</v>
      </c>
      <c r="G768" t="s">
        <v>3510</v>
      </c>
      <c r="H768" s="43">
        <v>2862</v>
      </c>
      <c r="I768" s="324" t="s">
        <v>40</v>
      </c>
      <c r="J768" s="255" t="str">
        <f>IF(ISBLANK(INDEX('Policy Characteristics'!D:D,MATCH($C768,'Policy Characteristics'!$C:$C,0))),"",INDEX('Policy Characteristics'!D:D,MATCH($C768,'Policy Characteristics'!$C:$C,0)))</f>
        <v>Decrease Clean Industrial Equipment Cost of Capital</v>
      </c>
      <c r="K768" s="254" t="str">
        <f>IF(ISBLANK(INDEX('Policy Characteristics'!E:E,MATCH($C768,'Policy Characteristics'!$C:$C,0))),"",INDEX('Policy Characteristics'!E:E,MATCH($C768,'Policy Characteristics'!$C:$C,0)))</f>
        <v>indst eqpt cost of capital</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decrease</v>
      </c>
      <c r="P768" s="254" t="str">
        <f>IF(ISBLANK(INDEX('Policy Characteristics'!J:J,MATCH($C768,'Policy Characteristics'!$C:$C,0))),"",INDEX('Policy Characteristics'!J:J,MATCH($C768,'Policy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8" s="254" t="str">
        <f>IF(ISBLANK(INDEX('Policy Characteristics'!K:K,MATCH($C768,'Policy Characteristics'!$C:$C,0))),"",INDEX('Policy Characteristics'!K:K,MATCH($C768,'Policy Characteristics'!$C:$C,0)))</f>
        <v/>
      </c>
      <c r="R768" s="254" t="str">
        <f>IF(ISBLANK(INDEX('Policy Characteristics'!L:L,MATCH($C768,'Policy Characteristics'!$C:$C,0))),"",INDEX('Policy Characteristics'!L:L,MATCH($C768,'Policy Characteristics'!$C:$C,0)))</f>
        <v/>
      </c>
    </row>
    <row r="769" spans="1:18" x14ac:dyDescent="0.35">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Decrease Cost of Capital</v>
      </c>
      <c r="C769" s="254" t="str">
        <f t="shared" si="37"/>
        <v>Percentage Decrease in Cost of Capital for Clean Industrial Equipment</v>
      </c>
      <c r="D769" s="6" t="s">
        <v>3054</v>
      </c>
      <c r="E769" s="1" t="s">
        <v>3503</v>
      </c>
      <c r="F769" t="s">
        <v>3017</v>
      </c>
      <c r="G769" t="s">
        <v>3510</v>
      </c>
      <c r="H769" s="43">
        <v>2863</v>
      </c>
      <c r="I769" s="324" t="s">
        <v>40</v>
      </c>
      <c r="J769" s="255" t="str">
        <f>IF(ISBLANK(INDEX('Policy Characteristics'!D:D,MATCH($C769,'Policy Characteristics'!$C:$C,0))),"",INDEX('Policy Characteristics'!D:D,MATCH($C769,'Policy Characteristics'!$C:$C,0)))</f>
        <v>Decrease Clean Industrial Equipment Cost of Capital</v>
      </c>
      <c r="K769" s="254" t="str">
        <f>IF(ISBLANK(INDEX('Policy Characteristics'!E:E,MATCH($C769,'Policy Characteristics'!$C:$C,0))),"",INDEX('Policy Characteristics'!E:E,MATCH($C769,'Policy Characteristics'!$C:$C,0)))</f>
        <v>indst eqpt cost of capital</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decrease</v>
      </c>
      <c r="P769" s="254" t="str">
        <f>IF(ISBLANK(INDEX('Policy Characteristics'!J:J,MATCH($C769,'Policy Characteristics'!$C:$C,0))),"",INDEX('Policy Characteristics'!J:J,MATCH($C769,'Policy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9" s="254" t="str">
        <f>IF(ISBLANK(INDEX('Policy Characteristics'!K:K,MATCH($C769,'Policy Characteristics'!$C:$C,0))),"",INDEX('Policy Characteristics'!K:K,MATCH($C769,'Policy Characteristics'!$C:$C,0)))</f>
        <v/>
      </c>
      <c r="R769" s="254" t="str">
        <f>IF(ISBLANK(INDEX('Policy Characteristics'!L:L,MATCH($C769,'Policy Characteristics'!$C:$C,0))),"",INDEX('Policy Characteristics'!L:L,MATCH($C769,'Policy Characteristics'!$C:$C,0)))</f>
        <v/>
      </c>
    </row>
    <row r="770" spans="1:18" x14ac:dyDescent="0.35">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Decrease Cost of Capital</v>
      </c>
      <c r="C770" s="254" t="str">
        <f t="shared" si="37"/>
        <v>Percentage Decrease in Cost of Capital for Clean Industrial Equipment</v>
      </c>
      <c r="D770" s="6" t="s">
        <v>3055</v>
      </c>
      <c r="E770" s="1" t="s">
        <v>3503</v>
      </c>
      <c r="F770" t="s">
        <v>2562</v>
      </c>
      <c r="G770" t="s">
        <v>3510</v>
      </c>
      <c r="H770" s="43">
        <v>2864</v>
      </c>
      <c r="I770" s="324" t="s">
        <v>40</v>
      </c>
      <c r="J770" s="255" t="str">
        <f>IF(ISBLANK(INDEX('Policy Characteristics'!D:D,MATCH($C770,'Policy Characteristics'!$C:$C,0))),"",INDEX('Policy Characteristics'!D:D,MATCH($C770,'Policy Characteristics'!$C:$C,0)))</f>
        <v>Decrease Clean Industrial Equipment Cost of Capital</v>
      </c>
      <c r="K770" s="254" t="str">
        <f>IF(ISBLANK(INDEX('Policy Characteristics'!E:E,MATCH($C770,'Policy Characteristics'!$C:$C,0))),"",INDEX('Policy Characteristics'!E:E,MATCH($C770,'Policy Characteristics'!$C:$C,0)))</f>
        <v>indst eqpt cost of capital</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decrease</v>
      </c>
      <c r="P770" s="254" t="str">
        <f>IF(ISBLANK(INDEX('Policy Characteristics'!J:J,MATCH($C770,'Policy Characteristics'!$C:$C,0))),"",INDEX('Policy Characteristics'!J:J,MATCH($C770,'Policy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0" s="254" t="str">
        <f>IF(ISBLANK(INDEX('Policy Characteristics'!K:K,MATCH($C770,'Policy Characteristics'!$C:$C,0))),"",INDEX('Policy Characteristics'!K:K,MATCH($C770,'Policy Characteristics'!$C:$C,0)))</f>
        <v/>
      </c>
      <c r="R770" s="254" t="str">
        <f>IF(ISBLANK(INDEX('Policy Characteristics'!L:L,MATCH($C770,'Policy Characteristics'!$C:$C,0))),"",INDEX('Policy Characteristics'!L:L,MATCH($C770,'Policy Characteristics'!$C:$C,0)))</f>
        <v/>
      </c>
    </row>
    <row r="771" spans="1:18" x14ac:dyDescent="0.35">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Decrease Cost of Capital</v>
      </c>
      <c r="C771" s="254" t="str">
        <f t="shared" si="37"/>
        <v>Percentage Decrease in Cost of Capital for Clean Industrial Equipment</v>
      </c>
      <c r="D771" s="6" t="s">
        <v>3056</v>
      </c>
      <c r="E771" s="1" t="s">
        <v>3503</v>
      </c>
      <c r="F771" t="s">
        <v>3018</v>
      </c>
      <c r="G771" t="s">
        <v>3510</v>
      </c>
      <c r="H771" s="43">
        <v>2865</v>
      </c>
      <c r="I771" s="324" t="s">
        <v>40</v>
      </c>
      <c r="J771" s="255" t="str">
        <f>IF(ISBLANK(INDEX('Policy Characteristics'!D:D,MATCH($C771,'Policy Characteristics'!$C:$C,0))),"",INDEX('Policy Characteristics'!D:D,MATCH($C771,'Policy Characteristics'!$C:$C,0)))</f>
        <v>Decrease Clean Industrial Equipment Cost of Capital</v>
      </c>
      <c r="K771" s="254" t="str">
        <f>IF(ISBLANK(INDEX('Policy Characteristics'!E:E,MATCH($C771,'Policy Characteristics'!$C:$C,0))),"",INDEX('Policy Characteristics'!E:E,MATCH($C771,'Policy Characteristics'!$C:$C,0)))</f>
        <v>indst eqpt cost of capital</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decrease</v>
      </c>
      <c r="P771" s="254" t="str">
        <f>IF(ISBLANK(INDEX('Policy Characteristics'!J:J,MATCH($C771,'Policy Characteristics'!$C:$C,0))),"",INDEX('Policy Characteristics'!J:J,MATCH($C771,'Policy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1" s="254" t="str">
        <f>IF(ISBLANK(INDEX('Policy Characteristics'!K:K,MATCH($C771,'Policy Characteristics'!$C:$C,0))),"",INDEX('Policy Characteristics'!K:K,MATCH($C771,'Policy Characteristics'!$C:$C,0)))</f>
        <v/>
      </c>
      <c r="R771" s="254" t="str">
        <f>IF(ISBLANK(INDEX('Policy Characteristics'!L:L,MATCH($C771,'Policy Characteristics'!$C:$C,0))),"",INDEX('Policy Characteristics'!L:L,MATCH($C771,'Policy Characteristics'!$C:$C,0)))</f>
        <v/>
      </c>
    </row>
    <row r="772" spans="1:18" x14ac:dyDescent="0.35">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Decrease Cost of Capital</v>
      </c>
      <c r="C772" s="254" t="str">
        <f t="shared" si="37"/>
        <v>Percentage Decrease in Cost of Capital for Clean Industrial Equipment</v>
      </c>
      <c r="D772" s="6" t="s">
        <v>3057</v>
      </c>
      <c r="E772" s="1" t="s">
        <v>3503</v>
      </c>
      <c r="F772" t="s">
        <v>3019</v>
      </c>
      <c r="G772" t="s">
        <v>3510</v>
      </c>
      <c r="H772" s="43">
        <v>2866</v>
      </c>
      <c r="I772" s="324" t="s">
        <v>40</v>
      </c>
      <c r="J772" s="255" t="str">
        <f>IF(ISBLANK(INDEX('Policy Characteristics'!D:D,MATCH($C772,'Policy Characteristics'!$C:$C,0))),"",INDEX('Policy Characteristics'!D:D,MATCH($C772,'Policy Characteristics'!$C:$C,0)))</f>
        <v>Decrease Clean Industrial Equipment Cost of Capital</v>
      </c>
      <c r="K772" s="254" t="str">
        <f>IF(ISBLANK(INDEX('Policy Characteristics'!E:E,MATCH($C772,'Policy Characteristics'!$C:$C,0))),"",INDEX('Policy Characteristics'!E:E,MATCH($C772,'Policy Characteristics'!$C:$C,0)))</f>
        <v>indst eqpt cost of capital</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decrease</v>
      </c>
      <c r="P772" s="254" t="str">
        <f>IF(ISBLANK(INDEX('Policy Characteristics'!J:J,MATCH($C772,'Policy Characteristics'!$C:$C,0))),"",INDEX('Policy Characteristics'!J:J,MATCH($C772,'Policy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2" s="254" t="str">
        <f>IF(ISBLANK(INDEX('Policy Characteristics'!K:K,MATCH($C772,'Policy Characteristics'!$C:$C,0))),"",INDEX('Policy Characteristics'!K:K,MATCH($C772,'Policy Characteristics'!$C:$C,0)))</f>
        <v/>
      </c>
      <c r="R772" s="254" t="str">
        <f>IF(ISBLANK(INDEX('Policy Characteristics'!L:L,MATCH($C772,'Policy Characteristics'!$C:$C,0))),"",INDEX('Policy Characteristics'!L:L,MATCH($C772,'Policy Characteristics'!$C:$C,0)))</f>
        <v/>
      </c>
    </row>
    <row r="773" spans="1:18" x14ac:dyDescent="0.35">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Decrease Cost of Capital</v>
      </c>
      <c r="C773" s="254" t="str">
        <f t="shared" si="37"/>
        <v>Percentage Decrease in Cost of Capital for Clean Industrial Equipment</v>
      </c>
      <c r="D773" s="6" t="s">
        <v>3058</v>
      </c>
      <c r="E773" s="1" t="s">
        <v>3503</v>
      </c>
      <c r="F773" t="s">
        <v>3020</v>
      </c>
      <c r="G773" t="s">
        <v>3510</v>
      </c>
      <c r="H773" s="43">
        <v>2867</v>
      </c>
      <c r="I773" s="324" t="s">
        <v>40</v>
      </c>
      <c r="J773" s="255" t="str">
        <f>IF(ISBLANK(INDEX('Policy Characteristics'!D:D,MATCH($C773,'Policy Characteristics'!$C:$C,0))),"",INDEX('Policy Characteristics'!D:D,MATCH($C773,'Policy Characteristics'!$C:$C,0)))</f>
        <v>Decrease Clean Industrial Equipment Cost of Capital</v>
      </c>
      <c r="K773" s="254" t="str">
        <f>IF(ISBLANK(INDEX('Policy Characteristics'!E:E,MATCH($C773,'Policy Characteristics'!$C:$C,0))),"",INDEX('Policy Characteristics'!E:E,MATCH($C773,'Policy Characteristics'!$C:$C,0)))</f>
        <v>indst eqpt cost of capital</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decrease</v>
      </c>
      <c r="P773" s="254" t="str">
        <f>IF(ISBLANK(INDEX('Policy Characteristics'!J:J,MATCH($C773,'Policy Characteristics'!$C:$C,0))),"",INDEX('Policy Characteristics'!J:J,MATCH($C773,'Policy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3" s="254" t="str">
        <f>IF(ISBLANK(INDEX('Policy Characteristics'!K:K,MATCH($C773,'Policy Characteristics'!$C:$C,0))),"",INDEX('Policy Characteristics'!K:K,MATCH($C773,'Policy Characteristics'!$C:$C,0)))</f>
        <v/>
      </c>
      <c r="R773" s="254" t="str">
        <f>IF(ISBLANK(INDEX('Policy Characteristics'!L:L,MATCH($C773,'Policy Characteristics'!$C:$C,0))),"",INDEX('Policy Characteristics'!L:L,MATCH($C773,'Policy Characteristics'!$C:$C,0)))</f>
        <v/>
      </c>
    </row>
    <row r="774" spans="1:18" x14ac:dyDescent="0.35">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Decrease Cost of Capital</v>
      </c>
      <c r="C774" s="254" t="str">
        <f t="shared" si="37"/>
        <v>Percentage Decrease in Cost of Capital for Clean Industrial Equipment</v>
      </c>
      <c r="D774" s="6" t="s">
        <v>3059</v>
      </c>
      <c r="E774" s="1" t="s">
        <v>3503</v>
      </c>
      <c r="F774" t="s">
        <v>3021</v>
      </c>
      <c r="G774" t="s">
        <v>3510</v>
      </c>
      <c r="H774" s="43">
        <v>2868</v>
      </c>
      <c r="I774" s="324" t="s">
        <v>40</v>
      </c>
      <c r="J774" s="255" t="str">
        <f>IF(ISBLANK(INDEX('Policy Characteristics'!D:D,MATCH($C774,'Policy Characteristics'!$C:$C,0))),"",INDEX('Policy Characteristics'!D:D,MATCH($C774,'Policy Characteristics'!$C:$C,0)))</f>
        <v>Decrease Clean Industrial Equipment Cost of Capital</v>
      </c>
      <c r="K774" s="254" t="str">
        <f>IF(ISBLANK(INDEX('Policy Characteristics'!E:E,MATCH($C774,'Policy Characteristics'!$C:$C,0))),"",INDEX('Policy Characteristics'!E:E,MATCH($C774,'Policy Characteristics'!$C:$C,0)))</f>
        <v>indst eqpt cost of capital</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decrease</v>
      </c>
      <c r="P774" s="254" t="str">
        <f>IF(ISBLANK(INDEX('Policy Characteristics'!J:J,MATCH($C774,'Policy Characteristics'!$C:$C,0))),"",INDEX('Policy Characteristics'!J:J,MATCH($C774,'Policy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4" s="254" t="str">
        <f>IF(ISBLANK(INDEX('Policy Characteristics'!K:K,MATCH($C774,'Policy Characteristics'!$C:$C,0))),"",INDEX('Policy Characteristics'!K:K,MATCH($C774,'Policy Characteristics'!$C:$C,0)))</f>
        <v/>
      </c>
      <c r="R774" s="254" t="str">
        <f>IF(ISBLANK(INDEX('Policy Characteristics'!L:L,MATCH($C774,'Policy Characteristics'!$C:$C,0))),"",INDEX('Policy Characteristics'!L:L,MATCH($C774,'Policy Characteristics'!$C:$C,0)))</f>
        <v/>
      </c>
    </row>
    <row r="775" spans="1:18" x14ac:dyDescent="0.35">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Decrease Cost of Capital</v>
      </c>
      <c r="C775" s="254" t="str">
        <f t="shared" si="37"/>
        <v>Percentage Decrease in Cost of Capital for Clean Industrial Equipment</v>
      </c>
      <c r="D775" s="6" t="s">
        <v>3060</v>
      </c>
      <c r="E775" s="1" t="s">
        <v>3503</v>
      </c>
      <c r="F775" t="s">
        <v>3022</v>
      </c>
      <c r="G775" t="s">
        <v>3510</v>
      </c>
      <c r="H775" s="43">
        <v>2869</v>
      </c>
      <c r="I775" s="324" t="s">
        <v>40</v>
      </c>
      <c r="J775" s="255" t="str">
        <f>IF(ISBLANK(INDEX('Policy Characteristics'!D:D,MATCH($C775,'Policy Characteristics'!$C:$C,0))),"",INDEX('Policy Characteristics'!D:D,MATCH($C775,'Policy Characteristics'!$C:$C,0)))</f>
        <v>Decrease Clean Industrial Equipment Cost of Capital</v>
      </c>
      <c r="K775" s="254" t="str">
        <f>IF(ISBLANK(INDEX('Policy Characteristics'!E:E,MATCH($C775,'Policy Characteristics'!$C:$C,0))),"",INDEX('Policy Characteristics'!E:E,MATCH($C775,'Policy Characteristics'!$C:$C,0)))</f>
        <v>indst eqpt cost of capital</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decrease</v>
      </c>
      <c r="P775" s="254" t="str">
        <f>IF(ISBLANK(INDEX('Policy Characteristics'!J:J,MATCH($C775,'Policy Characteristics'!$C:$C,0))),"",INDEX('Policy Characteristics'!J:J,MATCH($C775,'Policy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5" s="254" t="str">
        <f>IF(ISBLANK(INDEX('Policy Characteristics'!K:K,MATCH($C775,'Policy Characteristics'!$C:$C,0))),"",INDEX('Policy Characteristics'!K:K,MATCH($C775,'Policy Characteristics'!$C:$C,0)))</f>
        <v/>
      </c>
      <c r="R775" s="254" t="str">
        <f>IF(ISBLANK(INDEX('Policy Characteristics'!L:L,MATCH($C775,'Policy Characteristics'!$C:$C,0))),"",INDEX('Policy Characteristics'!L:L,MATCH($C775,'Policy Characteristics'!$C:$C,0)))</f>
        <v/>
      </c>
    </row>
    <row r="776" spans="1:18" x14ac:dyDescent="0.35">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Decrease Cost of Capital</v>
      </c>
      <c r="C776" s="254" t="str">
        <f t="shared" si="37"/>
        <v>Percentage Decrease in Cost of Capital for Clean Industrial Equipment</v>
      </c>
      <c r="D776" s="6" t="s">
        <v>3061</v>
      </c>
      <c r="E776" s="1" t="s">
        <v>3503</v>
      </c>
      <c r="F776" t="s">
        <v>3023</v>
      </c>
      <c r="G776" t="s">
        <v>3510</v>
      </c>
      <c r="H776" s="43">
        <v>2870</v>
      </c>
      <c r="I776" s="324" t="s">
        <v>40</v>
      </c>
      <c r="J776" s="255" t="str">
        <f>IF(ISBLANK(INDEX('Policy Characteristics'!D:D,MATCH($C776,'Policy Characteristics'!$C:$C,0))),"",INDEX('Policy Characteristics'!D:D,MATCH($C776,'Policy Characteristics'!$C:$C,0)))</f>
        <v>Decrease Clean Industrial Equipment Cost of Capital</v>
      </c>
      <c r="K776" s="254" t="str">
        <f>IF(ISBLANK(INDEX('Policy Characteristics'!E:E,MATCH($C776,'Policy Characteristics'!$C:$C,0))),"",INDEX('Policy Characteristics'!E:E,MATCH($C776,'Policy Characteristics'!$C:$C,0)))</f>
        <v>indst eqpt cost of capital</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decrease</v>
      </c>
      <c r="P776" s="254" t="str">
        <f>IF(ISBLANK(INDEX('Policy Characteristics'!J:J,MATCH($C776,'Policy Characteristics'!$C:$C,0))),"",INDEX('Policy Characteristics'!J:J,MATCH($C776,'Policy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6" s="254" t="str">
        <f>IF(ISBLANK(INDEX('Policy Characteristics'!K:K,MATCH($C776,'Policy Characteristics'!$C:$C,0))),"",INDEX('Policy Characteristics'!K:K,MATCH($C776,'Policy Characteristics'!$C:$C,0)))</f>
        <v/>
      </c>
      <c r="R776" s="254" t="str">
        <f>IF(ISBLANK(INDEX('Policy Characteristics'!L:L,MATCH($C776,'Policy Characteristics'!$C:$C,0))),"",INDEX('Policy Characteristics'!L:L,MATCH($C776,'Policy Characteristics'!$C:$C,0)))</f>
        <v/>
      </c>
    </row>
    <row r="777" spans="1:18" x14ac:dyDescent="0.35">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Decrease Cost of Capital</v>
      </c>
      <c r="C777" s="254" t="str">
        <f t="shared" si="37"/>
        <v>Percentage Decrease in Cost of Capital for Clean Industrial Equipment</v>
      </c>
      <c r="D777" s="6" t="s">
        <v>3062</v>
      </c>
      <c r="E777" s="1" t="s">
        <v>3503</v>
      </c>
      <c r="F777" t="s">
        <v>3024</v>
      </c>
      <c r="G777" t="s">
        <v>3510</v>
      </c>
      <c r="H777" s="43">
        <v>2871</v>
      </c>
      <c r="I777" s="324" t="s">
        <v>40</v>
      </c>
      <c r="J777" s="255" t="str">
        <f>IF(ISBLANK(INDEX('Policy Characteristics'!D:D,MATCH($C777,'Policy Characteristics'!$C:$C,0))),"",INDEX('Policy Characteristics'!D:D,MATCH($C777,'Policy Characteristics'!$C:$C,0)))</f>
        <v>Decrease Clean Industrial Equipment Cost of Capital</v>
      </c>
      <c r="K777" s="254" t="str">
        <f>IF(ISBLANK(INDEX('Policy Characteristics'!E:E,MATCH($C777,'Policy Characteristics'!$C:$C,0))),"",INDEX('Policy Characteristics'!E:E,MATCH($C777,'Policy Characteristics'!$C:$C,0)))</f>
        <v>indst eqpt cost of capital</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decrease</v>
      </c>
      <c r="P777" s="254" t="str">
        <f>IF(ISBLANK(INDEX('Policy Characteristics'!J:J,MATCH($C777,'Policy Characteristics'!$C:$C,0))),"",INDEX('Policy Characteristics'!J:J,MATCH($C777,'Policy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7" s="254" t="str">
        <f>IF(ISBLANK(INDEX('Policy Characteristics'!K:K,MATCH($C777,'Policy Characteristics'!$C:$C,0))),"",INDEX('Policy Characteristics'!K:K,MATCH($C777,'Policy Characteristics'!$C:$C,0)))</f>
        <v/>
      </c>
      <c r="R777" s="254" t="str">
        <f>IF(ISBLANK(INDEX('Policy Characteristics'!L:L,MATCH($C777,'Policy Characteristics'!$C:$C,0))),"",INDEX('Policy Characteristics'!L:L,MATCH($C777,'Policy Characteristics'!$C:$C,0)))</f>
        <v/>
      </c>
    </row>
    <row r="778" spans="1:18" x14ac:dyDescent="0.35">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Decrease Cost of Capital</v>
      </c>
      <c r="C778" s="254" t="str">
        <f t="shared" si="37"/>
        <v>Percentage Decrease in Cost of Capital for Clean Industrial Equipment</v>
      </c>
      <c r="D778" s="6" t="s">
        <v>3063</v>
      </c>
      <c r="E778" s="1" t="s">
        <v>3503</v>
      </c>
      <c r="F778" t="s">
        <v>3025</v>
      </c>
      <c r="G778" t="s">
        <v>3510</v>
      </c>
      <c r="H778" s="43">
        <v>2872</v>
      </c>
      <c r="I778" s="324" t="s">
        <v>40</v>
      </c>
      <c r="J778" s="255" t="str">
        <f>IF(ISBLANK(INDEX('Policy Characteristics'!D:D,MATCH($C778,'Policy Characteristics'!$C:$C,0))),"",INDEX('Policy Characteristics'!D:D,MATCH($C778,'Policy Characteristics'!$C:$C,0)))</f>
        <v>Decrease Clean Industrial Equipment Cost of Capital</v>
      </c>
      <c r="K778" s="254" t="str">
        <f>IF(ISBLANK(INDEX('Policy Characteristics'!E:E,MATCH($C778,'Policy Characteristics'!$C:$C,0))),"",INDEX('Policy Characteristics'!E:E,MATCH($C778,'Policy Characteristics'!$C:$C,0)))</f>
        <v>indst eqpt cost of capital</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decrease</v>
      </c>
      <c r="P778" s="254" t="str">
        <f>IF(ISBLANK(INDEX('Policy Characteristics'!J:J,MATCH($C778,'Policy Characteristics'!$C:$C,0))),"",INDEX('Policy Characteristics'!J:J,MATCH($C778,'Policy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8" s="254" t="str">
        <f>IF(ISBLANK(INDEX('Policy Characteristics'!K:K,MATCH($C778,'Policy Characteristics'!$C:$C,0))),"",INDEX('Policy Characteristics'!K:K,MATCH($C778,'Policy Characteristics'!$C:$C,0)))</f>
        <v/>
      </c>
      <c r="R778" s="254" t="str">
        <f>IF(ISBLANK(INDEX('Policy Characteristics'!L:L,MATCH($C778,'Policy Characteristics'!$C:$C,0))),"",INDEX('Policy Characteristics'!L:L,MATCH($C778,'Policy Characteristics'!$C:$C,0)))</f>
        <v/>
      </c>
    </row>
    <row r="779" spans="1:18" x14ac:dyDescent="0.35">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Decrease Cost of Capital</v>
      </c>
      <c r="C779" s="254" t="str">
        <f t="shared" si="37"/>
        <v>Percentage Decrease in Cost of Capital for Clean Industrial Equipment</v>
      </c>
      <c r="D779" s="6" t="s">
        <v>3064</v>
      </c>
      <c r="E779" s="1" t="s">
        <v>3503</v>
      </c>
      <c r="F779" t="s">
        <v>3026</v>
      </c>
      <c r="G779" t="s">
        <v>3510</v>
      </c>
      <c r="H779" s="43">
        <v>2873</v>
      </c>
      <c r="I779" s="324" t="s">
        <v>40</v>
      </c>
      <c r="J779" s="255" t="str">
        <f>IF(ISBLANK(INDEX('Policy Characteristics'!D:D,MATCH($C779,'Policy Characteristics'!$C:$C,0))),"",INDEX('Policy Characteristics'!D:D,MATCH($C779,'Policy Characteristics'!$C:$C,0)))</f>
        <v>Decrease Clean Industrial Equipment Cost of Capital</v>
      </c>
      <c r="K779" s="254" t="str">
        <f>IF(ISBLANK(INDEX('Policy Characteristics'!E:E,MATCH($C779,'Policy Characteristics'!$C:$C,0))),"",INDEX('Policy Characteristics'!E:E,MATCH($C779,'Policy Characteristics'!$C:$C,0)))</f>
        <v>indst eqpt cost of capital</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decrease</v>
      </c>
      <c r="P779" s="254" t="str">
        <f>IF(ISBLANK(INDEX('Policy Characteristics'!J:J,MATCH($C779,'Policy Characteristics'!$C:$C,0))),"",INDEX('Policy Characteristics'!J:J,MATCH($C779,'Policy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9" s="254" t="str">
        <f>IF(ISBLANK(INDEX('Policy Characteristics'!K:K,MATCH($C779,'Policy Characteristics'!$C:$C,0))),"",INDEX('Policy Characteristics'!K:K,MATCH($C779,'Policy Characteristics'!$C:$C,0)))</f>
        <v/>
      </c>
      <c r="R779" s="254" t="str">
        <f>IF(ISBLANK(INDEX('Policy Characteristics'!L:L,MATCH($C779,'Policy Characteristics'!$C:$C,0))),"",INDEX('Policy Characteristics'!L:L,MATCH($C779,'Policy Characteristics'!$C:$C,0)))</f>
        <v/>
      </c>
    </row>
    <row r="780" spans="1:18" x14ac:dyDescent="0.35">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Decrease Cost of Capital</v>
      </c>
      <c r="C780" s="254" t="str">
        <f t="shared" si="37"/>
        <v>Percentage Decrease in Cost of Capital for Clean Industrial Equipment</v>
      </c>
      <c r="D780" s="6" t="s">
        <v>3065</v>
      </c>
      <c r="E780" s="1" t="s">
        <v>3503</v>
      </c>
      <c r="F780" t="s">
        <v>3068</v>
      </c>
      <c r="G780" t="s">
        <v>3510</v>
      </c>
      <c r="H780" s="43">
        <v>2874</v>
      </c>
      <c r="I780" s="324" t="s">
        <v>40</v>
      </c>
      <c r="J780" s="255" t="str">
        <f>IF(ISBLANK(INDEX('Policy Characteristics'!D:D,MATCH($C780,'Policy Characteristics'!$C:$C,0))),"",INDEX('Policy Characteristics'!D:D,MATCH($C780,'Policy Characteristics'!$C:$C,0)))</f>
        <v>Decrease Clean Industrial Equipment Cost of Capital</v>
      </c>
      <c r="K780" s="254" t="str">
        <f>IF(ISBLANK(INDEX('Policy Characteristics'!E:E,MATCH($C780,'Policy Characteristics'!$C:$C,0))),"",INDEX('Policy Characteristics'!E:E,MATCH($C780,'Policy Characteristics'!$C:$C,0)))</f>
        <v>indst eqpt cost of capital</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decrease</v>
      </c>
      <c r="P780" s="254" t="str">
        <f>IF(ISBLANK(INDEX('Policy Characteristics'!J:J,MATCH($C780,'Policy Characteristics'!$C:$C,0))),"",INDEX('Policy Characteristics'!J:J,MATCH($C780,'Policy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0" s="254" t="str">
        <f>IF(ISBLANK(INDEX('Policy Characteristics'!K:K,MATCH($C780,'Policy Characteristics'!$C:$C,0))),"",INDEX('Policy Characteristics'!K:K,MATCH($C780,'Policy Characteristics'!$C:$C,0)))</f>
        <v/>
      </c>
      <c r="R780" s="254" t="str">
        <f>IF(ISBLANK(INDEX('Policy Characteristics'!L:L,MATCH($C780,'Policy Characteristics'!$C:$C,0))),"",INDEX('Policy Characteristics'!L:L,MATCH($C780,'Policy Characteristics'!$C:$C,0)))</f>
        <v/>
      </c>
    </row>
    <row r="781" spans="1:18" x14ac:dyDescent="0.35">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Decrease Cost of Capital</v>
      </c>
      <c r="C781" s="254" t="str">
        <f t="shared" si="37"/>
        <v>Percentage Decrease in Cost of Capital for Clean Industrial Equipment</v>
      </c>
      <c r="D781" s="6" t="s">
        <v>3066</v>
      </c>
      <c r="E781" s="1" t="s">
        <v>3503</v>
      </c>
      <c r="F781" t="s">
        <v>3027</v>
      </c>
      <c r="G781" t="s">
        <v>3510</v>
      </c>
      <c r="H781" s="43">
        <v>2875</v>
      </c>
      <c r="I781" s="324" t="s">
        <v>40</v>
      </c>
      <c r="J781" s="255" t="str">
        <f>IF(ISBLANK(INDEX('Policy Characteristics'!D:D,MATCH($C781,'Policy Characteristics'!$C:$C,0))),"",INDEX('Policy Characteristics'!D:D,MATCH($C781,'Policy Characteristics'!$C:$C,0)))</f>
        <v>Decrease Clean Industrial Equipment Cost of Capital</v>
      </c>
      <c r="K781" s="254" t="str">
        <f>IF(ISBLANK(INDEX('Policy Characteristics'!E:E,MATCH($C781,'Policy Characteristics'!$C:$C,0))),"",INDEX('Policy Characteristics'!E:E,MATCH($C781,'Policy Characteristics'!$C:$C,0)))</f>
        <v>indst eqpt cost of capital</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decrease</v>
      </c>
      <c r="P781" s="254" t="str">
        <f>IF(ISBLANK(INDEX('Policy Characteristics'!J:J,MATCH($C781,'Policy Characteristics'!$C:$C,0))),"",INDEX('Policy Characteristics'!J:J,MATCH($C781,'Policy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1" s="254" t="str">
        <f>IF(ISBLANK(INDEX('Policy Characteristics'!K:K,MATCH($C781,'Policy Characteristics'!$C:$C,0))),"",INDEX('Policy Characteristics'!K:K,MATCH($C781,'Policy Characteristics'!$C:$C,0)))</f>
        <v/>
      </c>
      <c r="R781" s="254" t="str">
        <f>IF(ISBLANK(INDEX('Policy Characteristics'!L:L,MATCH($C781,'Policy Characteristics'!$C:$C,0))),"",INDEX('Policy Characteristics'!L:L,MATCH($C781,'Policy Characteristics'!$C:$C,0)))</f>
        <v/>
      </c>
    </row>
    <row r="782" spans="1:18" x14ac:dyDescent="0.35">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Decrease Cost of Capital</v>
      </c>
      <c r="C782" s="254" t="str">
        <f t="shared" si="37"/>
        <v>Percentage Decrease in Cost of Capital for Clean Industrial Equipment</v>
      </c>
      <c r="D782" s="45" t="s">
        <v>3042</v>
      </c>
      <c r="E782" s="1" t="s">
        <v>3504</v>
      </c>
      <c r="F782" t="s">
        <v>3067</v>
      </c>
      <c r="G782" t="s">
        <v>3511</v>
      </c>
      <c r="H782" s="43">
        <v>2876</v>
      </c>
      <c r="I782" s="324" t="s">
        <v>40</v>
      </c>
      <c r="J782" s="255" t="str">
        <f>IF(ISBLANK(INDEX('Policy Characteristics'!D:D,MATCH($C782,'Policy Characteristics'!$C:$C,0))),"",INDEX('Policy Characteristics'!D:D,MATCH($C782,'Policy Characteristics'!$C:$C,0)))</f>
        <v>Decrease Clean Industrial Equipment Cost of Capital</v>
      </c>
      <c r="K782" s="254" t="str">
        <f>IF(ISBLANK(INDEX('Policy Characteristics'!E:E,MATCH($C782,'Policy Characteristics'!$C:$C,0))),"",INDEX('Policy Characteristics'!E:E,MATCH($C782,'Policy Characteristics'!$C:$C,0)))</f>
        <v>indst eqpt cost of capital</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decrease</v>
      </c>
      <c r="P782" s="254" t="str">
        <f>IF(ISBLANK(INDEX('Policy Characteristics'!J:J,MATCH($C782,'Policy Characteristics'!$C:$C,0))),"",INDEX('Policy Characteristics'!J:J,MATCH($C782,'Policy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2" s="254" t="str">
        <f>IF(ISBLANK(INDEX('Policy Characteristics'!K:K,MATCH($C782,'Policy Characteristics'!$C:$C,0))),"",INDEX('Policy Characteristics'!K:K,MATCH($C782,'Policy Characteristics'!$C:$C,0)))</f>
        <v/>
      </c>
      <c r="R782" s="254" t="str">
        <f>IF(ISBLANK(INDEX('Policy Characteristics'!L:L,MATCH($C782,'Policy Characteristics'!$C:$C,0))),"",INDEX('Policy Characteristics'!L:L,MATCH($C782,'Policy Characteristics'!$C:$C,0)))</f>
        <v/>
      </c>
    </row>
    <row r="783" spans="1:18" x14ac:dyDescent="0.35">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Decrease Cost of Capital</v>
      </c>
      <c r="C783" s="254" t="str">
        <f t="shared" si="37"/>
        <v>Percentage Decrease in Cost of Capital for Clean Industrial Equipment</v>
      </c>
      <c r="D783" s="6" t="s">
        <v>3043</v>
      </c>
      <c r="E783" s="1" t="s">
        <v>3504</v>
      </c>
      <c r="F783" t="s">
        <v>2741</v>
      </c>
      <c r="G783" t="s">
        <v>3511</v>
      </c>
      <c r="H783" s="43">
        <v>2877</v>
      </c>
      <c r="I783" s="324" t="s">
        <v>40</v>
      </c>
      <c r="J783" s="255" t="str">
        <f>IF(ISBLANK(INDEX('Policy Characteristics'!D:D,MATCH($C783,'Policy Characteristics'!$C:$C,0))),"",INDEX('Policy Characteristics'!D:D,MATCH($C783,'Policy Characteristics'!$C:$C,0)))</f>
        <v>Decrease Clean Industrial Equipment Cost of Capital</v>
      </c>
      <c r="K783" s="254" t="str">
        <f>IF(ISBLANK(INDEX('Policy Characteristics'!E:E,MATCH($C783,'Policy Characteristics'!$C:$C,0))),"",INDEX('Policy Characteristics'!E:E,MATCH($C783,'Policy Characteristics'!$C:$C,0)))</f>
        <v>indst eqpt cost of capital</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decrease</v>
      </c>
      <c r="P783" s="254" t="str">
        <f>IF(ISBLANK(INDEX('Policy Characteristics'!J:J,MATCH($C783,'Policy Characteristics'!$C:$C,0))),"",INDEX('Policy Characteristics'!J:J,MATCH($C783,'Policy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3" s="254" t="str">
        <f>IF(ISBLANK(INDEX('Policy Characteristics'!K:K,MATCH($C783,'Policy Characteristics'!$C:$C,0))),"",INDEX('Policy Characteristics'!K:K,MATCH($C783,'Policy Characteristics'!$C:$C,0)))</f>
        <v/>
      </c>
      <c r="R783" s="254" t="str">
        <f>IF(ISBLANK(INDEX('Policy Characteristics'!L:L,MATCH($C783,'Policy Characteristics'!$C:$C,0))),"",INDEX('Policy Characteristics'!L:L,MATCH($C783,'Policy Characteristics'!$C:$C,0)))</f>
        <v/>
      </c>
    </row>
    <row r="784" spans="1:18" x14ac:dyDescent="0.35">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Decrease Cost of Capital</v>
      </c>
      <c r="C784" s="254" t="str">
        <f t="shared" si="37"/>
        <v>Percentage Decrease in Cost of Capital for Clean Industrial Equipment</v>
      </c>
      <c r="D784" s="6" t="s">
        <v>3044</v>
      </c>
      <c r="E784" s="1" t="s">
        <v>3504</v>
      </c>
      <c r="F784" t="s">
        <v>3008</v>
      </c>
      <c r="G784" t="s">
        <v>3511</v>
      </c>
      <c r="H784" s="43">
        <v>2878</v>
      </c>
      <c r="I784" s="324" t="s">
        <v>40</v>
      </c>
      <c r="J784" s="255" t="str">
        <f>IF(ISBLANK(INDEX('Policy Characteristics'!D:D,MATCH($C784,'Policy Characteristics'!$C:$C,0))),"",INDEX('Policy Characteristics'!D:D,MATCH($C784,'Policy Characteristics'!$C:$C,0)))</f>
        <v>Decrease Clean Industrial Equipment Cost of Capital</v>
      </c>
      <c r="K784" s="254" t="str">
        <f>IF(ISBLANK(INDEX('Policy Characteristics'!E:E,MATCH($C784,'Policy Characteristics'!$C:$C,0))),"",INDEX('Policy Characteristics'!E:E,MATCH($C784,'Policy Characteristics'!$C:$C,0)))</f>
        <v>indst eqpt cost of capital</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decrease</v>
      </c>
      <c r="P784" s="254" t="str">
        <f>IF(ISBLANK(INDEX('Policy Characteristics'!J:J,MATCH($C784,'Policy Characteristics'!$C:$C,0))),"",INDEX('Policy Characteristics'!J:J,MATCH($C784,'Policy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4" s="254" t="str">
        <f>IF(ISBLANK(INDEX('Policy Characteristics'!K:K,MATCH($C784,'Policy Characteristics'!$C:$C,0))),"",INDEX('Policy Characteristics'!K:K,MATCH($C784,'Policy Characteristics'!$C:$C,0)))</f>
        <v/>
      </c>
      <c r="R784" s="254" t="str">
        <f>IF(ISBLANK(INDEX('Policy Characteristics'!L:L,MATCH($C784,'Policy Characteristics'!$C:$C,0))),"",INDEX('Policy Characteristics'!L:L,MATCH($C784,'Policy Characteristics'!$C:$C,0)))</f>
        <v/>
      </c>
    </row>
    <row r="785" spans="1:18" x14ac:dyDescent="0.35">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Decrease Cost of Capital</v>
      </c>
      <c r="C785" s="254" t="str">
        <f t="shared" si="37"/>
        <v>Percentage Decrease in Cost of Capital for Clean Industrial Equipment</v>
      </c>
      <c r="D785" s="6" t="s">
        <v>3045</v>
      </c>
      <c r="E785" s="1" t="s">
        <v>3504</v>
      </c>
      <c r="F785" t="s">
        <v>3009</v>
      </c>
      <c r="G785" t="s">
        <v>3511</v>
      </c>
      <c r="H785" s="43">
        <v>2879</v>
      </c>
      <c r="I785" s="324" t="s">
        <v>40</v>
      </c>
      <c r="J785" s="255" t="str">
        <f>IF(ISBLANK(INDEX('Policy Characteristics'!D:D,MATCH($C785,'Policy Characteristics'!$C:$C,0))),"",INDEX('Policy Characteristics'!D:D,MATCH($C785,'Policy Characteristics'!$C:$C,0)))</f>
        <v>Decrease Clean Industrial Equipment Cost of Capital</v>
      </c>
      <c r="K785" s="254" t="str">
        <f>IF(ISBLANK(INDEX('Policy Characteristics'!E:E,MATCH($C785,'Policy Characteristics'!$C:$C,0))),"",INDEX('Policy Characteristics'!E:E,MATCH($C785,'Policy Characteristics'!$C:$C,0)))</f>
        <v>indst eqpt cost of capital</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decrease</v>
      </c>
      <c r="P785" s="254" t="str">
        <f>IF(ISBLANK(INDEX('Policy Characteristics'!J:J,MATCH($C785,'Policy Characteristics'!$C:$C,0))),"",INDEX('Policy Characteristics'!J:J,MATCH($C785,'Policy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5" s="254" t="str">
        <f>IF(ISBLANK(INDEX('Policy Characteristics'!K:K,MATCH($C785,'Policy Characteristics'!$C:$C,0))),"",INDEX('Policy Characteristics'!K:K,MATCH($C785,'Policy Characteristics'!$C:$C,0)))</f>
        <v/>
      </c>
      <c r="R785" s="254" t="str">
        <f>IF(ISBLANK(INDEX('Policy Characteristics'!L:L,MATCH($C785,'Policy Characteristics'!$C:$C,0))),"",INDEX('Policy Characteristics'!L:L,MATCH($C785,'Policy Characteristics'!$C:$C,0)))</f>
        <v/>
      </c>
    </row>
    <row r="786" spans="1:18" x14ac:dyDescent="0.35">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Decrease Cost of Capital</v>
      </c>
      <c r="C786" s="254" t="str">
        <f t="shared" si="37"/>
        <v>Percentage Decrease in Cost of Capital for Clean Industrial Equipment</v>
      </c>
      <c r="D786" s="6" t="s">
        <v>3046</v>
      </c>
      <c r="E786" s="1" t="s">
        <v>3504</v>
      </c>
      <c r="F786" t="s">
        <v>3010</v>
      </c>
      <c r="G786" t="s">
        <v>3511</v>
      </c>
      <c r="H786" s="43">
        <v>2880</v>
      </c>
      <c r="I786" s="324" t="s">
        <v>40</v>
      </c>
      <c r="J786" s="255" t="str">
        <f>IF(ISBLANK(INDEX('Policy Characteristics'!D:D,MATCH($C786,'Policy Characteristics'!$C:$C,0))),"",INDEX('Policy Characteristics'!D:D,MATCH($C786,'Policy Characteristics'!$C:$C,0)))</f>
        <v>Decrease Clean Industrial Equipment Cost of Capital</v>
      </c>
      <c r="K786" s="254" t="str">
        <f>IF(ISBLANK(INDEX('Policy Characteristics'!E:E,MATCH($C786,'Policy Characteristics'!$C:$C,0))),"",INDEX('Policy Characteristics'!E:E,MATCH($C786,'Policy Characteristics'!$C:$C,0)))</f>
        <v>indst eqpt cost of capital</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decrease</v>
      </c>
      <c r="P786" s="254" t="str">
        <f>IF(ISBLANK(INDEX('Policy Characteristics'!J:J,MATCH($C786,'Policy Characteristics'!$C:$C,0))),"",INDEX('Policy Characteristics'!J:J,MATCH($C786,'Policy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6" s="254" t="str">
        <f>IF(ISBLANK(INDEX('Policy Characteristics'!K:K,MATCH($C786,'Policy Characteristics'!$C:$C,0))),"",INDEX('Policy Characteristics'!K:K,MATCH($C786,'Policy Characteristics'!$C:$C,0)))</f>
        <v/>
      </c>
      <c r="R786" s="254" t="str">
        <f>IF(ISBLANK(INDEX('Policy Characteristics'!L:L,MATCH($C786,'Policy Characteristics'!$C:$C,0))),"",INDEX('Policy Characteristics'!L:L,MATCH($C786,'Policy Characteristics'!$C:$C,0)))</f>
        <v/>
      </c>
    </row>
    <row r="787" spans="1:18" x14ac:dyDescent="0.35">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Decrease Cost of Capital</v>
      </c>
      <c r="C787" s="254" t="str">
        <f t="shared" si="37"/>
        <v>Percentage Decrease in Cost of Capital for Clean Industrial Equipment</v>
      </c>
      <c r="D787" s="6" t="s">
        <v>3047</v>
      </c>
      <c r="E787" s="1" t="s">
        <v>3504</v>
      </c>
      <c r="F787" t="s">
        <v>3011</v>
      </c>
      <c r="G787" t="s">
        <v>3511</v>
      </c>
      <c r="H787" s="43">
        <v>2881</v>
      </c>
      <c r="I787" s="324" t="s">
        <v>40</v>
      </c>
      <c r="J787" s="255" t="str">
        <f>IF(ISBLANK(INDEX('Policy Characteristics'!D:D,MATCH($C787,'Policy Characteristics'!$C:$C,0))),"",INDEX('Policy Characteristics'!D:D,MATCH($C787,'Policy Characteristics'!$C:$C,0)))</f>
        <v>Decrease Clean Industrial Equipment Cost of Capital</v>
      </c>
      <c r="K787" s="254" t="str">
        <f>IF(ISBLANK(INDEX('Policy Characteristics'!E:E,MATCH($C787,'Policy Characteristics'!$C:$C,0))),"",INDEX('Policy Characteristics'!E:E,MATCH($C787,'Policy Characteristics'!$C:$C,0)))</f>
        <v>indst eqpt cost of capital</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decrease</v>
      </c>
      <c r="P787" s="254" t="str">
        <f>IF(ISBLANK(INDEX('Policy Characteristics'!J:J,MATCH($C787,'Policy Characteristics'!$C:$C,0))),"",INDEX('Policy Characteristics'!J:J,MATCH($C787,'Policy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7" s="254" t="str">
        <f>IF(ISBLANK(INDEX('Policy Characteristics'!K:K,MATCH($C787,'Policy Characteristics'!$C:$C,0))),"",INDEX('Policy Characteristics'!K:K,MATCH($C787,'Policy Characteristics'!$C:$C,0)))</f>
        <v/>
      </c>
      <c r="R787" s="254" t="str">
        <f>IF(ISBLANK(INDEX('Policy Characteristics'!L:L,MATCH($C787,'Policy Characteristics'!$C:$C,0))),"",INDEX('Policy Characteristics'!L:L,MATCH($C787,'Policy Characteristics'!$C:$C,0)))</f>
        <v/>
      </c>
    </row>
    <row r="788" spans="1:18" x14ac:dyDescent="0.35">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Decrease Cost of Capital</v>
      </c>
      <c r="C788" s="254" t="str">
        <f t="shared" si="37"/>
        <v>Percentage Decrease in Cost of Capital for Clean Industrial Equipment</v>
      </c>
      <c r="D788" s="6" t="s">
        <v>3048</v>
      </c>
      <c r="E788" s="1" t="s">
        <v>3504</v>
      </c>
      <c r="F788" t="s">
        <v>3012</v>
      </c>
      <c r="G788" t="s">
        <v>3511</v>
      </c>
      <c r="H788" s="43">
        <v>2882</v>
      </c>
      <c r="I788" s="324" t="s">
        <v>40</v>
      </c>
      <c r="J788" s="255" t="str">
        <f>IF(ISBLANK(INDEX('Policy Characteristics'!D:D,MATCH($C788,'Policy Characteristics'!$C:$C,0))),"",INDEX('Policy Characteristics'!D:D,MATCH($C788,'Policy Characteristics'!$C:$C,0)))</f>
        <v>Decrease Clean Industrial Equipment Cost of Capital</v>
      </c>
      <c r="K788" s="254" t="str">
        <f>IF(ISBLANK(INDEX('Policy Characteristics'!E:E,MATCH($C788,'Policy Characteristics'!$C:$C,0))),"",INDEX('Policy Characteristics'!E:E,MATCH($C788,'Policy Characteristics'!$C:$C,0)))</f>
        <v>indst eqpt cost of capital</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decrease</v>
      </c>
      <c r="P788" s="254" t="str">
        <f>IF(ISBLANK(INDEX('Policy Characteristics'!J:J,MATCH($C788,'Policy Characteristics'!$C:$C,0))),"",INDEX('Policy Characteristics'!J:J,MATCH($C788,'Policy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8" s="254" t="str">
        <f>IF(ISBLANK(INDEX('Policy Characteristics'!K:K,MATCH($C788,'Policy Characteristics'!$C:$C,0))),"",INDEX('Policy Characteristics'!K:K,MATCH($C788,'Policy Characteristics'!$C:$C,0)))</f>
        <v/>
      </c>
      <c r="R788" s="254" t="str">
        <f>IF(ISBLANK(INDEX('Policy Characteristics'!L:L,MATCH($C788,'Policy Characteristics'!$C:$C,0))),"",INDEX('Policy Characteristics'!L:L,MATCH($C788,'Policy Characteristics'!$C:$C,0)))</f>
        <v/>
      </c>
    </row>
    <row r="789" spans="1:18" x14ac:dyDescent="0.35">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Decrease Cost of Capital</v>
      </c>
      <c r="C789" s="254" t="str">
        <f t="shared" si="37"/>
        <v>Percentage Decrease in Cost of Capital for Clean Industrial Equipment</v>
      </c>
      <c r="D789" s="6" t="s">
        <v>3049</v>
      </c>
      <c r="E789" s="1" t="s">
        <v>3504</v>
      </c>
      <c r="F789" t="s">
        <v>3013</v>
      </c>
      <c r="G789" t="s">
        <v>3511</v>
      </c>
      <c r="H789" s="43">
        <v>2883</v>
      </c>
      <c r="I789" s="324" t="s">
        <v>40</v>
      </c>
      <c r="J789" s="255" t="str">
        <f>IF(ISBLANK(INDEX('Policy Characteristics'!D:D,MATCH($C789,'Policy Characteristics'!$C:$C,0))),"",INDEX('Policy Characteristics'!D:D,MATCH($C789,'Policy Characteristics'!$C:$C,0)))</f>
        <v>Decrease Clean Industrial Equipment Cost of Capital</v>
      </c>
      <c r="K789" s="254" t="str">
        <f>IF(ISBLANK(INDEX('Policy Characteristics'!E:E,MATCH($C789,'Policy Characteristics'!$C:$C,0))),"",INDEX('Policy Characteristics'!E:E,MATCH($C789,'Policy Characteristics'!$C:$C,0)))</f>
        <v>indst eqpt cost of capital</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decrease</v>
      </c>
      <c r="P789" s="254" t="str">
        <f>IF(ISBLANK(INDEX('Policy Characteristics'!J:J,MATCH($C789,'Policy Characteristics'!$C:$C,0))),"",INDEX('Policy Characteristics'!J:J,MATCH($C789,'Policy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9" s="254" t="str">
        <f>IF(ISBLANK(INDEX('Policy Characteristics'!K:K,MATCH($C789,'Policy Characteristics'!$C:$C,0))),"",INDEX('Policy Characteristics'!K:K,MATCH($C789,'Policy Characteristics'!$C:$C,0)))</f>
        <v/>
      </c>
      <c r="R789" s="254" t="str">
        <f>IF(ISBLANK(INDEX('Policy Characteristics'!L:L,MATCH($C789,'Policy Characteristics'!$C:$C,0))),"",INDEX('Policy Characteristics'!L:L,MATCH($C789,'Policy Characteristics'!$C:$C,0)))</f>
        <v/>
      </c>
    </row>
    <row r="790" spans="1:18" x14ac:dyDescent="0.35">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Decrease Cost of Capital</v>
      </c>
      <c r="C790" s="254" t="str">
        <f t="shared" si="37"/>
        <v>Percentage Decrease in Cost of Capital for Clean Industrial Equipment</v>
      </c>
      <c r="D790" s="6" t="s">
        <v>3050</v>
      </c>
      <c r="E790" s="1" t="s">
        <v>3504</v>
      </c>
      <c r="F790" t="s">
        <v>3014</v>
      </c>
      <c r="G790" t="s">
        <v>3511</v>
      </c>
      <c r="H790" s="43">
        <v>2884</v>
      </c>
      <c r="I790" s="324" t="s">
        <v>40</v>
      </c>
      <c r="J790" s="255" t="str">
        <f>IF(ISBLANK(INDEX('Policy Characteristics'!D:D,MATCH($C790,'Policy Characteristics'!$C:$C,0))),"",INDEX('Policy Characteristics'!D:D,MATCH($C790,'Policy Characteristics'!$C:$C,0)))</f>
        <v>Decrease Clean Industrial Equipment Cost of Capital</v>
      </c>
      <c r="K790" s="254" t="str">
        <f>IF(ISBLANK(INDEX('Policy Characteristics'!E:E,MATCH($C790,'Policy Characteristics'!$C:$C,0))),"",INDEX('Policy Characteristics'!E:E,MATCH($C790,'Policy Characteristics'!$C:$C,0)))</f>
        <v>indst eqpt cost of capital</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decrease</v>
      </c>
      <c r="P790" s="254" t="str">
        <f>IF(ISBLANK(INDEX('Policy Characteristics'!J:J,MATCH($C790,'Policy Characteristics'!$C:$C,0))),"",INDEX('Policy Characteristics'!J:J,MATCH($C790,'Policy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0" s="254" t="str">
        <f>IF(ISBLANK(INDEX('Policy Characteristics'!K:K,MATCH($C790,'Policy Characteristics'!$C:$C,0))),"",INDEX('Policy Characteristics'!K:K,MATCH($C790,'Policy Characteristics'!$C:$C,0)))</f>
        <v/>
      </c>
      <c r="R790" s="254" t="str">
        <f>IF(ISBLANK(INDEX('Policy Characteristics'!L:L,MATCH($C790,'Policy Characteristics'!$C:$C,0))),"",INDEX('Policy Characteristics'!L:L,MATCH($C790,'Policy Characteristics'!$C:$C,0)))</f>
        <v/>
      </c>
    </row>
    <row r="791" spans="1:18" x14ac:dyDescent="0.35">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Decrease Cost of Capital</v>
      </c>
      <c r="C791" s="254" t="str">
        <f t="shared" si="37"/>
        <v>Percentage Decrease in Cost of Capital for Clean Industrial Equipment</v>
      </c>
      <c r="D791" s="6" t="s">
        <v>3051</v>
      </c>
      <c r="E791" s="1" t="s">
        <v>3504</v>
      </c>
      <c r="F791" t="s">
        <v>2561</v>
      </c>
      <c r="G791" t="s">
        <v>3511</v>
      </c>
      <c r="H791" s="43">
        <v>2885</v>
      </c>
      <c r="I791" s="324" t="s">
        <v>40</v>
      </c>
      <c r="J791" s="255" t="str">
        <f>IF(ISBLANK(INDEX('Policy Characteristics'!D:D,MATCH($C791,'Policy Characteristics'!$C:$C,0))),"",INDEX('Policy Characteristics'!D:D,MATCH($C791,'Policy Characteristics'!$C:$C,0)))</f>
        <v>Decrease Clean Industrial Equipment Cost of Capital</v>
      </c>
      <c r="K791" s="254" t="str">
        <f>IF(ISBLANK(INDEX('Policy Characteristics'!E:E,MATCH($C791,'Policy Characteristics'!$C:$C,0))),"",INDEX('Policy Characteristics'!E:E,MATCH($C791,'Policy Characteristics'!$C:$C,0)))</f>
        <v>indst eqpt cost of capital</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decrease</v>
      </c>
      <c r="P791" s="254" t="str">
        <f>IF(ISBLANK(INDEX('Policy Characteristics'!J:J,MATCH($C791,'Policy Characteristics'!$C:$C,0))),"",INDEX('Policy Characteristics'!J:J,MATCH($C791,'Policy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1" s="254" t="str">
        <f>IF(ISBLANK(INDEX('Policy Characteristics'!K:K,MATCH($C791,'Policy Characteristics'!$C:$C,0))),"",INDEX('Policy Characteristics'!K:K,MATCH($C791,'Policy Characteristics'!$C:$C,0)))</f>
        <v/>
      </c>
      <c r="R791" s="254" t="str">
        <f>IF(ISBLANK(INDEX('Policy Characteristics'!L:L,MATCH($C791,'Policy Characteristics'!$C:$C,0))),"",INDEX('Policy Characteristics'!L:L,MATCH($C791,'Policy Characteristics'!$C:$C,0)))</f>
        <v/>
      </c>
    </row>
    <row r="792" spans="1:18" x14ac:dyDescent="0.35">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Decrease Cost of Capital</v>
      </c>
      <c r="C792" s="254" t="str">
        <f t="shared" si="37"/>
        <v>Percentage Decrease in Cost of Capital for Clean Industrial Equipment</v>
      </c>
      <c r="D792" s="6" t="s">
        <v>3052</v>
      </c>
      <c r="E792" s="1" t="s">
        <v>3504</v>
      </c>
      <c r="F792" t="s">
        <v>3015</v>
      </c>
      <c r="G792" t="s">
        <v>3511</v>
      </c>
      <c r="H792" s="43">
        <v>2886</v>
      </c>
      <c r="I792" s="324" t="s">
        <v>40</v>
      </c>
      <c r="J792" s="255" t="str">
        <f>IF(ISBLANK(INDEX('Policy Characteristics'!D:D,MATCH($C792,'Policy Characteristics'!$C:$C,0))),"",INDEX('Policy Characteristics'!D:D,MATCH($C792,'Policy Characteristics'!$C:$C,0)))</f>
        <v>Decrease Clean Industrial Equipment Cost of Capital</v>
      </c>
      <c r="K792" s="254" t="str">
        <f>IF(ISBLANK(INDEX('Policy Characteristics'!E:E,MATCH($C792,'Policy Characteristics'!$C:$C,0))),"",INDEX('Policy Characteristics'!E:E,MATCH($C792,'Policy Characteristics'!$C:$C,0)))</f>
        <v>indst eqpt cost of capital</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decrease</v>
      </c>
      <c r="P792" s="254" t="str">
        <f>IF(ISBLANK(INDEX('Policy Characteristics'!J:J,MATCH($C792,'Policy Characteristics'!$C:$C,0))),"",INDEX('Policy Characteristics'!J:J,MATCH($C792,'Policy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2" s="254" t="str">
        <f>IF(ISBLANK(INDEX('Policy Characteristics'!K:K,MATCH($C792,'Policy Characteristics'!$C:$C,0))),"",INDEX('Policy Characteristics'!K:K,MATCH($C792,'Policy Characteristics'!$C:$C,0)))</f>
        <v/>
      </c>
      <c r="R792" s="254" t="str">
        <f>IF(ISBLANK(INDEX('Policy Characteristics'!L:L,MATCH($C792,'Policy Characteristics'!$C:$C,0))),"",INDEX('Policy Characteristics'!L:L,MATCH($C792,'Policy Characteristics'!$C:$C,0)))</f>
        <v/>
      </c>
    </row>
    <row r="793" spans="1:18" x14ac:dyDescent="0.35">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Decrease Cost of Capital</v>
      </c>
      <c r="C793" s="254" t="str">
        <f t="shared" si="37"/>
        <v>Percentage Decrease in Cost of Capital for Clean Industrial Equipment</v>
      </c>
      <c r="D793" s="6" t="s">
        <v>3053</v>
      </c>
      <c r="E793" s="1" t="s">
        <v>3504</v>
      </c>
      <c r="F793" t="s">
        <v>3016</v>
      </c>
      <c r="G793" t="s">
        <v>3511</v>
      </c>
      <c r="H793" s="43">
        <v>2887</v>
      </c>
      <c r="I793" s="324" t="s">
        <v>40</v>
      </c>
      <c r="J793" s="255" t="str">
        <f>IF(ISBLANK(INDEX('Policy Characteristics'!D:D,MATCH($C793,'Policy Characteristics'!$C:$C,0))),"",INDEX('Policy Characteristics'!D:D,MATCH($C793,'Policy Characteristics'!$C:$C,0)))</f>
        <v>Decrease Clean Industrial Equipment Cost of Capital</v>
      </c>
      <c r="K793" s="254" t="str">
        <f>IF(ISBLANK(INDEX('Policy Characteristics'!E:E,MATCH($C793,'Policy Characteristics'!$C:$C,0))),"",INDEX('Policy Characteristics'!E:E,MATCH($C793,'Policy Characteristics'!$C:$C,0)))</f>
        <v>indst eqpt cost of capital</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decrease</v>
      </c>
      <c r="P793" s="254" t="str">
        <f>IF(ISBLANK(INDEX('Policy Characteristics'!J:J,MATCH($C793,'Policy Characteristics'!$C:$C,0))),"",INDEX('Policy Characteristics'!J:J,MATCH($C793,'Policy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3" s="254" t="str">
        <f>IF(ISBLANK(INDEX('Policy Characteristics'!K:K,MATCH($C793,'Policy Characteristics'!$C:$C,0))),"",INDEX('Policy Characteristics'!K:K,MATCH($C793,'Policy Characteristics'!$C:$C,0)))</f>
        <v/>
      </c>
      <c r="R793" s="254" t="str">
        <f>IF(ISBLANK(INDEX('Policy Characteristics'!L:L,MATCH($C793,'Policy Characteristics'!$C:$C,0))),"",INDEX('Policy Characteristics'!L:L,MATCH($C793,'Policy Characteristics'!$C:$C,0)))</f>
        <v/>
      </c>
    </row>
    <row r="794" spans="1:18" x14ac:dyDescent="0.35">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Decrease Cost of Capital</v>
      </c>
      <c r="C794" s="254" t="str">
        <f t="shared" si="37"/>
        <v>Percentage Decrease in Cost of Capital for Clean Industrial Equipment</v>
      </c>
      <c r="D794" s="6" t="s">
        <v>3054</v>
      </c>
      <c r="E794" s="1" t="s">
        <v>3504</v>
      </c>
      <c r="F794" t="s">
        <v>3017</v>
      </c>
      <c r="G794" t="s">
        <v>3511</v>
      </c>
      <c r="H794" s="43">
        <v>2888</v>
      </c>
      <c r="I794" s="324" t="s">
        <v>40</v>
      </c>
      <c r="J794" s="255" t="str">
        <f>IF(ISBLANK(INDEX('Policy Characteristics'!D:D,MATCH($C794,'Policy Characteristics'!$C:$C,0))),"",INDEX('Policy Characteristics'!D:D,MATCH($C794,'Policy Characteristics'!$C:$C,0)))</f>
        <v>Decrease Clean Industrial Equipment Cost of Capital</v>
      </c>
      <c r="K794" s="254" t="str">
        <f>IF(ISBLANK(INDEX('Policy Characteristics'!E:E,MATCH($C794,'Policy Characteristics'!$C:$C,0))),"",INDEX('Policy Characteristics'!E:E,MATCH($C794,'Policy Characteristics'!$C:$C,0)))</f>
        <v>indst eqpt cost of capital</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decrease</v>
      </c>
      <c r="P794" s="254" t="str">
        <f>IF(ISBLANK(INDEX('Policy Characteristics'!J:J,MATCH($C794,'Policy Characteristics'!$C:$C,0))),"",INDEX('Policy Characteristics'!J:J,MATCH($C794,'Policy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4" s="254" t="str">
        <f>IF(ISBLANK(INDEX('Policy Characteristics'!K:K,MATCH($C794,'Policy Characteristics'!$C:$C,0))),"",INDEX('Policy Characteristics'!K:K,MATCH($C794,'Policy Characteristics'!$C:$C,0)))</f>
        <v/>
      </c>
      <c r="R794" s="254" t="str">
        <f>IF(ISBLANK(INDEX('Policy Characteristics'!L:L,MATCH($C794,'Policy Characteristics'!$C:$C,0))),"",INDEX('Policy Characteristics'!L:L,MATCH($C794,'Policy Characteristics'!$C:$C,0)))</f>
        <v/>
      </c>
    </row>
    <row r="795" spans="1:18" x14ac:dyDescent="0.35">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Decrease Cost of Capital</v>
      </c>
      <c r="C795" s="254" t="str">
        <f t="shared" si="37"/>
        <v>Percentage Decrease in Cost of Capital for Clean Industrial Equipment</v>
      </c>
      <c r="D795" s="6" t="s">
        <v>3055</v>
      </c>
      <c r="E795" s="1" t="s">
        <v>3504</v>
      </c>
      <c r="F795" t="s">
        <v>2562</v>
      </c>
      <c r="G795" t="s">
        <v>3511</v>
      </c>
      <c r="H795" s="43">
        <v>2889</v>
      </c>
      <c r="I795" s="324" t="s">
        <v>40</v>
      </c>
      <c r="J795" s="255" t="str">
        <f>IF(ISBLANK(INDEX('Policy Characteristics'!D:D,MATCH($C795,'Policy Characteristics'!$C:$C,0))),"",INDEX('Policy Characteristics'!D:D,MATCH($C795,'Policy Characteristics'!$C:$C,0)))</f>
        <v>Decrease Clean Industrial Equipment Cost of Capital</v>
      </c>
      <c r="K795" s="254" t="str">
        <f>IF(ISBLANK(INDEX('Policy Characteristics'!E:E,MATCH($C795,'Policy Characteristics'!$C:$C,0))),"",INDEX('Policy Characteristics'!E:E,MATCH($C795,'Policy Characteristics'!$C:$C,0)))</f>
        <v>indst eqpt cost of capital</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decrease</v>
      </c>
      <c r="P795" s="254" t="str">
        <f>IF(ISBLANK(INDEX('Policy Characteristics'!J:J,MATCH($C795,'Policy Characteristics'!$C:$C,0))),"",INDEX('Policy Characteristics'!J:J,MATCH($C795,'Policy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5" s="254" t="str">
        <f>IF(ISBLANK(INDEX('Policy Characteristics'!K:K,MATCH($C795,'Policy Characteristics'!$C:$C,0))),"",INDEX('Policy Characteristics'!K:K,MATCH($C795,'Policy Characteristics'!$C:$C,0)))</f>
        <v/>
      </c>
      <c r="R795" s="254" t="str">
        <f>IF(ISBLANK(INDEX('Policy Characteristics'!L:L,MATCH($C795,'Policy Characteristics'!$C:$C,0))),"",INDEX('Policy Characteristics'!L:L,MATCH($C795,'Policy Characteristics'!$C:$C,0)))</f>
        <v/>
      </c>
    </row>
    <row r="796" spans="1:18" x14ac:dyDescent="0.35">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Decrease Cost of Capital</v>
      </c>
      <c r="C796" s="254" t="str">
        <f t="shared" si="37"/>
        <v>Percentage Decrease in Cost of Capital for Clean Industrial Equipment</v>
      </c>
      <c r="D796" s="6" t="s">
        <v>3056</v>
      </c>
      <c r="E796" s="1" t="s">
        <v>3504</v>
      </c>
      <c r="F796" t="s">
        <v>3018</v>
      </c>
      <c r="G796" t="s">
        <v>3511</v>
      </c>
      <c r="H796" s="43">
        <v>2890</v>
      </c>
      <c r="I796" s="324" t="s">
        <v>40</v>
      </c>
      <c r="J796" s="255" t="str">
        <f>IF(ISBLANK(INDEX('Policy Characteristics'!D:D,MATCH($C796,'Policy Characteristics'!$C:$C,0))),"",INDEX('Policy Characteristics'!D:D,MATCH($C796,'Policy Characteristics'!$C:$C,0)))</f>
        <v>Decrease Clean Industrial Equipment Cost of Capital</v>
      </c>
      <c r="K796" s="254" t="str">
        <f>IF(ISBLANK(INDEX('Policy Characteristics'!E:E,MATCH($C796,'Policy Characteristics'!$C:$C,0))),"",INDEX('Policy Characteristics'!E:E,MATCH($C796,'Policy Characteristics'!$C:$C,0)))</f>
        <v>indst eqpt cost of capital</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decrease</v>
      </c>
      <c r="P796" s="254" t="str">
        <f>IF(ISBLANK(INDEX('Policy Characteristics'!J:J,MATCH($C796,'Policy Characteristics'!$C:$C,0))),"",INDEX('Policy Characteristics'!J:J,MATCH($C796,'Policy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6" s="254" t="str">
        <f>IF(ISBLANK(INDEX('Policy Characteristics'!K:K,MATCH($C796,'Policy Characteristics'!$C:$C,0))),"",INDEX('Policy Characteristics'!K:K,MATCH($C796,'Policy Characteristics'!$C:$C,0)))</f>
        <v/>
      </c>
      <c r="R796" s="254" t="str">
        <f>IF(ISBLANK(INDEX('Policy Characteristics'!L:L,MATCH($C796,'Policy Characteristics'!$C:$C,0))),"",INDEX('Policy Characteristics'!L:L,MATCH($C796,'Policy Characteristics'!$C:$C,0)))</f>
        <v/>
      </c>
    </row>
    <row r="797" spans="1:18" x14ac:dyDescent="0.35">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Decrease Cost of Capital</v>
      </c>
      <c r="C797" s="254" t="str">
        <f t="shared" si="37"/>
        <v>Percentage Decrease in Cost of Capital for Clean Industrial Equipment</v>
      </c>
      <c r="D797" s="6" t="s">
        <v>3057</v>
      </c>
      <c r="E797" s="1" t="s">
        <v>3504</v>
      </c>
      <c r="F797" t="s">
        <v>3019</v>
      </c>
      <c r="G797" t="s">
        <v>3511</v>
      </c>
      <c r="H797" s="43">
        <v>2891</v>
      </c>
      <c r="I797" s="324" t="s">
        <v>40</v>
      </c>
      <c r="J797" s="255" t="str">
        <f>IF(ISBLANK(INDEX('Policy Characteristics'!D:D,MATCH($C797,'Policy Characteristics'!$C:$C,0))),"",INDEX('Policy Characteristics'!D:D,MATCH($C797,'Policy Characteristics'!$C:$C,0)))</f>
        <v>Decrease Clean Industrial Equipment Cost of Capital</v>
      </c>
      <c r="K797" s="254" t="str">
        <f>IF(ISBLANK(INDEX('Policy Characteristics'!E:E,MATCH($C797,'Policy Characteristics'!$C:$C,0))),"",INDEX('Policy Characteristics'!E:E,MATCH($C797,'Policy Characteristics'!$C:$C,0)))</f>
        <v>indst eqpt cost of capital</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decrease</v>
      </c>
      <c r="P797" s="254" t="str">
        <f>IF(ISBLANK(INDEX('Policy Characteristics'!J:J,MATCH($C797,'Policy Characteristics'!$C:$C,0))),"",INDEX('Policy Characteristics'!J:J,MATCH($C797,'Policy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7" s="254" t="str">
        <f>IF(ISBLANK(INDEX('Policy Characteristics'!K:K,MATCH($C797,'Policy Characteristics'!$C:$C,0))),"",INDEX('Policy Characteristics'!K:K,MATCH($C797,'Policy Characteristics'!$C:$C,0)))</f>
        <v/>
      </c>
      <c r="R797" s="254" t="str">
        <f>IF(ISBLANK(INDEX('Policy Characteristics'!L:L,MATCH($C797,'Policy Characteristics'!$C:$C,0))),"",INDEX('Policy Characteristics'!L:L,MATCH($C797,'Policy Characteristics'!$C:$C,0)))</f>
        <v/>
      </c>
    </row>
    <row r="798" spans="1:18" x14ac:dyDescent="0.35">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Decrease Cost of Capital</v>
      </c>
      <c r="C798" s="254" t="str">
        <f t="shared" si="37"/>
        <v>Percentage Decrease in Cost of Capital for Clean Industrial Equipment</v>
      </c>
      <c r="D798" s="6" t="s">
        <v>3058</v>
      </c>
      <c r="E798" s="1" t="s">
        <v>3504</v>
      </c>
      <c r="F798" t="s">
        <v>3020</v>
      </c>
      <c r="G798" t="s">
        <v>3511</v>
      </c>
      <c r="H798" s="43">
        <v>2892</v>
      </c>
      <c r="I798" s="324" t="s">
        <v>40</v>
      </c>
      <c r="J798" s="255" t="str">
        <f>IF(ISBLANK(INDEX('Policy Characteristics'!D:D,MATCH($C798,'Policy Characteristics'!$C:$C,0))),"",INDEX('Policy Characteristics'!D:D,MATCH($C798,'Policy Characteristics'!$C:$C,0)))</f>
        <v>Decrease Clean Industrial Equipment Cost of Capital</v>
      </c>
      <c r="K798" s="254" t="str">
        <f>IF(ISBLANK(INDEX('Policy Characteristics'!E:E,MATCH($C798,'Policy Characteristics'!$C:$C,0))),"",INDEX('Policy Characteristics'!E:E,MATCH($C798,'Policy Characteristics'!$C:$C,0)))</f>
        <v>indst eqpt cost of capital</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decrease</v>
      </c>
      <c r="P798" s="254" t="str">
        <f>IF(ISBLANK(INDEX('Policy Characteristics'!J:J,MATCH($C798,'Policy Characteristics'!$C:$C,0))),"",INDEX('Policy Characteristics'!J:J,MATCH($C798,'Policy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8" s="254" t="str">
        <f>IF(ISBLANK(INDEX('Policy Characteristics'!K:K,MATCH($C798,'Policy Characteristics'!$C:$C,0))),"",INDEX('Policy Characteristics'!K:K,MATCH($C798,'Policy Characteristics'!$C:$C,0)))</f>
        <v/>
      </c>
      <c r="R798" s="254" t="str">
        <f>IF(ISBLANK(INDEX('Policy Characteristics'!L:L,MATCH($C798,'Policy Characteristics'!$C:$C,0))),"",INDEX('Policy Characteristics'!L:L,MATCH($C798,'Policy Characteristics'!$C:$C,0)))</f>
        <v/>
      </c>
    </row>
    <row r="799" spans="1:18" x14ac:dyDescent="0.35">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Decrease Cost of Capital</v>
      </c>
      <c r="C799" s="254" t="str">
        <f t="shared" si="37"/>
        <v>Percentage Decrease in Cost of Capital for Clean Industrial Equipment</v>
      </c>
      <c r="D799" s="6" t="s">
        <v>3059</v>
      </c>
      <c r="E799" s="1" t="s">
        <v>3504</v>
      </c>
      <c r="F799" t="s">
        <v>3021</v>
      </c>
      <c r="G799" t="s">
        <v>3511</v>
      </c>
      <c r="H799" s="43">
        <v>2893</v>
      </c>
      <c r="I799" s="324" t="s">
        <v>40</v>
      </c>
      <c r="J799" s="255" t="str">
        <f>IF(ISBLANK(INDEX('Policy Characteristics'!D:D,MATCH($C799,'Policy Characteristics'!$C:$C,0))),"",INDEX('Policy Characteristics'!D:D,MATCH($C799,'Policy Characteristics'!$C:$C,0)))</f>
        <v>Decrease Clean Industrial Equipment Cost of Capital</v>
      </c>
      <c r="K799" s="254" t="str">
        <f>IF(ISBLANK(INDEX('Policy Characteristics'!E:E,MATCH($C799,'Policy Characteristics'!$C:$C,0))),"",INDEX('Policy Characteristics'!E:E,MATCH($C799,'Policy Characteristics'!$C:$C,0)))</f>
        <v>indst eqpt cost of capital</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decrease</v>
      </c>
      <c r="P799" s="254" t="str">
        <f>IF(ISBLANK(INDEX('Policy Characteristics'!J:J,MATCH($C799,'Policy Characteristics'!$C:$C,0))),"",INDEX('Policy Characteristics'!J:J,MATCH($C799,'Policy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9" s="254" t="str">
        <f>IF(ISBLANK(INDEX('Policy Characteristics'!K:K,MATCH($C799,'Policy Characteristics'!$C:$C,0))),"",INDEX('Policy Characteristics'!K:K,MATCH($C799,'Policy Characteristics'!$C:$C,0)))</f>
        <v/>
      </c>
      <c r="R799" s="254" t="str">
        <f>IF(ISBLANK(INDEX('Policy Characteristics'!L:L,MATCH($C799,'Policy Characteristics'!$C:$C,0))),"",INDEX('Policy Characteristics'!L:L,MATCH($C799,'Policy Characteristics'!$C:$C,0)))</f>
        <v/>
      </c>
    </row>
    <row r="800" spans="1:18" x14ac:dyDescent="0.35">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Decrease Cost of Capital</v>
      </c>
      <c r="C800" s="254" t="str">
        <f t="shared" si="37"/>
        <v>Percentage Decrease in Cost of Capital for Clean Industrial Equipment</v>
      </c>
      <c r="D800" s="6" t="s">
        <v>3060</v>
      </c>
      <c r="E800" s="1" t="s">
        <v>3504</v>
      </c>
      <c r="F800" t="s">
        <v>3022</v>
      </c>
      <c r="G800" t="s">
        <v>3511</v>
      </c>
      <c r="H800" s="43">
        <v>2894</v>
      </c>
      <c r="I800" s="324" t="s">
        <v>40</v>
      </c>
      <c r="J800" s="255" t="str">
        <f>IF(ISBLANK(INDEX('Policy Characteristics'!D:D,MATCH($C800,'Policy Characteristics'!$C:$C,0))),"",INDEX('Policy Characteristics'!D:D,MATCH($C800,'Policy Characteristics'!$C:$C,0)))</f>
        <v>Decrease Clean Industrial Equipment Cost of Capital</v>
      </c>
      <c r="K800" s="254" t="str">
        <f>IF(ISBLANK(INDEX('Policy Characteristics'!E:E,MATCH($C800,'Policy Characteristics'!$C:$C,0))),"",INDEX('Policy Characteristics'!E:E,MATCH($C800,'Policy Characteristics'!$C:$C,0)))</f>
        <v>indst eqpt cost of capital</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decrease</v>
      </c>
      <c r="P800" s="254" t="str">
        <f>IF(ISBLANK(INDEX('Policy Characteristics'!J:J,MATCH($C800,'Policy Characteristics'!$C:$C,0))),"",INDEX('Policy Characteristics'!J:J,MATCH($C800,'Policy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0" s="254" t="str">
        <f>IF(ISBLANK(INDEX('Policy Characteristics'!K:K,MATCH($C800,'Policy Characteristics'!$C:$C,0))),"",INDEX('Policy Characteristics'!K:K,MATCH($C800,'Policy Characteristics'!$C:$C,0)))</f>
        <v/>
      </c>
      <c r="R800" s="254" t="str">
        <f>IF(ISBLANK(INDEX('Policy Characteristics'!L:L,MATCH($C800,'Policy Characteristics'!$C:$C,0))),"",INDEX('Policy Characteristics'!L:L,MATCH($C800,'Policy Characteristics'!$C:$C,0)))</f>
        <v/>
      </c>
    </row>
    <row r="801" spans="1:18" x14ac:dyDescent="0.35">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Decrease Cost of Capital</v>
      </c>
      <c r="C801" s="254" t="str">
        <f t="shared" si="37"/>
        <v>Percentage Decrease in Cost of Capital for Clean Industrial Equipment</v>
      </c>
      <c r="D801" s="6" t="s">
        <v>3061</v>
      </c>
      <c r="E801" s="1" t="s">
        <v>3504</v>
      </c>
      <c r="F801" t="s">
        <v>3023</v>
      </c>
      <c r="G801" t="s">
        <v>3511</v>
      </c>
      <c r="H801" s="43">
        <v>2895</v>
      </c>
      <c r="I801" s="324" t="s">
        <v>40</v>
      </c>
      <c r="J801" s="255" t="str">
        <f>IF(ISBLANK(INDEX('Policy Characteristics'!D:D,MATCH($C801,'Policy Characteristics'!$C:$C,0))),"",INDEX('Policy Characteristics'!D:D,MATCH($C801,'Policy Characteristics'!$C:$C,0)))</f>
        <v>Decrease Clean Industrial Equipment Cost of Capital</v>
      </c>
      <c r="K801" s="254" t="str">
        <f>IF(ISBLANK(INDEX('Policy Characteristics'!E:E,MATCH($C801,'Policy Characteristics'!$C:$C,0))),"",INDEX('Policy Characteristics'!E:E,MATCH($C801,'Policy Characteristics'!$C:$C,0)))</f>
        <v>indst eqpt cost of capital</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decrease</v>
      </c>
      <c r="P801" s="254" t="str">
        <f>IF(ISBLANK(INDEX('Policy Characteristics'!J:J,MATCH($C801,'Policy Characteristics'!$C:$C,0))),"",INDEX('Policy Characteristics'!J:J,MATCH($C801,'Policy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1" s="254" t="str">
        <f>IF(ISBLANK(INDEX('Policy Characteristics'!K:K,MATCH($C801,'Policy Characteristics'!$C:$C,0))),"",INDEX('Policy Characteristics'!K:K,MATCH($C801,'Policy Characteristics'!$C:$C,0)))</f>
        <v/>
      </c>
      <c r="R801" s="254" t="str">
        <f>IF(ISBLANK(INDEX('Policy Characteristics'!L:L,MATCH($C801,'Policy Characteristics'!$C:$C,0))),"",INDEX('Policy Characteristics'!L:L,MATCH($C801,'Policy Characteristics'!$C:$C,0)))</f>
        <v/>
      </c>
    </row>
    <row r="802" spans="1:18" x14ac:dyDescent="0.35">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Decrease Cost of Capital</v>
      </c>
      <c r="C802" s="254" t="str">
        <f t="shared" si="37"/>
        <v>Percentage Decrease in Cost of Capital for Clean Industrial Equipment</v>
      </c>
      <c r="D802" s="6" t="s">
        <v>3062</v>
      </c>
      <c r="E802" s="1" t="s">
        <v>3504</v>
      </c>
      <c r="F802" t="s">
        <v>3024</v>
      </c>
      <c r="G802" t="s">
        <v>3511</v>
      </c>
      <c r="H802" s="43">
        <v>2896</v>
      </c>
      <c r="I802" s="324" t="s">
        <v>40</v>
      </c>
      <c r="J802" s="255" t="str">
        <f>IF(ISBLANK(INDEX('Policy Characteristics'!D:D,MATCH($C802,'Policy Characteristics'!$C:$C,0))),"",INDEX('Policy Characteristics'!D:D,MATCH($C802,'Policy Characteristics'!$C:$C,0)))</f>
        <v>Decrease Clean Industrial Equipment Cost of Capital</v>
      </c>
      <c r="K802" s="254" t="str">
        <f>IF(ISBLANK(INDEX('Policy Characteristics'!E:E,MATCH($C802,'Policy Characteristics'!$C:$C,0))),"",INDEX('Policy Characteristics'!E:E,MATCH($C802,'Policy Characteristics'!$C:$C,0)))</f>
        <v>indst eqpt cost of capital</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decrease</v>
      </c>
      <c r="P802" s="254" t="str">
        <f>IF(ISBLANK(INDEX('Policy Characteristics'!J:J,MATCH($C802,'Policy Characteristics'!$C:$C,0))),"",INDEX('Policy Characteristics'!J:J,MATCH($C802,'Policy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2" s="254" t="str">
        <f>IF(ISBLANK(INDEX('Policy Characteristics'!K:K,MATCH($C802,'Policy Characteristics'!$C:$C,0))),"",INDEX('Policy Characteristics'!K:K,MATCH($C802,'Policy Characteristics'!$C:$C,0)))</f>
        <v/>
      </c>
      <c r="R802" s="254" t="str">
        <f>IF(ISBLANK(INDEX('Policy Characteristics'!L:L,MATCH($C802,'Policy Characteristics'!$C:$C,0))),"",INDEX('Policy Characteristics'!L:L,MATCH($C802,'Policy Characteristics'!$C:$C,0)))</f>
        <v/>
      </c>
    </row>
    <row r="803" spans="1:18" x14ac:dyDescent="0.35">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Decrease Cost of Capital</v>
      </c>
      <c r="C803" s="254" t="str">
        <f t="shared" si="37"/>
        <v>Percentage Decrease in Cost of Capital for Clean Industrial Equipment</v>
      </c>
      <c r="D803" s="6" t="s">
        <v>3063</v>
      </c>
      <c r="E803" s="1" t="s">
        <v>3504</v>
      </c>
      <c r="F803" t="s">
        <v>3025</v>
      </c>
      <c r="G803" t="s">
        <v>3511</v>
      </c>
      <c r="H803" s="43">
        <v>2897</v>
      </c>
      <c r="I803" s="324" t="s">
        <v>40</v>
      </c>
      <c r="J803" s="255" t="str">
        <f>IF(ISBLANK(INDEX('Policy Characteristics'!D:D,MATCH($C803,'Policy Characteristics'!$C:$C,0))),"",INDEX('Policy Characteristics'!D:D,MATCH($C803,'Policy Characteristics'!$C:$C,0)))</f>
        <v>Decrease Clean Industrial Equipment Cost of Capital</v>
      </c>
      <c r="K803" s="254" t="str">
        <f>IF(ISBLANK(INDEX('Policy Characteristics'!E:E,MATCH($C803,'Policy Characteristics'!$C:$C,0))),"",INDEX('Policy Characteristics'!E:E,MATCH($C803,'Policy Characteristics'!$C:$C,0)))</f>
        <v>indst eqpt cost of capital</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decrease</v>
      </c>
      <c r="P803" s="254" t="str">
        <f>IF(ISBLANK(INDEX('Policy Characteristics'!J:J,MATCH($C803,'Policy Characteristics'!$C:$C,0))),"",INDEX('Policy Characteristics'!J:J,MATCH($C803,'Policy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3" s="254" t="str">
        <f>IF(ISBLANK(INDEX('Policy Characteristics'!K:K,MATCH($C803,'Policy Characteristics'!$C:$C,0))),"",INDEX('Policy Characteristics'!K:K,MATCH($C803,'Policy Characteristics'!$C:$C,0)))</f>
        <v/>
      </c>
      <c r="R803" s="254" t="str">
        <f>IF(ISBLANK(INDEX('Policy Characteristics'!L:L,MATCH($C803,'Policy Characteristics'!$C:$C,0))),"",INDEX('Policy Characteristics'!L:L,MATCH($C803,'Policy Characteristics'!$C:$C,0)))</f>
        <v/>
      </c>
    </row>
    <row r="804" spans="1:18" x14ac:dyDescent="0.35">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Decrease Cost of Capital</v>
      </c>
      <c r="C804" s="254" t="str">
        <f t="shared" si="37"/>
        <v>Percentage Decrease in Cost of Capital for Clean Industrial Equipment</v>
      </c>
      <c r="D804" s="6" t="s">
        <v>3064</v>
      </c>
      <c r="E804" s="1" t="s">
        <v>3504</v>
      </c>
      <c r="F804" t="s">
        <v>3026</v>
      </c>
      <c r="G804" t="s">
        <v>3511</v>
      </c>
      <c r="H804" s="43">
        <v>2898</v>
      </c>
      <c r="I804" s="324" t="s">
        <v>40</v>
      </c>
      <c r="J804" s="255" t="str">
        <f>IF(ISBLANK(INDEX('Policy Characteristics'!D:D,MATCH($C804,'Policy Characteristics'!$C:$C,0))),"",INDEX('Policy Characteristics'!D:D,MATCH($C804,'Policy Characteristics'!$C:$C,0)))</f>
        <v>Decrease Clean Industrial Equipment Cost of Capital</v>
      </c>
      <c r="K804" s="254" t="str">
        <f>IF(ISBLANK(INDEX('Policy Characteristics'!E:E,MATCH($C804,'Policy Characteristics'!$C:$C,0))),"",INDEX('Policy Characteristics'!E:E,MATCH($C804,'Policy Characteristics'!$C:$C,0)))</f>
        <v>indst eqpt cost of capital</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decrease</v>
      </c>
      <c r="P804" s="254" t="str">
        <f>IF(ISBLANK(INDEX('Policy Characteristics'!J:J,MATCH($C804,'Policy Characteristics'!$C:$C,0))),"",INDEX('Policy Characteristics'!J:J,MATCH($C804,'Policy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4" s="254" t="str">
        <f>IF(ISBLANK(INDEX('Policy Characteristics'!K:K,MATCH($C804,'Policy Characteristics'!$C:$C,0))),"",INDEX('Policy Characteristics'!K:K,MATCH($C804,'Policy Characteristics'!$C:$C,0)))</f>
        <v/>
      </c>
      <c r="R804" s="254" t="str">
        <f>IF(ISBLANK(INDEX('Policy Characteristics'!L:L,MATCH($C804,'Policy Characteristics'!$C:$C,0))),"",INDEX('Policy Characteristics'!L:L,MATCH($C804,'Policy Characteristics'!$C:$C,0)))</f>
        <v/>
      </c>
    </row>
    <row r="805" spans="1:18" x14ac:dyDescent="0.35">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Decrease Cost of Capital</v>
      </c>
      <c r="C805" s="254" t="str">
        <f t="shared" si="37"/>
        <v>Percentage Decrease in Cost of Capital for Clean Industrial Equipment</v>
      </c>
      <c r="D805" s="6" t="s">
        <v>3065</v>
      </c>
      <c r="E805" s="1" t="s">
        <v>3504</v>
      </c>
      <c r="F805" t="s">
        <v>3068</v>
      </c>
      <c r="G805" t="s">
        <v>3511</v>
      </c>
      <c r="H805" s="43">
        <v>2899</v>
      </c>
      <c r="I805" s="324" t="s">
        <v>40</v>
      </c>
      <c r="J805" s="255" t="str">
        <f>IF(ISBLANK(INDEX('Policy Characteristics'!D:D,MATCH($C805,'Policy Characteristics'!$C:$C,0))),"",INDEX('Policy Characteristics'!D:D,MATCH($C805,'Policy Characteristics'!$C:$C,0)))</f>
        <v>Decrease Clean Industrial Equipment Cost of Capital</v>
      </c>
      <c r="K805" s="254" t="str">
        <f>IF(ISBLANK(INDEX('Policy Characteristics'!E:E,MATCH($C805,'Policy Characteristics'!$C:$C,0))),"",INDEX('Policy Characteristics'!E:E,MATCH($C805,'Policy Characteristics'!$C:$C,0)))</f>
        <v>indst eqpt cost of capital</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decrease</v>
      </c>
      <c r="P805" s="254" t="str">
        <f>IF(ISBLANK(INDEX('Policy Characteristics'!J:J,MATCH($C805,'Policy Characteristics'!$C:$C,0))),"",INDEX('Policy Characteristics'!J:J,MATCH($C805,'Policy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5" s="254" t="str">
        <f>IF(ISBLANK(INDEX('Policy Characteristics'!K:K,MATCH($C805,'Policy Characteristics'!$C:$C,0))),"",INDEX('Policy Characteristics'!K:K,MATCH($C805,'Policy Characteristics'!$C:$C,0)))</f>
        <v/>
      </c>
      <c r="R805" s="254" t="str">
        <f>IF(ISBLANK(INDEX('Policy Characteristics'!L:L,MATCH($C805,'Policy Characteristics'!$C:$C,0))),"",INDEX('Policy Characteristics'!L:L,MATCH($C805,'Policy Characteristics'!$C:$C,0)))</f>
        <v/>
      </c>
    </row>
    <row r="806" spans="1:18" x14ac:dyDescent="0.35">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Decrease Cost of Capital</v>
      </c>
      <c r="C806" s="254" t="str">
        <f t="shared" si="37"/>
        <v>Percentage Decrease in Cost of Capital for Clean Industrial Equipment</v>
      </c>
      <c r="D806" s="6" t="s">
        <v>3066</v>
      </c>
      <c r="E806" s="1" t="s">
        <v>3504</v>
      </c>
      <c r="F806" t="s">
        <v>3027</v>
      </c>
      <c r="G806" t="s">
        <v>3511</v>
      </c>
      <c r="H806" s="43">
        <v>2900</v>
      </c>
      <c r="I806" s="324" t="s">
        <v>40</v>
      </c>
      <c r="J806" s="255" t="str">
        <f>IF(ISBLANK(INDEX('Policy Characteristics'!D:D,MATCH($C806,'Policy Characteristics'!$C:$C,0))),"",INDEX('Policy Characteristics'!D:D,MATCH($C806,'Policy Characteristics'!$C:$C,0)))</f>
        <v>Decrease Clean Industrial Equipment Cost of Capital</v>
      </c>
      <c r="K806" s="254" t="str">
        <f>IF(ISBLANK(INDEX('Policy Characteristics'!E:E,MATCH($C806,'Policy Characteristics'!$C:$C,0))),"",INDEX('Policy Characteristics'!E:E,MATCH($C806,'Policy Characteristics'!$C:$C,0)))</f>
        <v>indst eqpt cost of capital</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decrease</v>
      </c>
      <c r="P806" s="254" t="str">
        <f>IF(ISBLANK(INDEX('Policy Characteristics'!J:J,MATCH($C806,'Policy Characteristics'!$C:$C,0))),"",INDEX('Policy Characteristics'!J:J,MATCH($C806,'Policy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6" s="254" t="str">
        <f>IF(ISBLANK(INDEX('Policy Characteristics'!K:K,MATCH($C806,'Policy Characteristics'!$C:$C,0))),"",INDEX('Policy Characteristics'!K:K,MATCH($C806,'Policy Characteristics'!$C:$C,0)))</f>
        <v/>
      </c>
      <c r="R806" s="254" t="str">
        <f>IF(ISBLANK(INDEX('Policy Characteristics'!L:L,MATCH($C806,'Policy Characteristics'!$C:$C,0))),"",INDEX('Policy Characteristics'!L:L,MATCH($C806,'Policy Characteristics'!$C:$C,0)))</f>
        <v/>
      </c>
    </row>
    <row r="807" spans="1:18" x14ac:dyDescent="0.35">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Decrease Cost of Capital</v>
      </c>
      <c r="C807" s="254" t="str">
        <f t="shared" si="37"/>
        <v>Percentage Decrease in Cost of Capital for Clean Industrial Equipment</v>
      </c>
      <c r="D807" s="45" t="s">
        <v>3042</v>
      </c>
      <c r="E807" s="1" t="s">
        <v>3653</v>
      </c>
      <c r="F807" t="s">
        <v>3067</v>
      </c>
      <c r="G807" t="s">
        <v>3653</v>
      </c>
      <c r="H807" s="43">
        <v>2901</v>
      </c>
      <c r="I807" s="324" t="s">
        <v>40</v>
      </c>
      <c r="J807" s="255" t="str">
        <f>IF(ISBLANK(INDEX('Policy Characteristics'!D:D,MATCH($C807,'Policy Characteristics'!$C:$C,0))),"",INDEX('Policy Characteristics'!D:D,MATCH($C807,'Policy Characteristics'!$C:$C,0)))</f>
        <v>Decrease Clean Industrial Equipment Cost of Capital</v>
      </c>
      <c r="K807" s="254" t="str">
        <f>IF(ISBLANK(INDEX('Policy Characteristics'!E:E,MATCH($C807,'Policy Characteristics'!$C:$C,0))),"",INDEX('Policy Characteristics'!E:E,MATCH($C807,'Policy Characteristics'!$C:$C,0)))</f>
        <v>indst eqpt cost of capital</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decrease</v>
      </c>
      <c r="P807" s="254" t="str">
        <f>IF(ISBLANK(INDEX('Policy Characteristics'!J:J,MATCH($C807,'Policy Characteristics'!$C:$C,0))),"",INDEX('Policy Characteristics'!J:J,MATCH($C807,'Policy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7" s="254" t="str">
        <f>IF(ISBLANK(INDEX('Policy Characteristics'!K:K,MATCH($C807,'Policy Characteristics'!$C:$C,0))),"",INDEX('Policy Characteristics'!K:K,MATCH($C807,'Policy Characteristics'!$C:$C,0)))</f>
        <v/>
      </c>
      <c r="R807" s="254" t="str">
        <f>IF(ISBLANK(INDEX('Policy Characteristics'!L:L,MATCH($C807,'Policy Characteristics'!$C:$C,0))),"",INDEX('Policy Characteristics'!L:L,MATCH($C807,'Policy Characteristics'!$C:$C,0)))</f>
        <v/>
      </c>
    </row>
    <row r="808" spans="1:18" x14ac:dyDescent="0.35">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Decrease Cost of Capital</v>
      </c>
      <c r="C808" s="254" t="str">
        <f t="shared" si="37"/>
        <v>Percentage Decrease in Cost of Capital for Clean Industrial Equipment</v>
      </c>
      <c r="D808" s="6" t="s">
        <v>3043</v>
      </c>
      <c r="E808" s="1" t="s">
        <v>3653</v>
      </c>
      <c r="F808" t="s">
        <v>2741</v>
      </c>
      <c r="G808" t="s">
        <v>3653</v>
      </c>
      <c r="H808" s="43">
        <v>2902</v>
      </c>
      <c r="I808" s="324" t="s">
        <v>40</v>
      </c>
      <c r="J808" s="255" t="str">
        <f>IF(ISBLANK(INDEX('Policy Characteristics'!D:D,MATCH($C808,'Policy Characteristics'!$C:$C,0))),"",INDEX('Policy Characteristics'!D:D,MATCH($C808,'Policy Characteristics'!$C:$C,0)))</f>
        <v>Decrease Clean Industrial Equipment Cost of Capital</v>
      </c>
      <c r="K808" s="254" t="str">
        <f>IF(ISBLANK(INDEX('Policy Characteristics'!E:E,MATCH($C808,'Policy Characteristics'!$C:$C,0))),"",INDEX('Policy Characteristics'!E:E,MATCH($C808,'Policy Characteristics'!$C:$C,0)))</f>
        <v>indst eqpt cost of capital</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decrease</v>
      </c>
      <c r="P808" s="254" t="str">
        <f>IF(ISBLANK(INDEX('Policy Characteristics'!J:J,MATCH($C808,'Policy Characteristics'!$C:$C,0))),"",INDEX('Policy Characteristics'!J:J,MATCH($C808,'Policy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8" s="254" t="str">
        <f>IF(ISBLANK(INDEX('Policy Characteristics'!K:K,MATCH($C808,'Policy Characteristics'!$C:$C,0))),"",INDEX('Policy Characteristics'!K:K,MATCH($C808,'Policy Characteristics'!$C:$C,0)))</f>
        <v/>
      </c>
      <c r="R808" s="254" t="str">
        <f>IF(ISBLANK(INDEX('Policy Characteristics'!L:L,MATCH($C808,'Policy Characteristics'!$C:$C,0))),"",INDEX('Policy Characteristics'!L:L,MATCH($C808,'Policy Characteristics'!$C:$C,0)))</f>
        <v/>
      </c>
    </row>
    <row r="809" spans="1:18" x14ac:dyDescent="0.35">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Decrease Cost of Capital</v>
      </c>
      <c r="C809" s="254" t="str">
        <f t="shared" si="37"/>
        <v>Percentage Decrease in Cost of Capital for Clean Industrial Equipment</v>
      </c>
      <c r="D809" s="6" t="s">
        <v>3044</v>
      </c>
      <c r="E809" s="1" t="s">
        <v>3653</v>
      </c>
      <c r="F809" t="s">
        <v>3008</v>
      </c>
      <c r="G809" t="s">
        <v>3653</v>
      </c>
      <c r="H809" s="43">
        <v>2903</v>
      </c>
      <c r="I809" s="324" t="s">
        <v>40</v>
      </c>
      <c r="J809" s="255" t="str">
        <f>IF(ISBLANK(INDEX('Policy Characteristics'!D:D,MATCH($C809,'Policy Characteristics'!$C:$C,0))),"",INDEX('Policy Characteristics'!D:D,MATCH($C809,'Policy Characteristics'!$C:$C,0)))</f>
        <v>Decrease Clean Industrial Equipment Cost of Capital</v>
      </c>
      <c r="K809" s="254" t="str">
        <f>IF(ISBLANK(INDEX('Policy Characteristics'!E:E,MATCH($C809,'Policy Characteristics'!$C:$C,0))),"",INDEX('Policy Characteristics'!E:E,MATCH($C809,'Policy Characteristics'!$C:$C,0)))</f>
        <v>indst eqpt cost of capital</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decrease</v>
      </c>
      <c r="P809" s="254" t="str">
        <f>IF(ISBLANK(INDEX('Policy Characteristics'!J:J,MATCH($C809,'Policy Characteristics'!$C:$C,0))),"",INDEX('Policy Characteristics'!J:J,MATCH($C809,'Policy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9" s="254" t="str">
        <f>IF(ISBLANK(INDEX('Policy Characteristics'!K:K,MATCH($C809,'Policy Characteristics'!$C:$C,0))),"",INDEX('Policy Characteristics'!K:K,MATCH($C809,'Policy Characteristics'!$C:$C,0)))</f>
        <v/>
      </c>
      <c r="R809" s="254" t="str">
        <f>IF(ISBLANK(INDEX('Policy Characteristics'!L:L,MATCH($C809,'Policy Characteristics'!$C:$C,0))),"",INDEX('Policy Characteristics'!L:L,MATCH($C809,'Policy Characteristics'!$C:$C,0)))</f>
        <v/>
      </c>
    </row>
    <row r="810" spans="1:18" x14ac:dyDescent="0.35">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Decrease Cost of Capital</v>
      </c>
      <c r="C810" s="254" t="str">
        <f t="shared" si="37"/>
        <v>Percentage Decrease in Cost of Capital for Clean Industrial Equipment</v>
      </c>
      <c r="D810" s="6" t="s">
        <v>3045</v>
      </c>
      <c r="E810" s="1" t="s">
        <v>3653</v>
      </c>
      <c r="F810" t="s">
        <v>3009</v>
      </c>
      <c r="G810" t="s">
        <v>3653</v>
      </c>
      <c r="H810" s="43">
        <v>2904</v>
      </c>
      <c r="I810" s="324" t="s">
        <v>40</v>
      </c>
      <c r="J810" s="255" t="str">
        <f>IF(ISBLANK(INDEX('Policy Characteristics'!D:D,MATCH($C810,'Policy Characteristics'!$C:$C,0))),"",INDEX('Policy Characteristics'!D:D,MATCH($C810,'Policy Characteristics'!$C:$C,0)))</f>
        <v>Decrease Clean Industrial Equipment Cost of Capital</v>
      </c>
      <c r="K810" s="254" t="str">
        <f>IF(ISBLANK(INDEX('Policy Characteristics'!E:E,MATCH($C810,'Policy Characteristics'!$C:$C,0))),"",INDEX('Policy Characteristics'!E:E,MATCH($C810,'Policy Characteristics'!$C:$C,0)))</f>
        <v>indst eqpt cost of capital</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decrease</v>
      </c>
      <c r="P810" s="254" t="str">
        <f>IF(ISBLANK(INDEX('Policy Characteristics'!J:J,MATCH($C810,'Policy Characteristics'!$C:$C,0))),"",INDEX('Policy Characteristics'!J:J,MATCH($C810,'Policy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0" s="254" t="str">
        <f>IF(ISBLANK(INDEX('Policy Characteristics'!K:K,MATCH($C810,'Policy Characteristics'!$C:$C,0))),"",INDEX('Policy Characteristics'!K:K,MATCH($C810,'Policy Characteristics'!$C:$C,0)))</f>
        <v/>
      </c>
      <c r="R810" s="254" t="str">
        <f>IF(ISBLANK(INDEX('Policy Characteristics'!L:L,MATCH($C810,'Policy Characteristics'!$C:$C,0))),"",INDEX('Policy Characteristics'!L:L,MATCH($C810,'Policy Characteristics'!$C:$C,0)))</f>
        <v/>
      </c>
    </row>
    <row r="811" spans="1:18" x14ac:dyDescent="0.35">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Decrease Cost of Capital</v>
      </c>
      <c r="C811" s="254" t="str">
        <f t="shared" si="37"/>
        <v>Percentage Decrease in Cost of Capital for Clean Industrial Equipment</v>
      </c>
      <c r="D811" s="6" t="s">
        <v>3046</v>
      </c>
      <c r="E811" s="1" t="s">
        <v>3653</v>
      </c>
      <c r="F811" t="s">
        <v>3010</v>
      </c>
      <c r="G811" t="s">
        <v>3653</v>
      </c>
      <c r="H811" s="43">
        <v>2905</v>
      </c>
      <c r="I811" s="324" t="s">
        <v>40</v>
      </c>
      <c r="J811" s="255" t="str">
        <f>IF(ISBLANK(INDEX('Policy Characteristics'!D:D,MATCH($C811,'Policy Characteristics'!$C:$C,0))),"",INDEX('Policy Characteristics'!D:D,MATCH($C811,'Policy Characteristics'!$C:$C,0)))</f>
        <v>Decrease Clean Industrial Equipment Cost of Capital</v>
      </c>
      <c r="K811" s="254" t="str">
        <f>IF(ISBLANK(INDEX('Policy Characteristics'!E:E,MATCH($C811,'Policy Characteristics'!$C:$C,0))),"",INDEX('Policy Characteristics'!E:E,MATCH($C811,'Policy Characteristics'!$C:$C,0)))</f>
        <v>indst eqpt cost of capital</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decrease</v>
      </c>
      <c r="P811" s="254" t="str">
        <f>IF(ISBLANK(INDEX('Policy Characteristics'!J:J,MATCH($C811,'Policy Characteristics'!$C:$C,0))),"",INDEX('Policy Characteristics'!J:J,MATCH($C811,'Policy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1" s="254" t="str">
        <f>IF(ISBLANK(INDEX('Policy Characteristics'!K:K,MATCH($C811,'Policy Characteristics'!$C:$C,0))),"",INDEX('Policy Characteristics'!K:K,MATCH($C811,'Policy Characteristics'!$C:$C,0)))</f>
        <v/>
      </c>
      <c r="R811" s="254" t="str">
        <f>IF(ISBLANK(INDEX('Policy Characteristics'!L:L,MATCH($C811,'Policy Characteristics'!$C:$C,0))),"",INDEX('Policy Characteristics'!L:L,MATCH($C811,'Policy Characteristics'!$C:$C,0)))</f>
        <v/>
      </c>
    </row>
    <row r="812" spans="1:18" x14ac:dyDescent="0.35">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Decrease Cost of Capital</v>
      </c>
      <c r="C812" s="254" t="str">
        <f t="shared" si="37"/>
        <v>Percentage Decrease in Cost of Capital for Clean Industrial Equipment</v>
      </c>
      <c r="D812" s="6" t="s">
        <v>3047</v>
      </c>
      <c r="E812" s="1" t="s">
        <v>3653</v>
      </c>
      <c r="F812" t="s">
        <v>3011</v>
      </c>
      <c r="G812" t="s">
        <v>3653</v>
      </c>
      <c r="H812" s="43">
        <v>2906</v>
      </c>
      <c r="I812" s="324" t="s">
        <v>40</v>
      </c>
      <c r="J812" s="255" t="str">
        <f>IF(ISBLANK(INDEX('Policy Characteristics'!D:D,MATCH($C812,'Policy Characteristics'!$C:$C,0))),"",INDEX('Policy Characteristics'!D:D,MATCH($C812,'Policy Characteristics'!$C:$C,0)))</f>
        <v>Decrease Clean Industrial Equipment Cost of Capital</v>
      </c>
      <c r="K812" s="254" t="str">
        <f>IF(ISBLANK(INDEX('Policy Characteristics'!E:E,MATCH($C812,'Policy Characteristics'!$C:$C,0))),"",INDEX('Policy Characteristics'!E:E,MATCH($C812,'Policy Characteristics'!$C:$C,0)))</f>
        <v>indst eqpt cost of capital</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decrease</v>
      </c>
      <c r="P812" s="254" t="str">
        <f>IF(ISBLANK(INDEX('Policy Characteristics'!J:J,MATCH($C812,'Policy Characteristics'!$C:$C,0))),"",INDEX('Policy Characteristics'!J:J,MATCH($C812,'Policy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2" s="254" t="str">
        <f>IF(ISBLANK(INDEX('Policy Characteristics'!K:K,MATCH($C812,'Policy Characteristics'!$C:$C,0))),"",INDEX('Policy Characteristics'!K:K,MATCH($C812,'Policy Characteristics'!$C:$C,0)))</f>
        <v/>
      </c>
      <c r="R812" s="254" t="str">
        <f>IF(ISBLANK(INDEX('Policy Characteristics'!L:L,MATCH($C812,'Policy Characteristics'!$C:$C,0))),"",INDEX('Policy Characteristics'!L:L,MATCH($C812,'Policy Characteristics'!$C:$C,0)))</f>
        <v/>
      </c>
    </row>
    <row r="813" spans="1:18" x14ac:dyDescent="0.35">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Decrease Cost of Capital</v>
      </c>
      <c r="C813" s="254" t="str">
        <f t="shared" si="37"/>
        <v>Percentage Decrease in Cost of Capital for Clean Industrial Equipment</v>
      </c>
      <c r="D813" s="6" t="s">
        <v>3048</v>
      </c>
      <c r="E813" s="1" t="s">
        <v>3653</v>
      </c>
      <c r="F813" t="s">
        <v>3012</v>
      </c>
      <c r="G813" t="s">
        <v>3653</v>
      </c>
      <c r="H813" s="43">
        <v>2907</v>
      </c>
      <c r="I813" s="324" t="s">
        <v>40</v>
      </c>
      <c r="J813" s="255" t="str">
        <f>IF(ISBLANK(INDEX('Policy Characteristics'!D:D,MATCH($C813,'Policy Characteristics'!$C:$C,0))),"",INDEX('Policy Characteristics'!D:D,MATCH($C813,'Policy Characteristics'!$C:$C,0)))</f>
        <v>Decrease Clean Industrial Equipment Cost of Capital</v>
      </c>
      <c r="K813" s="254" t="str">
        <f>IF(ISBLANK(INDEX('Policy Characteristics'!E:E,MATCH($C813,'Policy Characteristics'!$C:$C,0))),"",INDEX('Policy Characteristics'!E:E,MATCH($C813,'Policy Characteristics'!$C:$C,0)))</f>
        <v>indst eqpt cost of capital</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decrease</v>
      </c>
      <c r="P813" s="254" t="str">
        <f>IF(ISBLANK(INDEX('Policy Characteristics'!J:J,MATCH($C813,'Policy Characteristics'!$C:$C,0))),"",INDEX('Policy Characteristics'!J:J,MATCH($C813,'Policy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3" s="254" t="str">
        <f>IF(ISBLANK(INDEX('Policy Characteristics'!K:K,MATCH($C813,'Policy Characteristics'!$C:$C,0))),"",INDEX('Policy Characteristics'!K:K,MATCH($C813,'Policy Characteristics'!$C:$C,0)))</f>
        <v/>
      </c>
      <c r="R813" s="254" t="str">
        <f>IF(ISBLANK(INDEX('Policy Characteristics'!L:L,MATCH($C813,'Policy Characteristics'!$C:$C,0))),"",INDEX('Policy Characteristics'!L:L,MATCH($C813,'Policy Characteristics'!$C:$C,0)))</f>
        <v/>
      </c>
    </row>
    <row r="814" spans="1:18" x14ac:dyDescent="0.35">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Decrease Cost of Capital</v>
      </c>
      <c r="C814" s="254" t="str">
        <f t="shared" si="37"/>
        <v>Percentage Decrease in Cost of Capital for Clean Industrial Equipment</v>
      </c>
      <c r="D814" s="6" t="s">
        <v>3049</v>
      </c>
      <c r="E814" s="1" t="s">
        <v>3653</v>
      </c>
      <c r="F814" t="s">
        <v>3013</v>
      </c>
      <c r="G814" t="s">
        <v>3653</v>
      </c>
      <c r="H814" s="43">
        <v>2908</v>
      </c>
      <c r="I814" s="324" t="s">
        <v>40</v>
      </c>
      <c r="J814" s="255" t="str">
        <f>IF(ISBLANK(INDEX('Policy Characteristics'!D:D,MATCH($C814,'Policy Characteristics'!$C:$C,0))),"",INDEX('Policy Characteristics'!D:D,MATCH($C814,'Policy Characteristics'!$C:$C,0)))</f>
        <v>Decrease Clean Industrial Equipment Cost of Capital</v>
      </c>
      <c r="K814" s="254" t="str">
        <f>IF(ISBLANK(INDEX('Policy Characteristics'!E:E,MATCH($C814,'Policy Characteristics'!$C:$C,0))),"",INDEX('Policy Characteristics'!E:E,MATCH($C814,'Policy Characteristics'!$C:$C,0)))</f>
        <v>indst eqpt cost of capital</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decrease</v>
      </c>
      <c r="P814" s="254" t="str">
        <f>IF(ISBLANK(INDEX('Policy Characteristics'!J:J,MATCH($C814,'Policy Characteristics'!$C:$C,0))),"",INDEX('Policy Characteristics'!J:J,MATCH($C814,'Policy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4" s="254" t="str">
        <f>IF(ISBLANK(INDEX('Policy Characteristics'!K:K,MATCH($C814,'Policy Characteristics'!$C:$C,0))),"",INDEX('Policy Characteristics'!K:K,MATCH($C814,'Policy Characteristics'!$C:$C,0)))</f>
        <v/>
      </c>
      <c r="R814" s="254" t="str">
        <f>IF(ISBLANK(INDEX('Policy Characteristics'!L:L,MATCH($C814,'Policy Characteristics'!$C:$C,0))),"",INDEX('Policy Characteristics'!L:L,MATCH($C814,'Policy Characteristics'!$C:$C,0)))</f>
        <v/>
      </c>
    </row>
    <row r="815" spans="1:18" x14ac:dyDescent="0.35">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Decrease Cost of Capital</v>
      </c>
      <c r="C815" s="254" t="str">
        <f t="shared" si="37"/>
        <v>Percentage Decrease in Cost of Capital for Clean Industrial Equipment</v>
      </c>
      <c r="D815" s="6" t="s">
        <v>3050</v>
      </c>
      <c r="E815" s="1" t="s">
        <v>3653</v>
      </c>
      <c r="F815" t="s">
        <v>3014</v>
      </c>
      <c r="G815" t="s">
        <v>3653</v>
      </c>
      <c r="H815" s="43">
        <v>2909</v>
      </c>
      <c r="I815" s="324" t="s">
        <v>40</v>
      </c>
      <c r="J815" s="255" t="str">
        <f>IF(ISBLANK(INDEX('Policy Characteristics'!D:D,MATCH($C815,'Policy Characteristics'!$C:$C,0))),"",INDEX('Policy Characteristics'!D:D,MATCH($C815,'Policy Characteristics'!$C:$C,0)))</f>
        <v>Decrease Clean Industrial Equipment Cost of Capital</v>
      </c>
      <c r="K815" s="254" t="str">
        <f>IF(ISBLANK(INDEX('Policy Characteristics'!E:E,MATCH($C815,'Policy Characteristics'!$C:$C,0))),"",INDEX('Policy Characteristics'!E:E,MATCH($C815,'Policy Characteristics'!$C:$C,0)))</f>
        <v>indst eqpt cost of capital</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decrease</v>
      </c>
      <c r="P815" s="254" t="str">
        <f>IF(ISBLANK(INDEX('Policy Characteristics'!J:J,MATCH($C815,'Policy Characteristics'!$C:$C,0))),"",INDEX('Policy Characteristics'!J:J,MATCH($C815,'Policy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5" s="254" t="str">
        <f>IF(ISBLANK(INDEX('Policy Characteristics'!K:K,MATCH($C815,'Policy Characteristics'!$C:$C,0))),"",INDEX('Policy Characteristics'!K:K,MATCH($C815,'Policy Characteristics'!$C:$C,0)))</f>
        <v/>
      </c>
      <c r="R815" s="254" t="str">
        <f>IF(ISBLANK(INDEX('Policy Characteristics'!L:L,MATCH($C815,'Policy Characteristics'!$C:$C,0))),"",INDEX('Policy Characteristics'!L:L,MATCH($C815,'Policy Characteristics'!$C:$C,0)))</f>
        <v/>
      </c>
    </row>
    <row r="816" spans="1:18" x14ac:dyDescent="0.35">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Decrease Cost of Capital</v>
      </c>
      <c r="C816" s="254" t="str">
        <f t="shared" si="37"/>
        <v>Percentage Decrease in Cost of Capital for Clean Industrial Equipment</v>
      </c>
      <c r="D816" s="6" t="s">
        <v>3051</v>
      </c>
      <c r="E816" s="1" t="s">
        <v>3653</v>
      </c>
      <c r="F816" t="s">
        <v>2561</v>
      </c>
      <c r="G816" t="s">
        <v>3653</v>
      </c>
      <c r="H816" s="43">
        <v>2910</v>
      </c>
      <c r="I816" s="324" t="s">
        <v>40</v>
      </c>
      <c r="J816" s="255" t="str">
        <f>IF(ISBLANK(INDEX('Policy Characteristics'!D:D,MATCH($C816,'Policy Characteristics'!$C:$C,0))),"",INDEX('Policy Characteristics'!D:D,MATCH($C816,'Policy Characteristics'!$C:$C,0)))</f>
        <v>Decrease Clean Industrial Equipment Cost of Capital</v>
      </c>
      <c r="K816" s="254" t="str">
        <f>IF(ISBLANK(INDEX('Policy Characteristics'!E:E,MATCH($C816,'Policy Characteristics'!$C:$C,0))),"",INDEX('Policy Characteristics'!E:E,MATCH($C816,'Policy Characteristics'!$C:$C,0)))</f>
        <v>indst eqpt cost of capital</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decrease</v>
      </c>
      <c r="P816" s="254" t="str">
        <f>IF(ISBLANK(INDEX('Policy Characteristics'!J:J,MATCH($C816,'Policy Characteristics'!$C:$C,0))),"",INDEX('Policy Characteristics'!J:J,MATCH($C816,'Policy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6" s="254" t="str">
        <f>IF(ISBLANK(INDEX('Policy Characteristics'!K:K,MATCH($C816,'Policy Characteristics'!$C:$C,0))),"",INDEX('Policy Characteristics'!K:K,MATCH($C816,'Policy Characteristics'!$C:$C,0)))</f>
        <v/>
      </c>
      <c r="R816" s="254" t="str">
        <f>IF(ISBLANK(INDEX('Policy Characteristics'!L:L,MATCH($C816,'Policy Characteristics'!$C:$C,0))),"",INDEX('Policy Characteristics'!L:L,MATCH($C816,'Policy Characteristics'!$C:$C,0)))</f>
        <v/>
      </c>
    </row>
    <row r="817" spans="1:18" x14ac:dyDescent="0.35">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Decrease Cost of Capital</v>
      </c>
      <c r="C817" s="254" t="str">
        <f t="shared" si="37"/>
        <v>Percentage Decrease in Cost of Capital for Clean Industrial Equipment</v>
      </c>
      <c r="D817" s="6" t="s">
        <v>3052</v>
      </c>
      <c r="E817" s="1" t="s">
        <v>3653</v>
      </c>
      <c r="F817" t="s">
        <v>3015</v>
      </c>
      <c r="G817" t="s">
        <v>3653</v>
      </c>
      <c r="H817" s="43">
        <v>2911</v>
      </c>
      <c r="I817" s="324" t="s">
        <v>40</v>
      </c>
      <c r="J817" s="255" t="str">
        <f>IF(ISBLANK(INDEX('Policy Characteristics'!D:D,MATCH($C817,'Policy Characteristics'!$C:$C,0))),"",INDEX('Policy Characteristics'!D:D,MATCH($C817,'Policy Characteristics'!$C:$C,0)))</f>
        <v>Decrease Clean Industrial Equipment Cost of Capital</v>
      </c>
      <c r="K817" s="254" t="str">
        <f>IF(ISBLANK(INDEX('Policy Characteristics'!E:E,MATCH($C817,'Policy Characteristics'!$C:$C,0))),"",INDEX('Policy Characteristics'!E:E,MATCH($C817,'Policy Characteristics'!$C:$C,0)))</f>
        <v>indst eqpt cost of capital</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decrease</v>
      </c>
      <c r="P817" s="254" t="str">
        <f>IF(ISBLANK(INDEX('Policy Characteristics'!J:J,MATCH($C817,'Policy Characteristics'!$C:$C,0))),"",INDEX('Policy Characteristics'!J:J,MATCH($C817,'Policy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7" s="254" t="str">
        <f>IF(ISBLANK(INDEX('Policy Characteristics'!K:K,MATCH($C817,'Policy Characteristics'!$C:$C,0))),"",INDEX('Policy Characteristics'!K:K,MATCH($C817,'Policy Characteristics'!$C:$C,0)))</f>
        <v/>
      </c>
      <c r="R817" s="254" t="str">
        <f>IF(ISBLANK(INDEX('Policy Characteristics'!L:L,MATCH($C817,'Policy Characteristics'!$C:$C,0))),"",INDEX('Policy Characteristics'!L:L,MATCH($C817,'Policy Characteristics'!$C:$C,0)))</f>
        <v/>
      </c>
    </row>
    <row r="818" spans="1:18" x14ac:dyDescent="0.35">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Decrease Cost of Capital</v>
      </c>
      <c r="C818" s="254" t="str">
        <f t="shared" si="37"/>
        <v>Percentage Decrease in Cost of Capital for Clean Industrial Equipment</v>
      </c>
      <c r="D818" s="6" t="s">
        <v>3053</v>
      </c>
      <c r="E818" s="1" t="s">
        <v>3653</v>
      </c>
      <c r="F818" t="s">
        <v>3016</v>
      </c>
      <c r="G818" t="s">
        <v>3653</v>
      </c>
      <c r="H818" s="43">
        <v>2912</v>
      </c>
      <c r="I818" s="324" t="s">
        <v>40</v>
      </c>
      <c r="J818" s="255" t="str">
        <f>IF(ISBLANK(INDEX('Policy Characteristics'!D:D,MATCH($C818,'Policy Characteristics'!$C:$C,0))),"",INDEX('Policy Characteristics'!D:D,MATCH($C818,'Policy Characteristics'!$C:$C,0)))</f>
        <v>Decrease Clean Industrial Equipment Cost of Capital</v>
      </c>
      <c r="K818" s="254" t="str">
        <f>IF(ISBLANK(INDEX('Policy Characteristics'!E:E,MATCH($C818,'Policy Characteristics'!$C:$C,0))),"",INDEX('Policy Characteristics'!E:E,MATCH($C818,'Policy Characteristics'!$C:$C,0)))</f>
        <v>indst eqpt cost of capital</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decrease</v>
      </c>
      <c r="P818" s="254" t="str">
        <f>IF(ISBLANK(INDEX('Policy Characteristics'!J:J,MATCH($C818,'Policy Characteristics'!$C:$C,0))),"",INDEX('Policy Characteristics'!J:J,MATCH($C818,'Policy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8" s="254" t="str">
        <f>IF(ISBLANK(INDEX('Policy Characteristics'!K:K,MATCH($C818,'Policy Characteristics'!$C:$C,0))),"",INDEX('Policy Characteristics'!K:K,MATCH($C818,'Policy Characteristics'!$C:$C,0)))</f>
        <v/>
      </c>
      <c r="R818" s="254" t="str">
        <f>IF(ISBLANK(INDEX('Policy Characteristics'!L:L,MATCH($C818,'Policy Characteristics'!$C:$C,0))),"",INDEX('Policy Characteristics'!L:L,MATCH($C818,'Policy Characteristics'!$C:$C,0)))</f>
        <v/>
      </c>
    </row>
    <row r="819" spans="1:18" x14ac:dyDescent="0.35">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Decrease Cost of Capital</v>
      </c>
      <c r="C819" s="254" t="str">
        <f t="shared" si="37"/>
        <v>Percentage Decrease in Cost of Capital for Clean Industrial Equipment</v>
      </c>
      <c r="D819" s="6" t="s">
        <v>3054</v>
      </c>
      <c r="E819" s="1" t="s">
        <v>3653</v>
      </c>
      <c r="F819" t="s">
        <v>3017</v>
      </c>
      <c r="G819" t="s">
        <v>3653</v>
      </c>
      <c r="H819" s="43">
        <v>2913</v>
      </c>
      <c r="I819" s="324" t="s">
        <v>40</v>
      </c>
      <c r="J819" s="255" t="str">
        <f>IF(ISBLANK(INDEX('Policy Characteristics'!D:D,MATCH($C819,'Policy Characteristics'!$C:$C,0))),"",INDEX('Policy Characteristics'!D:D,MATCH($C819,'Policy Characteristics'!$C:$C,0)))</f>
        <v>Decrease Clean Industrial Equipment Cost of Capital</v>
      </c>
      <c r="K819" s="254" t="str">
        <f>IF(ISBLANK(INDEX('Policy Characteristics'!E:E,MATCH($C819,'Policy Characteristics'!$C:$C,0))),"",INDEX('Policy Characteristics'!E:E,MATCH($C819,'Policy Characteristics'!$C:$C,0)))</f>
        <v>indst eqpt cost of capital</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decrease</v>
      </c>
      <c r="P819" s="254" t="str">
        <f>IF(ISBLANK(INDEX('Policy Characteristics'!J:J,MATCH($C819,'Policy Characteristics'!$C:$C,0))),"",INDEX('Policy Characteristics'!J:J,MATCH($C819,'Policy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9" s="254" t="str">
        <f>IF(ISBLANK(INDEX('Policy Characteristics'!K:K,MATCH($C819,'Policy Characteristics'!$C:$C,0))),"",INDEX('Policy Characteristics'!K:K,MATCH($C819,'Policy Characteristics'!$C:$C,0)))</f>
        <v/>
      </c>
      <c r="R819" s="254" t="str">
        <f>IF(ISBLANK(INDEX('Policy Characteristics'!L:L,MATCH($C819,'Policy Characteristics'!$C:$C,0))),"",INDEX('Policy Characteristics'!L:L,MATCH($C819,'Policy Characteristics'!$C:$C,0)))</f>
        <v/>
      </c>
    </row>
    <row r="820" spans="1:18" x14ac:dyDescent="0.35">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Decrease Cost of Capital</v>
      </c>
      <c r="C820" s="254" t="str">
        <f t="shared" si="37"/>
        <v>Percentage Decrease in Cost of Capital for Clean Industrial Equipment</v>
      </c>
      <c r="D820" s="6" t="s">
        <v>3055</v>
      </c>
      <c r="E820" s="1" t="s">
        <v>3653</v>
      </c>
      <c r="F820" t="s">
        <v>2562</v>
      </c>
      <c r="G820" t="s">
        <v>3653</v>
      </c>
      <c r="H820" s="43">
        <v>2914</v>
      </c>
      <c r="I820" s="324" t="s">
        <v>40</v>
      </c>
      <c r="J820" s="255" t="str">
        <f>IF(ISBLANK(INDEX('Policy Characteristics'!D:D,MATCH($C820,'Policy Characteristics'!$C:$C,0))),"",INDEX('Policy Characteristics'!D:D,MATCH($C820,'Policy Characteristics'!$C:$C,0)))</f>
        <v>Decrease Clean Industrial Equipment Cost of Capital</v>
      </c>
      <c r="K820" s="254" t="str">
        <f>IF(ISBLANK(INDEX('Policy Characteristics'!E:E,MATCH($C820,'Policy Characteristics'!$C:$C,0))),"",INDEX('Policy Characteristics'!E:E,MATCH($C820,'Policy Characteristics'!$C:$C,0)))</f>
        <v>indst eqpt cost of capital</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decrease</v>
      </c>
      <c r="P820" s="254" t="str">
        <f>IF(ISBLANK(INDEX('Policy Characteristics'!J:J,MATCH($C820,'Policy Characteristics'!$C:$C,0))),"",INDEX('Policy Characteristics'!J:J,MATCH($C820,'Policy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0" s="254" t="str">
        <f>IF(ISBLANK(INDEX('Policy Characteristics'!K:K,MATCH($C820,'Policy Characteristics'!$C:$C,0))),"",INDEX('Policy Characteristics'!K:K,MATCH($C820,'Policy Characteristics'!$C:$C,0)))</f>
        <v/>
      </c>
      <c r="R820" s="254" t="str">
        <f>IF(ISBLANK(INDEX('Policy Characteristics'!L:L,MATCH($C820,'Policy Characteristics'!$C:$C,0))),"",INDEX('Policy Characteristics'!L:L,MATCH($C820,'Policy Characteristics'!$C:$C,0)))</f>
        <v/>
      </c>
    </row>
    <row r="821" spans="1:18" x14ac:dyDescent="0.35">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Decrease Cost of Capital</v>
      </c>
      <c r="C821" s="254" t="str">
        <f t="shared" si="37"/>
        <v>Percentage Decrease in Cost of Capital for Clean Industrial Equipment</v>
      </c>
      <c r="D821" s="6" t="s">
        <v>3056</v>
      </c>
      <c r="E821" s="1" t="s">
        <v>3653</v>
      </c>
      <c r="F821" t="s">
        <v>3018</v>
      </c>
      <c r="G821" t="s">
        <v>3653</v>
      </c>
      <c r="H821" s="43">
        <v>2915</v>
      </c>
      <c r="I821" s="324" t="s">
        <v>40</v>
      </c>
      <c r="J821" s="255" t="str">
        <f>IF(ISBLANK(INDEX('Policy Characteristics'!D:D,MATCH($C821,'Policy Characteristics'!$C:$C,0))),"",INDEX('Policy Characteristics'!D:D,MATCH($C821,'Policy Characteristics'!$C:$C,0)))</f>
        <v>Decrease Clean Industrial Equipment Cost of Capital</v>
      </c>
      <c r="K821" s="254" t="str">
        <f>IF(ISBLANK(INDEX('Policy Characteristics'!E:E,MATCH($C821,'Policy Characteristics'!$C:$C,0))),"",INDEX('Policy Characteristics'!E:E,MATCH($C821,'Policy Characteristics'!$C:$C,0)))</f>
        <v>indst eqpt cost of capital</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decrease</v>
      </c>
      <c r="P821" s="254" t="str">
        <f>IF(ISBLANK(INDEX('Policy Characteristics'!J:J,MATCH($C821,'Policy Characteristics'!$C:$C,0))),"",INDEX('Policy Characteristics'!J:J,MATCH($C821,'Policy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1" s="254" t="str">
        <f>IF(ISBLANK(INDEX('Policy Characteristics'!K:K,MATCH($C821,'Policy Characteristics'!$C:$C,0))),"",INDEX('Policy Characteristics'!K:K,MATCH($C821,'Policy Characteristics'!$C:$C,0)))</f>
        <v/>
      </c>
      <c r="R821" s="254" t="str">
        <f>IF(ISBLANK(INDEX('Policy Characteristics'!L:L,MATCH($C821,'Policy Characteristics'!$C:$C,0))),"",INDEX('Policy Characteristics'!L:L,MATCH($C821,'Policy Characteristics'!$C:$C,0)))</f>
        <v/>
      </c>
    </row>
    <row r="822" spans="1:18" x14ac:dyDescent="0.35">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Decrease Cost of Capital</v>
      </c>
      <c r="C822" s="254" t="str">
        <f t="shared" si="37"/>
        <v>Percentage Decrease in Cost of Capital for Clean Industrial Equipment</v>
      </c>
      <c r="D822" s="6" t="s">
        <v>3057</v>
      </c>
      <c r="E822" s="1" t="s">
        <v>3653</v>
      </c>
      <c r="F822" t="s">
        <v>3019</v>
      </c>
      <c r="G822" t="s">
        <v>3653</v>
      </c>
      <c r="H822" s="43">
        <v>2916</v>
      </c>
      <c r="I822" s="324" t="s">
        <v>40</v>
      </c>
      <c r="J822" s="255" t="str">
        <f>IF(ISBLANK(INDEX('Policy Characteristics'!D:D,MATCH($C822,'Policy Characteristics'!$C:$C,0))),"",INDEX('Policy Characteristics'!D:D,MATCH($C822,'Policy Characteristics'!$C:$C,0)))</f>
        <v>Decrease Clean Industrial Equipment Cost of Capital</v>
      </c>
      <c r="K822" s="254" t="str">
        <f>IF(ISBLANK(INDEX('Policy Characteristics'!E:E,MATCH($C822,'Policy Characteristics'!$C:$C,0))),"",INDEX('Policy Characteristics'!E:E,MATCH($C822,'Policy Characteristics'!$C:$C,0)))</f>
        <v>indst eqpt cost of capital</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decrease</v>
      </c>
      <c r="P822" s="254" t="str">
        <f>IF(ISBLANK(INDEX('Policy Characteristics'!J:J,MATCH($C822,'Policy Characteristics'!$C:$C,0))),"",INDEX('Policy Characteristics'!J:J,MATCH($C822,'Policy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2" s="254" t="str">
        <f>IF(ISBLANK(INDEX('Policy Characteristics'!K:K,MATCH($C822,'Policy Characteristics'!$C:$C,0))),"",INDEX('Policy Characteristics'!K:K,MATCH($C822,'Policy Characteristics'!$C:$C,0)))</f>
        <v/>
      </c>
      <c r="R822" s="254" t="str">
        <f>IF(ISBLANK(INDEX('Policy Characteristics'!L:L,MATCH($C822,'Policy Characteristics'!$C:$C,0))),"",INDEX('Policy Characteristics'!L:L,MATCH($C822,'Policy Characteristics'!$C:$C,0)))</f>
        <v/>
      </c>
    </row>
    <row r="823" spans="1:18" x14ac:dyDescent="0.35">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Decrease Cost of Capital</v>
      </c>
      <c r="C823" s="254" t="str">
        <f t="shared" si="37"/>
        <v>Percentage Decrease in Cost of Capital for Clean Industrial Equipment</v>
      </c>
      <c r="D823" s="6" t="s">
        <v>3058</v>
      </c>
      <c r="E823" s="1" t="s">
        <v>3653</v>
      </c>
      <c r="F823" t="s">
        <v>3020</v>
      </c>
      <c r="G823" t="s">
        <v>3653</v>
      </c>
      <c r="H823" s="43">
        <v>2917</v>
      </c>
      <c r="I823" s="324" t="s">
        <v>40</v>
      </c>
      <c r="J823" s="255" t="str">
        <f>IF(ISBLANK(INDEX('Policy Characteristics'!D:D,MATCH($C823,'Policy Characteristics'!$C:$C,0))),"",INDEX('Policy Characteristics'!D:D,MATCH($C823,'Policy Characteristics'!$C:$C,0)))</f>
        <v>Decrease Clean Industrial Equipment Cost of Capital</v>
      </c>
      <c r="K823" s="254" t="str">
        <f>IF(ISBLANK(INDEX('Policy Characteristics'!E:E,MATCH($C823,'Policy Characteristics'!$C:$C,0))),"",INDEX('Policy Characteristics'!E:E,MATCH($C823,'Policy Characteristics'!$C:$C,0)))</f>
        <v>indst eqpt cost of capital</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decrease</v>
      </c>
      <c r="P823" s="254" t="str">
        <f>IF(ISBLANK(INDEX('Policy Characteristics'!J:J,MATCH($C823,'Policy Characteristics'!$C:$C,0))),"",INDEX('Policy Characteristics'!J:J,MATCH($C823,'Policy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3" s="254" t="str">
        <f>IF(ISBLANK(INDEX('Policy Characteristics'!K:K,MATCH($C823,'Policy Characteristics'!$C:$C,0))),"",INDEX('Policy Characteristics'!K:K,MATCH($C823,'Policy Characteristics'!$C:$C,0)))</f>
        <v/>
      </c>
      <c r="R823" s="254" t="str">
        <f>IF(ISBLANK(INDEX('Policy Characteristics'!L:L,MATCH($C823,'Policy Characteristics'!$C:$C,0))),"",INDEX('Policy Characteristics'!L:L,MATCH($C823,'Policy Characteristics'!$C:$C,0)))</f>
        <v/>
      </c>
    </row>
    <row r="824" spans="1:18" x14ac:dyDescent="0.35">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Decrease Cost of Capital</v>
      </c>
      <c r="C824" s="254" t="str">
        <f t="shared" si="37"/>
        <v>Percentage Decrease in Cost of Capital for Clean Industrial Equipment</v>
      </c>
      <c r="D824" s="6" t="s">
        <v>3059</v>
      </c>
      <c r="E824" s="1" t="s">
        <v>3653</v>
      </c>
      <c r="F824" t="s">
        <v>3021</v>
      </c>
      <c r="G824" t="s">
        <v>3653</v>
      </c>
      <c r="H824" s="43">
        <v>2918</v>
      </c>
      <c r="I824" s="324" t="s">
        <v>40</v>
      </c>
      <c r="J824" s="255" t="str">
        <f>IF(ISBLANK(INDEX('Policy Characteristics'!D:D,MATCH($C824,'Policy Characteristics'!$C:$C,0))),"",INDEX('Policy Characteristics'!D:D,MATCH($C824,'Policy Characteristics'!$C:$C,0)))</f>
        <v>Decrease Clean Industrial Equipment Cost of Capital</v>
      </c>
      <c r="K824" s="254" t="str">
        <f>IF(ISBLANK(INDEX('Policy Characteristics'!E:E,MATCH($C824,'Policy Characteristics'!$C:$C,0))),"",INDEX('Policy Characteristics'!E:E,MATCH($C824,'Policy Characteristics'!$C:$C,0)))</f>
        <v>indst eqpt cost of capital</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decrease</v>
      </c>
      <c r="P824" s="254" t="str">
        <f>IF(ISBLANK(INDEX('Policy Characteristics'!J:J,MATCH($C824,'Policy Characteristics'!$C:$C,0))),"",INDEX('Policy Characteristics'!J:J,MATCH($C824,'Policy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4" s="254" t="str">
        <f>IF(ISBLANK(INDEX('Policy Characteristics'!K:K,MATCH($C824,'Policy Characteristics'!$C:$C,0))),"",INDEX('Policy Characteristics'!K:K,MATCH($C824,'Policy Characteristics'!$C:$C,0)))</f>
        <v/>
      </c>
      <c r="R824" s="254" t="str">
        <f>IF(ISBLANK(INDEX('Policy Characteristics'!L:L,MATCH($C824,'Policy Characteristics'!$C:$C,0))),"",INDEX('Policy Characteristics'!L:L,MATCH($C824,'Policy Characteristics'!$C:$C,0)))</f>
        <v/>
      </c>
    </row>
    <row r="825" spans="1:18" x14ac:dyDescent="0.35">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Decrease Cost of Capital</v>
      </c>
      <c r="C825" s="254" t="str">
        <f t="shared" si="37"/>
        <v>Percentage Decrease in Cost of Capital for Clean Industrial Equipment</v>
      </c>
      <c r="D825" s="6" t="s">
        <v>3060</v>
      </c>
      <c r="E825" s="1" t="s">
        <v>3653</v>
      </c>
      <c r="F825" t="s">
        <v>3022</v>
      </c>
      <c r="G825" t="s">
        <v>3653</v>
      </c>
      <c r="H825" s="43">
        <v>2919</v>
      </c>
      <c r="I825" s="324" t="s">
        <v>40</v>
      </c>
      <c r="J825" s="255" t="str">
        <f>IF(ISBLANK(INDEX('Policy Characteristics'!D:D,MATCH($C825,'Policy Characteristics'!$C:$C,0))),"",INDEX('Policy Characteristics'!D:D,MATCH($C825,'Policy Characteristics'!$C:$C,0)))</f>
        <v>Decrease Clean Industrial Equipment Cost of Capital</v>
      </c>
      <c r="K825" s="254" t="str">
        <f>IF(ISBLANK(INDEX('Policy Characteristics'!E:E,MATCH($C825,'Policy Characteristics'!$C:$C,0))),"",INDEX('Policy Characteristics'!E:E,MATCH($C825,'Policy Characteristics'!$C:$C,0)))</f>
        <v>indst eqpt cost of capital</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decrease</v>
      </c>
      <c r="P825" s="254" t="str">
        <f>IF(ISBLANK(INDEX('Policy Characteristics'!J:J,MATCH($C825,'Policy Characteristics'!$C:$C,0))),"",INDEX('Policy Characteristics'!J:J,MATCH($C825,'Policy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5" s="254" t="str">
        <f>IF(ISBLANK(INDEX('Policy Characteristics'!K:K,MATCH($C825,'Policy Characteristics'!$C:$C,0))),"",INDEX('Policy Characteristics'!K:K,MATCH($C825,'Policy Characteristics'!$C:$C,0)))</f>
        <v/>
      </c>
      <c r="R825" s="254" t="str">
        <f>IF(ISBLANK(INDEX('Policy Characteristics'!L:L,MATCH($C825,'Policy Characteristics'!$C:$C,0))),"",INDEX('Policy Characteristics'!L:L,MATCH($C825,'Policy Characteristics'!$C:$C,0)))</f>
        <v/>
      </c>
    </row>
    <row r="826" spans="1:18" x14ac:dyDescent="0.35">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Decrease Cost of Capital</v>
      </c>
      <c r="C826" s="254" t="str">
        <f t="shared" ref="C826:C831" si="38">C$632</f>
        <v>Percentage Decrease in Cost of Capital for Clean Industrial Equipment</v>
      </c>
      <c r="D826" s="6" t="s">
        <v>3061</v>
      </c>
      <c r="E826" s="1" t="s">
        <v>3653</v>
      </c>
      <c r="F826" t="s">
        <v>3023</v>
      </c>
      <c r="G826" t="s">
        <v>3653</v>
      </c>
      <c r="H826" s="43">
        <v>2920</v>
      </c>
      <c r="I826" s="324" t="s">
        <v>40</v>
      </c>
      <c r="J826" s="255" t="str">
        <f>IF(ISBLANK(INDEX('Policy Characteristics'!D:D,MATCH($C826,'Policy Characteristics'!$C:$C,0))),"",INDEX('Policy Characteristics'!D:D,MATCH($C826,'Policy Characteristics'!$C:$C,0)))</f>
        <v>Decrease Clean Industrial Equipment Cost of Capital</v>
      </c>
      <c r="K826" s="254" t="str">
        <f>IF(ISBLANK(INDEX('Policy Characteristics'!E:E,MATCH($C826,'Policy Characteristics'!$C:$C,0))),"",INDEX('Policy Characteristics'!E:E,MATCH($C826,'Policy Characteristics'!$C:$C,0)))</f>
        <v>indst eqpt cost of capital</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decrease</v>
      </c>
      <c r="P826" s="254" t="str">
        <f>IF(ISBLANK(INDEX('Policy Characteristics'!J:J,MATCH($C826,'Policy Characteristics'!$C:$C,0))),"",INDEX('Policy Characteristics'!J:J,MATCH($C826,'Policy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6" s="254" t="str">
        <f>IF(ISBLANK(INDEX('Policy Characteristics'!K:K,MATCH($C826,'Policy Characteristics'!$C:$C,0))),"",INDEX('Policy Characteristics'!K:K,MATCH($C826,'Policy Characteristics'!$C:$C,0)))</f>
        <v/>
      </c>
      <c r="R826" s="254" t="str">
        <f>IF(ISBLANK(INDEX('Policy Characteristics'!L:L,MATCH($C826,'Policy Characteristics'!$C:$C,0))),"",INDEX('Policy Characteristics'!L:L,MATCH($C826,'Policy Characteristics'!$C:$C,0)))</f>
        <v/>
      </c>
    </row>
    <row r="827" spans="1:18" x14ac:dyDescent="0.35">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Decrease Cost of Capital</v>
      </c>
      <c r="C827" s="254" t="str">
        <f t="shared" si="38"/>
        <v>Percentage Decrease in Cost of Capital for Clean Industrial Equipment</v>
      </c>
      <c r="D827" s="6" t="s">
        <v>3062</v>
      </c>
      <c r="E827" s="1" t="s">
        <v>3653</v>
      </c>
      <c r="F827" t="s">
        <v>3024</v>
      </c>
      <c r="G827" t="s">
        <v>3653</v>
      </c>
      <c r="H827" s="43">
        <v>2921</v>
      </c>
      <c r="I827" s="324" t="s">
        <v>40</v>
      </c>
      <c r="J827" s="255" t="str">
        <f>IF(ISBLANK(INDEX('Policy Characteristics'!D:D,MATCH($C827,'Policy Characteristics'!$C:$C,0))),"",INDEX('Policy Characteristics'!D:D,MATCH($C827,'Policy Characteristics'!$C:$C,0)))</f>
        <v>Decrease Clean Industrial Equipment Cost of Capital</v>
      </c>
      <c r="K827" s="254" t="str">
        <f>IF(ISBLANK(INDEX('Policy Characteristics'!E:E,MATCH($C827,'Policy Characteristics'!$C:$C,0))),"",INDEX('Policy Characteristics'!E:E,MATCH($C827,'Policy Characteristics'!$C:$C,0)))</f>
        <v>indst eqpt cost of capital</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decrease</v>
      </c>
      <c r="P827" s="254" t="str">
        <f>IF(ISBLANK(INDEX('Policy Characteristics'!J:J,MATCH($C827,'Policy Characteristics'!$C:$C,0))),"",INDEX('Policy Characteristics'!J:J,MATCH($C827,'Policy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7" s="254" t="str">
        <f>IF(ISBLANK(INDEX('Policy Characteristics'!K:K,MATCH($C827,'Policy Characteristics'!$C:$C,0))),"",INDEX('Policy Characteristics'!K:K,MATCH($C827,'Policy Characteristics'!$C:$C,0)))</f>
        <v/>
      </c>
      <c r="R827" s="254" t="str">
        <f>IF(ISBLANK(INDEX('Policy Characteristics'!L:L,MATCH($C827,'Policy Characteristics'!$C:$C,0))),"",INDEX('Policy Characteristics'!L:L,MATCH($C827,'Policy Characteristics'!$C:$C,0)))</f>
        <v/>
      </c>
    </row>
    <row r="828" spans="1:18" x14ac:dyDescent="0.35">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Decrease Cost of Capital</v>
      </c>
      <c r="C828" s="254" t="str">
        <f t="shared" si="38"/>
        <v>Percentage Decrease in Cost of Capital for Clean Industrial Equipment</v>
      </c>
      <c r="D828" s="6" t="s">
        <v>3063</v>
      </c>
      <c r="E828" s="1" t="s">
        <v>3653</v>
      </c>
      <c r="F828" t="s">
        <v>3025</v>
      </c>
      <c r="G828" t="s">
        <v>3653</v>
      </c>
      <c r="H828" s="43">
        <v>2922</v>
      </c>
      <c r="I828" s="324" t="s">
        <v>40</v>
      </c>
      <c r="J828" s="255" t="str">
        <f>IF(ISBLANK(INDEX('Policy Characteristics'!D:D,MATCH($C828,'Policy Characteristics'!$C:$C,0))),"",INDEX('Policy Characteristics'!D:D,MATCH($C828,'Policy Characteristics'!$C:$C,0)))</f>
        <v>Decrease Clean Industrial Equipment Cost of Capital</v>
      </c>
      <c r="K828" s="254" t="str">
        <f>IF(ISBLANK(INDEX('Policy Characteristics'!E:E,MATCH($C828,'Policy Characteristics'!$C:$C,0))),"",INDEX('Policy Characteristics'!E:E,MATCH($C828,'Policy Characteristics'!$C:$C,0)))</f>
        <v>indst eqpt cost of capital</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decrease</v>
      </c>
      <c r="P828" s="254" t="str">
        <f>IF(ISBLANK(INDEX('Policy Characteristics'!J:J,MATCH($C828,'Policy Characteristics'!$C:$C,0))),"",INDEX('Policy Characteristics'!J:J,MATCH($C828,'Policy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8" s="254" t="str">
        <f>IF(ISBLANK(INDEX('Policy Characteristics'!K:K,MATCH($C828,'Policy Characteristics'!$C:$C,0))),"",INDEX('Policy Characteristics'!K:K,MATCH($C828,'Policy Characteristics'!$C:$C,0)))</f>
        <v/>
      </c>
      <c r="R828" s="254" t="str">
        <f>IF(ISBLANK(INDEX('Policy Characteristics'!L:L,MATCH($C828,'Policy Characteristics'!$C:$C,0))),"",INDEX('Policy Characteristics'!L:L,MATCH($C828,'Policy Characteristics'!$C:$C,0)))</f>
        <v/>
      </c>
    </row>
    <row r="829" spans="1:18" x14ac:dyDescent="0.35">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Decrease Cost of Capital</v>
      </c>
      <c r="C829" s="254" t="str">
        <f t="shared" si="38"/>
        <v>Percentage Decrease in Cost of Capital for Clean Industrial Equipment</v>
      </c>
      <c r="D829" s="6" t="s">
        <v>3064</v>
      </c>
      <c r="E829" s="1" t="s">
        <v>3653</v>
      </c>
      <c r="F829" t="s">
        <v>3026</v>
      </c>
      <c r="G829" t="s">
        <v>3653</v>
      </c>
      <c r="H829" s="43">
        <v>2923</v>
      </c>
      <c r="I829" s="324" t="s">
        <v>40</v>
      </c>
      <c r="J829" s="255" t="str">
        <f>IF(ISBLANK(INDEX('Policy Characteristics'!D:D,MATCH($C829,'Policy Characteristics'!$C:$C,0))),"",INDEX('Policy Characteristics'!D:D,MATCH($C829,'Policy Characteristics'!$C:$C,0)))</f>
        <v>Decrease Clean Industrial Equipment Cost of Capital</v>
      </c>
      <c r="K829" s="254" t="str">
        <f>IF(ISBLANK(INDEX('Policy Characteristics'!E:E,MATCH($C829,'Policy Characteristics'!$C:$C,0))),"",INDEX('Policy Characteristics'!E:E,MATCH($C829,'Policy Characteristics'!$C:$C,0)))</f>
        <v>indst eqpt cost of capital</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decrease</v>
      </c>
      <c r="P829" s="254" t="str">
        <f>IF(ISBLANK(INDEX('Policy Characteristics'!J:J,MATCH($C829,'Policy Characteristics'!$C:$C,0))),"",INDEX('Policy Characteristics'!J:J,MATCH($C829,'Policy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9" s="254" t="str">
        <f>IF(ISBLANK(INDEX('Policy Characteristics'!K:K,MATCH($C829,'Policy Characteristics'!$C:$C,0))),"",INDEX('Policy Characteristics'!K:K,MATCH($C829,'Policy Characteristics'!$C:$C,0)))</f>
        <v/>
      </c>
      <c r="R829" s="254" t="str">
        <f>IF(ISBLANK(INDEX('Policy Characteristics'!L:L,MATCH($C829,'Policy Characteristics'!$C:$C,0))),"",INDEX('Policy Characteristics'!L:L,MATCH($C829,'Policy Characteristics'!$C:$C,0)))</f>
        <v/>
      </c>
    </row>
    <row r="830" spans="1:18" x14ac:dyDescent="0.35">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Decrease Cost of Capital</v>
      </c>
      <c r="C830" s="254" t="str">
        <f t="shared" si="38"/>
        <v>Percentage Decrease in Cost of Capital for Clean Industrial Equipment</v>
      </c>
      <c r="D830" s="6" t="s">
        <v>3065</v>
      </c>
      <c r="E830" s="1" t="s">
        <v>3653</v>
      </c>
      <c r="F830" t="s">
        <v>3068</v>
      </c>
      <c r="G830" t="s">
        <v>3653</v>
      </c>
      <c r="H830" s="43">
        <v>2924</v>
      </c>
      <c r="I830" s="324" t="s">
        <v>40</v>
      </c>
      <c r="J830" s="255" t="str">
        <f>IF(ISBLANK(INDEX('Policy Characteristics'!D:D,MATCH($C830,'Policy Characteristics'!$C:$C,0))),"",INDEX('Policy Characteristics'!D:D,MATCH($C830,'Policy Characteristics'!$C:$C,0)))</f>
        <v>Decrease Clean Industrial Equipment Cost of Capital</v>
      </c>
      <c r="K830" s="254" t="str">
        <f>IF(ISBLANK(INDEX('Policy Characteristics'!E:E,MATCH($C830,'Policy Characteristics'!$C:$C,0))),"",INDEX('Policy Characteristics'!E:E,MATCH($C830,'Policy Characteristics'!$C:$C,0)))</f>
        <v>indst eqpt cost of capital</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decrease</v>
      </c>
      <c r="P830" s="254" t="str">
        <f>IF(ISBLANK(INDEX('Policy Characteristics'!J:J,MATCH($C830,'Policy Characteristics'!$C:$C,0))),"",INDEX('Policy Characteristics'!J:J,MATCH($C830,'Policy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0" s="254" t="str">
        <f>IF(ISBLANK(INDEX('Policy Characteristics'!K:K,MATCH($C830,'Policy Characteristics'!$C:$C,0))),"",INDEX('Policy Characteristics'!K:K,MATCH($C830,'Policy Characteristics'!$C:$C,0)))</f>
        <v/>
      </c>
      <c r="R830" s="254" t="str">
        <f>IF(ISBLANK(INDEX('Policy Characteristics'!L:L,MATCH($C830,'Policy Characteristics'!$C:$C,0))),"",INDEX('Policy Characteristics'!L:L,MATCH($C830,'Policy Characteristics'!$C:$C,0)))</f>
        <v/>
      </c>
    </row>
    <row r="831" spans="1:18" x14ac:dyDescent="0.35">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Decrease Cost of Capital</v>
      </c>
      <c r="C831" s="254" t="str">
        <f t="shared" si="38"/>
        <v>Percentage Decrease in Cost of Capital for Clean Industrial Equipment</v>
      </c>
      <c r="D831" s="6" t="s">
        <v>3066</v>
      </c>
      <c r="E831" s="1" t="s">
        <v>3653</v>
      </c>
      <c r="F831" t="s">
        <v>3027</v>
      </c>
      <c r="G831" t="s">
        <v>3653</v>
      </c>
      <c r="H831" s="43">
        <v>2925</v>
      </c>
      <c r="I831" s="324" t="s">
        <v>40</v>
      </c>
      <c r="J831" s="255" t="str">
        <f>IF(ISBLANK(INDEX('Policy Characteristics'!D:D,MATCH($C831,'Policy Characteristics'!$C:$C,0))),"",INDEX('Policy Characteristics'!D:D,MATCH($C831,'Policy Characteristics'!$C:$C,0)))</f>
        <v>Decrease Clean Industrial Equipment Cost of Capital</v>
      </c>
      <c r="K831" s="254" t="str">
        <f>IF(ISBLANK(INDEX('Policy Characteristics'!E:E,MATCH($C831,'Policy Characteristics'!$C:$C,0))),"",INDEX('Policy Characteristics'!E:E,MATCH($C831,'Policy Characteristics'!$C:$C,0)))</f>
        <v>indst eqpt cost of capital</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decrease</v>
      </c>
      <c r="P831" s="254" t="str">
        <f>IF(ISBLANK(INDEX('Policy Characteristics'!J:J,MATCH($C831,'Policy Characteristics'!$C:$C,0))),"",INDEX('Policy Characteristics'!J:J,MATCH($C831,'Policy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1" s="254" t="str">
        <f>IF(ISBLANK(INDEX('Policy Characteristics'!K:K,MATCH($C831,'Policy Characteristics'!$C:$C,0))),"",INDEX('Policy Characteristics'!K:K,MATCH($C831,'Policy Characteristics'!$C:$C,0)))</f>
        <v/>
      </c>
      <c r="R831" s="254" t="str">
        <f>IF(ISBLANK(INDEX('Policy Characteristics'!L:L,MATCH($C831,'Policy Characteristics'!$C:$C,0))),"",INDEX('Policy Characteristics'!L:L,MATCH($C831,'Policy Characteristics'!$C:$C,0)))</f>
        <v/>
      </c>
    </row>
    <row r="832" spans="1:18" x14ac:dyDescent="0.35">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t="s">
        <v>3521</v>
      </c>
      <c r="D832" s="45" t="s">
        <v>3042</v>
      </c>
      <c r="E832" s="1" t="s">
        <v>3498</v>
      </c>
      <c r="F832" t="s">
        <v>3067</v>
      </c>
      <c r="G832" s="45" t="s">
        <v>3505</v>
      </c>
      <c r="H832" s="43">
        <v>1834</v>
      </c>
      <c r="I832" s="324" t="s">
        <v>40</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x14ac:dyDescent="0.35">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ref="C833:C858" si="39">C$832</f>
        <v>Fraction of Eligible Industrial Energy Use Shifted to Electricity</v>
      </c>
      <c r="D833" s="45" t="s">
        <v>3042</v>
      </c>
      <c r="E833" s="1" t="s">
        <v>3499</v>
      </c>
      <c r="F833" t="s">
        <v>3067</v>
      </c>
      <c r="G833" s="45" t="s">
        <v>3506</v>
      </c>
      <c r="H833" s="43">
        <v>1835</v>
      </c>
      <c r="I833" s="324" t="s">
        <v>40</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x14ac:dyDescent="0.35">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39"/>
        <v>Fraction of Eligible Industrial Energy Use Shifted to Electricity</v>
      </c>
      <c r="D834" s="45" t="s">
        <v>3042</v>
      </c>
      <c r="E834" s="1" t="s">
        <v>3500</v>
      </c>
      <c r="F834" t="s">
        <v>3067</v>
      </c>
      <c r="G834" s="45" t="s">
        <v>3507</v>
      </c>
      <c r="H834" s="43">
        <v>1836</v>
      </c>
      <c r="I834" s="324" t="s">
        <v>40</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x14ac:dyDescent="0.35">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39"/>
        <v>Fraction of Eligible Industrial Energy Use Shifted to Electricity</v>
      </c>
      <c r="D835" s="45" t="s">
        <v>3042</v>
      </c>
      <c r="E835" s="1" t="s">
        <v>3501</v>
      </c>
      <c r="F835" t="s">
        <v>3067</v>
      </c>
      <c r="G835" s="45" t="s">
        <v>3508</v>
      </c>
      <c r="H835" s="43">
        <v>1837</v>
      </c>
      <c r="I835" s="324" t="s">
        <v>40</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x14ac:dyDescent="0.35">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39"/>
        <v>Fraction of Eligible Industrial Energy Use Shifted to Electricity</v>
      </c>
      <c r="D836" s="45" t="s">
        <v>3042</v>
      </c>
      <c r="E836" s="1" t="s">
        <v>3502</v>
      </c>
      <c r="F836" t="s">
        <v>3067</v>
      </c>
      <c r="G836" s="45" t="s">
        <v>3509</v>
      </c>
      <c r="H836" s="43">
        <v>1838</v>
      </c>
      <c r="I836" s="324" t="s">
        <v>40</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x14ac:dyDescent="0.35">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39"/>
        <v>Fraction of Eligible Industrial Energy Use Shifted to Electricity</v>
      </c>
      <c r="D837" s="45" t="s">
        <v>3042</v>
      </c>
      <c r="E837" s="1" t="s">
        <v>3503</v>
      </c>
      <c r="F837" t="s">
        <v>3067</v>
      </c>
      <c r="G837" s="45" t="s">
        <v>3510</v>
      </c>
      <c r="H837" s="43">
        <v>1839</v>
      </c>
      <c r="I837" s="324" t="s">
        <v>40</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x14ac:dyDescent="0.35">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39"/>
        <v>Fraction of Eligible Industrial Energy Use Shifted to Electricity</v>
      </c>
      <c r="D838" s="45" t="s">
        <v>3042</v>
      </c>
      <c r="E838" s="1" t="s">
        <v>3504</v>
      </c>
      <c r="F838" t="s">
        <v>3067</v>
      </c>
      <c r="G838" s="45" t="s">
        <v>3511</v>
      </c>
      <c r="H838" s="43">
        <v>1840</v>
      </c>
      <c r="I838" s="324" t="s">
        <v>40</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x14ac:dyDescent="0.35">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39"/>
        <v>Fraction of Eligible Industrial Energy Use Shifted to Electricity</v>
      </c>
      <c r="D839" s="45" t="s">
        <v>3042</v>
      </c>
      <c r="E839" s="1" t="s">
        <v>3653</v>
      </c>
      <c r="F839" t="s">
        <v>3067</v>
      </c>
      <c r="G839" s="45" t="s">
        <v>3653</v>
      </c>
      <c r="H839" s="43">
        <v>1841</v>
      </c>
      <c r="I839" s="324" t="s">
        <v>40</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x14ac:dyDescent="0.35">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39"/>
        <v>Fraction of Eligible Industrial Energy Use Shifted to Electricity</v>
      </c>
      <c r="D840" s="6" t="s">
        <v>3043</v>
      </c>
      <c r="E840" s="1" t="s">
        <v>3498</v>
      </c>
      <c r="F840" t="s">
        <v>2741</v>
      </c>
      <c r="G840" s="45" t="s">
        <v>3505</v>
      </c>
      <c r="H840" s="43">
        <v>1842</v>
      </c>
      <c r="I840" s="324" t="s">
        <v>40</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x14ac:dyDescent="0.35">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39"/>
        <v>Fraction of Eligible Industrial Energy Use Shifted to Electricity</v>
      </c>
      <c r="D841" s="6" t="s">
        <v>3043</v>
      </c>
      <c r="E841" s="1" t="s">
        <v>3499</v>
      </c>
      <c r="F841" t="s">
        <v>2741</v>
      </c>
      <c r="G841" s="45" t="s">
        <v>3506</v>
      </c>
      <c r="H841" s="43">
        <v>1843</v>
      </c>
      <c r="I841" s="324" t="s">
        <v>40</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x14ac:dyDescent="0.35">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39"/>
        <v>Fraction of Eligible Industrial Energy Use Shifted to Electricity</v>
      </c>
      <c r="D842" s="6" t="s">
        <v>3043</v>
      </c>
      <c r="E842" s="1" t="s">
        <v>3500</v>
      </c>
      <c r="F842" t="s">
        <v>2741</v>
      </c>
      <c r="G842" s="45" t="s">
        <v>3507</v>
      </c>
      <c r="H842" s="43">
        <v>1844</v>
      </c>
      <c r="I842" s="324" t="s">
        <v>40</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x14ac:dyDescent="0.35">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39"/>
        <v>Fraction of Eligible Industrial Energy Use Shifted to Electricity</v>
      </c>
      <c r="D843" s="6" t="s">
        <v>3043</v>
      </c>
      <c r="E843" s="1" t="s">
        <v>3501</v>
      </c>
      <c r="F843" t="s">
        <v>2741</v>
      </c>
      <c r="G843" s="45" t="s">
        <v>3508</v>
      </c>
      <c r="H843" s="43">
        <v>1845</v>
      </c>
      <c r="I843" s="324" t="s">
        <v>40</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x14ac:dyDescent="0.35">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39"/>
        <v>Fraction of Eligible Industrial Energy Use Shifted to Electricity</v>
      </c>
      <c r="D844" s="6" t="s">
        <v>3043</v>
      </c>
      <c r="E844" s="1" t="s">
        <v>3502</v>
      </c>
      <c r="F844" t="s">
        <v>2741</v>
      </c>
      <c r="G844" s="45" t="s">
        <v>3509</v>
      </c>
      <c r="H844" s="43">
        <v>1846</v>
      </c>
      <c r="I844" s="324" t="s">
        <v>40</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x14ac:dyDescent="0.35">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39"/>
        <v>Fraction of Eligible Industrial Energy Use Shifted to Electricity</v>
      </c>
      <c r="D845" s="6" t="s">
        <v>3043</v>
      </c>
      <c r="E845" s="1" t="s">
        <v>3503</v>
      </c>
      <c r="F845" t="s">
        <v>2741</v>
      </c>
      <c r="G845" s="45" t="s">
        <v>3510</v>
      </c>
      <c r="H845" s="43">
        <v>1847</v>
      </c>
      <c r="I845" s="324" t="s">
        <v>40</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x14ac:dyDescent="0.35">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39"/>
        <v>Fraction of Eligible Industrial Energy Use Shifted to Electricity</v>
      </c>
      <c r="D846" s="6" t="s">
        <v>3043</v>
      </c>
      <c r="E846" s="1" t="s">
        <v>3504</v>
      </c>
      <c r="F846" t="s">
        <v>2741</v>
      </c>
      <c r="G846" s="45" t="s">
        <v>3511</v>
      </c>
      <c r="H846" s="43">
        <v>1848</v>
      </c>
      <c r="I846" s="324" t="s">
        <v>40</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x14ac:dyDescent="0.35">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39"/>
        <v>Fraction of Eligible Industrial Energy Use Shifted to Electricity</v>
      </c>
      <c r="D847" s="6" t="s">
        <v>3043</v>
      </c>
      <c r="E847" s="1" t="s">
        <v>3653</v>
      </c>
      <c r="F847" t="s">
        <v>2741</v>
      </c>
      <c r="G847" s="45" t="s">
        <v>3653</v>
      </c>
      <c r="H847" s="43">
        <v>1849</v>
      </c>
      <c r="I847" s="324" t="s">
        <v>40</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x14ac:dyDescent="0.35">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39"/>
        <v>Fraction of Eligible Industrial Energy Use Shifted to Electricity</v>
      </c>
      <c r="D848" s="6" t="s">
        <v>3044</v>
      </c>
      <c r="E848" s="1" t="s">
        <v>3498</v>
      </c>
      <c r="F848" t="s">
        <v>3008</v>
      </c>
      <c r="G848" s="45" t="s">
        <v>3505</v>
      </c>
      <c r="H848" s="43">
        <v>1850</v>
      </c>
      <c r="I848" s="324" t="s">
        <v>40</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x14ac:dyDescent="0.35">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39"/>
        <v>Fraction of Eligible Industrial Energy Use Shifted to Electricity</v>
      </c>
      <c r="D849" s="6" t="s">
        <v>3044</v>
      </c>
      <c r="E849" s="1" t="s">
        <v>3499</v>
      </c>
      <c r="F849" t="s">
        <v>3008</v>
      </c>
      <c r="G849" s="45" t="s">
        <v>3506</v>
      </c>
      <c r="H849" s="43">
        <v>1851</v>
      </c>
      <c r="I849" s="324" t="s">
        <v>40</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x14ac:dyDescent="0.35">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39"/>
        <v>Fraction of Eligible Industrial Energy Use Shifted to Electricity</v>
      </c>
      <c r="D850" s="6" t="s">
        <v>3044</v>
      </c>
      <c r="E850" s="1" t="s">
        <v>3500</v>
      </c>
      <c r="F850" t="s">
        <v>3008</v>
      </c>
      <c r="G850" s="45" t="s">
        <v>3507</v>
      </c>
      <c r="H850" s="43">
        <v>1852</v>
      </c>
      <c r="I850" s="324" t="s">
        <v>40</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x14ac:dyDescent="0.35">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39"/>
        <v>Fraction of Eligible Industrial Energy Use Shifted to Electricity</v>
      </c>
      <c r="D851" s="6" t="s">
        <v>3044</v>
      </c>
      <c r="E851" s="1" t="s">
        <v>3501</v>
      </c>
      <c r="F851" t="s">
        <v>3008</v>
      </c>
      <c r="G851" s="45" t="s">
        <v>3508</v>
      </c>
      <c r="H851" s="43">
        <v>1853</v>
      </c>
      <c r="I851" s="324" t="s">
        <v>40</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x14ac:dyDescent="0.35">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39"/>
        <v>Fraction of Eligible Industrial Energy Use Shifted to Electricity</v>
      </c>
      <c r="D852" s="6" t="s">
        <v>3044</v>
      </c>
      <c r="E852" s="1" t="s">
        <v>3502</v>
      </c>
      <c r="F852" t="s">
        <v>3008</v>
      </c>
      <c r="G852" s="45" t="s">
        <v>3509</v>
      </c>
      <c r="H852" s="43">
        <v>1854</v>
      </c>
      <c r="I852" s="324" t="s">
        <v>40</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x14ac:dyDescent="0.35">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39"/>
        <v>Fraction of Eligible Industrial Energy Use Shifted to Electricity</v>
      </c>
      <c r="D853" s="6" t="s">
        <v>3044</v>
      </c>
      <c r="E853" s="1" t="s">
        <v>3503</v>
      </c>
      <c r="F853" t="s">
        <v>3008</v>
      </c>
      <c r="G853" s="45" t="s">
        <v>3510</v>
      </c>
      <c r="H853" s="43">
        <v>1855</v>
      </c>
      <c r="I853" s="324" t="s">
        <v>40</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x14ac:dyDescent="0.35">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39"/>
        <v>Fraction of Eligible Industrial Energy Use Shifted to Electricity</v>
      </c>
      <c r="D854" s="6" t="s">
        <v>3044</v>
      </c>
      <c r="E854" s="1" t="s">
        <v>3504</v>
      </c>
      <c r="F854" t="s">
        <v>3008</v>
      </c>
      <c r="G854" s="45" t="s">
        <v>3511</v>
      </c>
      <c r="H854" s="43">
        <v>1856</v>
      </c>
      <c r="I854" s="324" t="s">
        <v>40</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x14ac:dyDescent="0.35">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39"/>
        <v>Fraction of Eligible Industrial Energy Use Shifted to Electricity</v>
      </c>
      <c r="D855" s="6" t="s">
        <v>3044</v>
      </c>
      <c r="E855" s="1" t="s">
        <v>3653</v>
      </c>
      <c r="F855" t="s">
        <v>3008</v>
      </c>
      <c r="G855" s="45" t="s">
        <v>3653</v>
      </c>
      <c r="H855" s="43">
        <v>1857</v>
      </c>
      <c r="I855" s="324" t="s">
        <v>40</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x14ac:dyDescent="0.35">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39"/>
        <v>Fraction of Eligible Industrial Energy Use Shifted to Electricity</v>
      </c>
      <c r="D856" s="6" t="s">
        <v>3045</v>
      </c>
      <c r="E856" s="1" t="s">
        <v>3498</v>
      </c>
      <c r="F856" t="s">
        <v>3009</v>
      </c>
      <c r="G856" s="45" t="s">
        <v>3505</v>
      </c>
      <c r="H856" s="43">
        <v>1858</v>
      </c>
      <c r="I856" s="324" t="s">
        <v>40</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x14ac:dyDescent="0.35">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39"/>
        <v>Fraction of Eligible Industrial Energy Use Shifted to Electricity</v>
      </c>
      <c r="D857" s="6" t="s">
        <v>3045</v>
      </c>
      <c r="E857" s="1" t="s">
        <v>3499</v>
      </c>
      <c r="F857" t="s">
        <v>3009</v>
      </c>
      <c r="G857" s="45" t="s">
        <v>3506</v>
      </c>
      <c r="H857" s="43">
        <v>1859</v>
      </c>
      <c r="I857" s="324" t="s">
        <v>40</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x14ac:dyDescent="0.35">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Electrification</v>
      </c>
      <c r="C858" s="254" t="str">
        <f t="shared" si="39"/>
        <v>Fraction of Eligible Industrial Energy Use Shifted to Electricity</v>
      </c>
      <c r="D858" s="6" t="s">
        <v>3045</v>
      </c>
      <c r="E858" s="1" t="s">
        <v>3500</v>
      </c>
      <c r="F858" t="s">
        <v>3009</v>
      </c>
      <c r="G858" s="45" t="s">
        <v>3507</v>
      </c>
      <c r="H858" s="43">
        <v>1860</v>
      </c>
      <c r="I858" s="324" t="s">
        <v>40</v>
      </c>
      <c r="J858" s="255" t="str">
        <f>IF(ISBLANK(INDEX('Policy Characteristics'!D:D,MATCH($C858,'Policy Characteristics'!$C:$C,0))),"",INDEX('Policy Characteristics'!D:D,MATCH($C858,'Policy Characteristics'!$C:$C,0)))</f>
        <v>Electrification</v>
      </c>
      <c r="K858" s="254" t="str">
        <f>IF(ISBLANK(INDEX('Policy Characteristics'!E:E,MATCH($C858,'Policy Characteristics'!$C:$C,0))),"",INDEX('Policy Characteristics'!E:E,MATCH($C858,'Policy Characteristics'!$C:$C,0)))</f>
        <v>indst shift to electricity</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fuel shifted</v>
      </c>
      <c r="P858" s="254" t="str">
        <f>IF(ISBLANK(INDEX('Policy Characteristics'!J:J,MATCH($C858,'Policy Characteristics'!$C:$C,0))),"",INDEX('Policy Characteristics'!J:J,MATCH($C858,'Policy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254" t="str">
        <f>IF(ISBLANK(INDEX('Policy Characteristics'!K:K,MATCH($C858,'Policy Characteristics'!$C:$C,0))),"",INDEX('Policy Characteristics'!K:K,MATCH($C858,'Policy Characteristics'!$C:$C,0)))</f>
        <v>industry-ag-main.html#fuel-switching</v>
      </c>
      <c r="R858" s="254" t="str">
        <f>IF(ISBLANK(INDEX('Policy Characteristics'!L:L,MATCH($C858,'Policy Characteristics'!$C:$C,0))),"",INDEX('Policy Characteristics'!L:L,MATCH($C858,'Policy Characteristics'!$C:$C,0)))</f>
        <v>industry-elec-and-hydrogen.html</v>
      </c>
    </row>
    <row r="859" spans="1:18" x14ac:dyDescent="0.35">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Electrification</v>
      </c>
      <c r="C859" s="254" t="str">
        <f t="shared" ref="C859:C860" si="40">C$832</f>
        <v>Fraction of Eligible Industrial Energy Use Shifted to Electricity</v>
      </c>
      <c r="D859" s="6" t="s">
        <v>3045</v>
      </c>
      <c r="E859" s="1" t="s">
        <v>3501</v>
      </c>
      <c r="F859" t="s">
        <v>3009</v>
      </c>
      <c r="G859" s="45" t="s">
        <v>3508</v>
      </c>
      <c r="H859" s="43">
        <v>1861</v>
      </c>
      <c r="I859" s="324" t="s">
        <v>40</v>
      </c>
      <c r="J859" s="255" t="str">
        <f>IF(ISBLANK(INDEX('Policy Characteristics'!D:D,MATCH($C859,'Policy Characteristics'!$C:$C,0))),"",INDEX('Policy Characteristics'!D:D,MATCH($C859,'Policy Characteristics'!$C:$C,0)))</f>
        <v>Electrification</v>
      </c>
      <c r="K859" s="254" t="str">
        <f>IF(ISBLANK(INDEX('Policy Characteristics'!E:E,MATCH($C859,'Policy Characteristics'!$C:$C,0))),"",INDEX('Policy Characteristics'!E:E,MATCH($C859,'Policy Characteristics'!$C:$C,0)))</f>
        <v>indst shift to electricity</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fuel shifted</v>
      </c>
      <c r="P859" s="254" t="str">
        <f>IF(ISBLANK(INDEX('Policy Characteristics'!J:J,MATCH($C859,'Policy Characteristics'!$C:$C,0))),"",INDEX('Policy Characteristics'!J:J,MATCH($C859,'Policy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254" t="str">
        <f>IF(ISBLANK(INDEX('Policy Characteristics'!K:K,MATCH($C859,'Policy Characteristics'!$C:$C,0))),"",INDEX('Policy Characteristics'!K:K,MATCH($C859,'Policy Characteristics'!$C:$C,0)))</f>
        <v>industry-ag-main.html#fuel-switching</v>
      </c>
      <c r="R859" s="254" t="str">
        <f>IF(ISBLANK(INDEX('Policy Characteristics'!L:L,MATCH($C859,'Policy Characteristics'!$C:$C,0))),"",INDEX('Policy Characteristics'!L:L,MATCH($C859,'Policy Characteristics'!$C:$C,0)))</f>
        <v>industry-elec-and-hydrogen.html</v>
      </c>
    </row>
    <row r="860" spans="1:18" x14ac:dyDescent="0.35">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Electrification</v>
      </c>
      <c r="C860" s="254" t="str">
        <f t="shared" si="40"/>
        <v>Fraction of Eligible Industrial Energy Use Shifted to Electricity</v>
      </c>
      <c r="D860" s="6" t="s">
        <v>3045</v>
      </c>
      <c r="E860" s="1" t="s">
        <v>3502</v>
      </c>
      <c r="F860" t="s">
        <v>3009</v>
      </c>
      <c r="G860" s="45" t="s">
        <v>3509</v>
      </c>
      <c r="H860" s="43">
        <v>1862</v>
      </c>
      <c r="I860" s="324" t="s">
        <v>40</v>
      </c>
      <c r="J860" s="255" t="str">
        <f>IF(ISBLANK(INDEX('Policy Characteristics'!D:D,MATCH($C860,'Policy Characteristics'!$C:$C,0))),"",INDEX('Policy Characteristics'!D:D,MATCH($C860,'Policy Characteristics'!$C:$C,0)))</f>
        <v>Electrification</v>
      </c>
      <c r="K860" s="254" t="str">
        <f>IF(ISBLANK(INDEX('Policy Characteristics'!E:E,MATCH($C860,'Policy Characteristics'!$C:$C,0))),"",INDEX('Policy Characteristics'!E:E,MATCH($C860,'Policy Characteristics'!$C:$C,0)))</f>
        <v>indst shift to electricity</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fuel shifted</v>
      </c>
      <c r="P860" s="254" t="str">
        <f>IF(ISBLANK(INDEX('Policy Characteristics'!J:J,MATCH($C860,'Policy Characteristics'!$C:$C,0))),"",INDEX('Policy Characteristics'!J:J,MATCH($C860,'Policy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0" s="254" t="str">
        <f>IF(ISBLANK(INDEX('Policy Characteristics'!K:K,MATCH($C860,'Policy Characteristics'!$C:$C,0))),"",INDEX('Policy Characteristics'!K:K,MATCH($C860,'Policy Characteristics'!$C:$C,0)))</f>
        <v>industry-ag-main.html#fuel-switching</v>
      </c>
      <c r="R860" s="254" t="str">
        <f>IF(ISBLANK(INDEX('Policy Characteristics'!L:L,MATCH($C860,'Policy Characteristics'!$C:$C,0))),"",INDEX('Policy Characteristics'!L:L,MATCH($C860,'Policy Characteristics'!$C:$C,0)))</f>
        <v>industry-elec-and-hydrogen.html</v>
      </c>
    </row>
    <row r="861" spans="1:18" x14ac:dyDescent="0.35">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Electrification</v>
      </c>
      <c r="C861" s="254" t="str">
        <f t="shared" ref="C861:C896" si="41">C$832</f>
        <v>Fraction of Eligible Industrial Energy Use Shifted to Electricity</v>
      </c>
      <c r="D861" s="6" t="s">
        <v>3045</v>
      </c>
      <c r="E861" s="1" t="s">
        <v>3503</v>
      </c>
      <c r="F861" t="s">
        <v>3009</v>
      </c>
      <c r="G861" s="45" t="s">
        <v>3510</v>
      </c>
      <c r="H861" s="43">
        <v>1863</v>
      </c>
      <c r="I861" s="324" t="s">
        <v>40</v>
      </c>
      <c r="J861" s="255" t="str">
        <f>IF(ISBLANK(INDEX('Policy Characteristics'!D:D,MATCH($C861,'Policy Characteristics'!$C:$C,0))),"",INDEX('Policy Characteristics'!D:D,MATCH($C861,'Policy Characteristics'!$C:$C,0)))</f>
        <v>Electrification</v>
      </c>
      <c r="K861" s="254" t="str">
        <f>IF(ISBLANK(INDEX('Policy Characteristics'!E:E,MATCH($C861,'Policy Characteristics'!$C:$C,0))),"",INDEX('Policy Characteristics'!E:E,MATCH($C861,'Policy Characteristics'!$C:$C,0)))</f>
        <v>indst shift to electricity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fuel shifted</v>
      </c>
      <c r="P861" s="254" t="str">
        <f>IF(ISBLANK(INDEX('Policy Characteristics'!J:J,MATCH($C861,'Policy Characteristics'!$C:$C,0))),"",INDEX('Policy Characteristics'!J:J,MATCH($C861,'Policy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1" s="254" t="str">
        <f>IF(ISBLANK(INDEX('Policy Characteristics'!K:K,MATCH($C861,'Policy Characteristics'!$C:$C,0))),"",INDEX('Policy Characteristics'!K:K,MATCH($C861,'Policy Characteristics'!$C:$C,0)))</f>
        <v>industry-ag-main.html#fuel-switching</v>
      </c>
      <c r="R861" s="254" t="str">
        <f>IF(ISBLANK(INDEX('Policy Characteristics'!L:L,MATCH($C861,'Policy Characteristics'!$C:$C,0))),"",INDEX('Policy Characteristics'!L:L,MATCH($C861,'Policy Characteristics'!$C:$C,0)))</f>
        <v>industry-elec-and-hydrogen.html</v>
      </c>
    </row>
    <row r="862" spans="1:18" x14ac:dyDescent="0.35">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Electrification</v>
      </c>
      <c r="C862" s="254" t="str">
        <f t="shared" si="41"/>
        <v>Fraction of Eligible Industrial Energy Use Shifted to Electricity</v>
      </c>
      <c r="D862" s="6" t="s">
        <v>3045</v>
      </c>
      <c r="E862" s="1" t="s">
        <v>3504</v>
      </c>
      <c r="F862" t="s">
        <v>3009</v>
      </c>
      <c r="G862" s="45" t="s">
        <v>3511</v>
      </c>
      <c r="H862" s="43">
        <v>1864</v>
      </c>
      <c r="I862" s="324" t="s">
        <v>40</v>
      </c>
      <c r="J862" s="255" t="str">
        <f>IF(ISBLANK(INDEX('Policy Characteristics'!D:D,MATCH($C862,'Policy Characteristics'!$C:$C,0))),"",INDEX('Policy Characteristics'!D:D,MATCH($C862,'Policy Characteristics'!$C:$C,0)))</f>
        <v>Electrification</v>
      </c>
      <c r="K862" s="254" t="str">
        <f>IF(ISBLANK(INDEX('Policy Characteristics'!E:E,MATCH($C862,'Policy Characteristics'!$C:$C,0))),"",INDEX('Policy Characteristics'!E:E,MATCH($C862,'Policy Characteristics'!$C:$C,0)))</f>
        <v>indst shift to electricity</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fuel shifted</v>
      </c>
      <c r="P862" s="254" t="str">
        <f>IF(ISBLANK(INDEX('Policy Characteristics'!J:J,MATCH($C862,'Policy Characteristics'!$C:$C,0))),"",INDEX('Policy Characteristics'!J:J,MATCH($C862,'Policy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2" s="254" t="str">
        <f>IF(ISBLANK(INDEX('Policy Characteristics'!K:K,MATCH($C862,'Policy Characteristics'!$C:$C,0))),"",INDEX('Policy Characteristics'!K:K,MATCH($C862,'Policy Characteristics'!$C:$C,0)))</f>
        <v>industry-ag-main.html#fuel-switching</v>
      </c>
      <c r="R862" s="254" t="str">
        <f>IF(ISBLANK(INDEX('Policy Characteristics'!L:L,MATCH($C862,'Policy Characteristics'!$C:$C,0))),"",INDEX('Policy Characteristics'!L:L,MATCH($C862,'Policy Characteristics'!$C:$C,0)))</f>
        <v>industry-elec-and-hydrogen.html</v>
      </c>
    </row>
    <row r="863" spans="1:18" x14ac:dyDescent="0.35">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Electrification</v>
      </c>
      <c r="C863" s="254" t="str">
        <f t="shared" si="41"/>
        <v>Fraction of Eligible Industrial Energy Use Shifted to Electricity</v>
      </c>
      <c r="D863" s="6" t="s">
        <v>3045</v>
      </c>
      <c r="E863" s="1" t="s">
        <v>3653</v>
      </c>
      <c r="F863" t="s">
        <v>3009</v>
      </c>
      <c r="G863" s="45" t="s">
        <v>3653</v>
      </c>
      <c r="H863" s="43">
        <v>1865</v>
      </c>
      <c r="I863" s="324" t="s">
        <v>40</v>
      </c>
      <c r="J863" s="255" t="str">
        <f>IF(ISBLANK(INDEX('Policy Characteristics'!D:D,MATCH($C863,'Policy Characteristics'!$C:$C,0))),"",INDEX('Policy Characteristics'!D:D,MATCH($C863,'Policy Characteristics'!$C:$C,0)))</f>
        <v>Electrification</v>
      </c>
      <c r="K863" s="254" t="str">
        <f>IF(ISBLANK(INDEX('Policy Characteristics'!E:E,MATCH($C863,'Policy Characteristics'!$C:$C,0))),"",INDEX('Policy Characteristics'!E:E,MATCH($C863,'Policy Characteristics'!$C:$C,0)))</f>
        <v>indst shift to electricity</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fuel shifted</v>
      </c>
      <c r="P863" s="254" t="str">
        <f>IF(ISBLANK(INDEX('Policy Characteristics'!J:J,MATCH($C863,'Policy Characteristics'!$C:$C,0))),"",INDEX('Policy Characteristics'!J:J,MATCH($C863,'Policy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3" s="254" t="str">
        <f>IF(ISBLANK(INDEX('Policy Characteristics'!K:K,MATCH($C863,'Policy Characteristics'!$C:$C,0))),"",INDEX('Policy Characteristics'!K:K,MATCH($C863,'Policy Characteristics'!$C:$C,0)))</f>
        <v>industry-ag-main.html#fuel-switching</v>
      </c>
      <c r="R863" s="254" t="str">
        <f>IF(ISBLANK(INDEX('Policy Characteristics'!L:L,MATCH($C863,'Policy Characteristics'!$C:$C,0))),"",INDEX('Policy Characteristics'!L:L,MATCH($C863,'Policy Characteristics'!$C:$C,0)))</f>
        <v>industry-elec-and-hydrogen.html</v>
      </c>
    </row>
    <row r="864" spans="1:18" x14ac:dyDescent="0.35">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Electrification</v>
      </c>
      <c r="C864" s="254" t="str">
        <f t="shared" si="41"/>
        <v>Fraction of Eligible Industrial Energy Use Shifted to Electricity</v>
      </c>
      <c r="D864" s="6" t="s">
        <v>3046</v>
      </c>
      <c r="E864" s="1" t="s">
        <v>3498</v>
      </c>
      <c r="F864" t="s">
        <v>3010</v>
      </c>
      <c r="G864" s="45" t="s">
        <v>3505</v>
      </c>
      <c r="H864" s="43">
        <v>1866</v>
      </c>
      <c r="I864" s="324" t="s">
        <v>40</v>
      </c>
      <c r="J864" s="255" t="str">
        <f>IF(ISBLANK(INDEX('Policy Characteristics'!D:D,MATCH($C864,'Policy Characteristics'!$C:$C,0))),"",INDEX('Policy Characteristics'!D:D,MATCH($C864,'Policy Characteristics'!$C:$C,0)))</f>
        <v>Electrification</v>
      </c>
      <c r="K864" s="254" t="str">
        <f>IF(ISBLANK(INDEX('Policy Characteristics'!E:E,MATCH($C864,'Policy Characteristics'!$C:$C,0))),"",INDEX('Policy Characteristics'!E:E,MATCH($C864,'Policy Characteristics'!$C:$C,0)))</f>
        <v>indst shift to electricity</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fuel shifted</v>
      </c>
      <c r="P864" s="254" t="str">
        <f>IF(ISBLANK(INDEX('Policy Characteristics'!J:J,MATCH($C864,'Policy Characteristics'!$C:$C,0))),"",INDEX('Policy Characteristics'!J:J,MATCH($C864,'Policy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4" s="254" t="str">
        <f>IF(ISBLANK(INDEX('Policy Characteristics'!K:K,MATCH($C864,'Policy Characteristics'!$C:$C,0))),"",INDEX('Policy Characteristics'!K:K,MATCH($C864,'Policy Characteristics'!$C:$C,0)))</f>
        <v>industry-ag-main.html#fuel-switching</v>
      </c>
      <c r="R864" s="254" t="str">
        <f>IF(ISBLANK(INDEX('Policy Characteristics'!L:L,MATCH($C864,'Policy Characteristics'!$C:$C,0))),"",INDEX('Policy Characteristics'!L:L,MATCH($C864,'Policy Characteristics'!$C:$C,0)))</f>
        <v>industry-elec-and-hydrogen.html</v>
      </c>
    </row>
    <row r="865" spans="1:18" x14ac:dyDescent="0.35">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Electrification</v>
      </c>
      <c r="C865" s="254" t="str">
        <f t="shared" si="41"/>
        <v>Fraction of Eligible Industrial Energy Use Shifted to Electricity</v>
      </c>
      <c r="D865" s="6" t="s">
        <v>3046</v>
      </c>
      <c r="E865" s="1" t="s">
        <v>3499</v>
      </c>
      <c r="F865" t="s">
        <v>3010</v>
      </c>
      <c r="G865" s="45" t="s">
        <v>3506</v>
      </c>
      <c r="H865" s="43">
        <v>1867</v>
      </c>
      <c r="I865" s="324" t="s">
        <v>40</v>
      </c>
      <c r="J865" s="255" t="str">
        <f>IF(ISBLANK(INDEX('Policy Characteristics'!D:D,MATCH($C865,'Policy Characteristics'!$C:$C,0))),"",INDEX('Policy Characteristics'!D:D,MATCH($C865,'Policy Characteristics'!$C:$C,0)))</f>
        <v>Electrification</v>
      </c>
      <c r="K865" s="254" t="str">
        <f>IF(ISBLANK(INDEX('Policy Characteristics'!E:E,MATCH($C865,'Policy Characteristics'!$C:$C,0))),"",INDEX('Policy Characteristics'!E:E,MATCH($C865,'Policy Characteristics'!$C:$C,0)))</f>
        <v>indst shift to electricity</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fuel shifted</v>
      </c>
      <c r="P865" s="254" t="str">
        <f>IF(ISBLANK(INDEX('Policy Characteristics'!J:J,MATCH($C865,'Policy Characteristics'!$C:$C,0))),"",INDEX('Policy Characteristics'!J:J,MATCH($C865,'Policy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5" s="254" t="str">
        <f>IF(ISBLANK(INDEX('Policy Characteristics'!K:K,MATCH($C865,'Policy Characteristics'!$C:$C,0))),"",INDEX('Policy Characteristics'!K:K,MATCH($C865,'Policy Characteristics'!$C:$C,0)))</f>
        <v>industry-ag-main.html#fuel-switching</v>
      </c>
      <c r="R865" s="254" t="str">
        <f>IF(ISBLANK(INDEX('Policy Characteristics'!L:L,MATCH($C865,'Policy Characteristics'!$C:$C,0))),"",INDEX('Policy Characteristics'!L:L,MATCH($C865,'Policy Characteristics'!$C:$C,0)))</f>
        <v>industry-elec-and-hydrogen.html</v>
      </c>
    </row>
    <row r="866" spans="1:18" x14ac:dyDescent="0.35">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Electrification</v>
      </c>
      <c r="C866" s="254" t="str">
        <f t="shared" si="41"/>
        <v>Fraction of Eligible Industrial Energy Use Shifted to Electricity</v>
      </c>
      <c r="D866" s="6" t="s">
        <v>3046</v>
      </c>
      <c r="E866" s="1" t="s">
        <v>3500</v>
      </c>
      <c r="F866" t="s">
        <v>3010</v>
      </c>
      <c r="G866" s="45" t="s">
        <v>3507</v>
      </c>
      <c r="H866" s="43">
        <v>1868</v>
      </c>
      <c r="I866" s="324" t="s">
        <v>40</v>
      </c>
      <c r="J866" s="255" t="str">
        <f>IF(ISBLANK(INDEX('Policy Characteristics'!D:D,MATCH($C866,'Policy Characteristics'!$C:$C,0))),"",INDEX('Policy Characteristics'!D:D,MATCH($C866,'Policy Characteristics'!$C:$C,0)))</f>
        <v>Electrification</v>
      </c>
      <c r="K866" s="254" t="str">
        <f>IF(ISBLANK(INDEX('Policy Characteristics'!E:E,MATCH($C866,'Policy Characteristics'!$C:$C,0))),"",INDEX('Policy Characteristics'!E:E,MATCH($C866,'Policy Characteristics'!$C:$C,0)))</f>
        <v>indst shift to electricity</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fuel shifted</v>
      </c>
      <c r="P866" s="254" t="str">
        <f>IF(ISBLANK(INDEX('Policy Characteristics'!J:J,MATCH($C866,'Policy Characteristics'!$C:$C,0))),"",INDEX('Policy Characteristics'!J:J,MATCH($C866,'Policy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6" s="254" t="str">
        <f>IF(ISBLANK(INDEX('Policy Characteristics'!K:K,MATCH($C866,'Policy Characteristics'!$C:$C,0))),"",INDEX('Policy Characteristics'!K:K,MATCH($C866,'Policy Characteristics'!$C:$C,0)))</f>
        <v>industry-ag-main.html#fuel-switching</v>
      </c>
      <c r="R866" s="254" t="str">
        <f>IF(ISBLANK(INDEX('Policy Characteristics'!L:L,MATCH($C866,'Policy Characteristics'!$C:$C,0))),"",INDEX('Policy Characteristics'!L:L,MATCH($C866,'Policy Characteristics'!$C:$C,0)))</f>
        <v>industry-elec-and-hydrogen.html</v>
      </c>
    </row>
    <row r="867" spans="1:18" x14ac:dyDescent="0.35">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Electrification</v>
      </c>
      <c r="C867" s="254" t="str">
        <f t="shared" si="41"/>
        <v>Fraction of Eligible Industrial Energy Use Shifted to Electricity</v>
      </c>
      <c r="D867" s="6" t="s">
        <v>3046</v>
      </c>
      <c r="E867" s="1" t="s">
        <v>3501</v>
      </c>
      <c r="F867" t="s">
        <v>3010</v>
      </c>
      <c r="G867" s="45" t="s">
        <v>3508</v>
      </c>
      <c r="H867" s="43">
        <v>1869</v>
      </c>
      <c r="I867" s="324" t="s">
        <v>40</v>
      </c>
      <c r="J867" s="255" t="str">
        <f>IF(ISBLANK(INDEX('Policy Characteristics'!D:D,MATCH($C867,'Policy Characteristics'!$C:$C,0))),"",INDEX('Policy Characteristics'!D:D,MATCH($C867,'Policy Characteristics'!$C:$C,0)))</f>
        <v>Electrification</v>
      </c>
      <c r="K867" s="254" t="str">
        <f>IF(ISBLANK(INDEX('Policy Characteristics'!E:E,MATCH($C867,'Policy Characteristics'!$C:$C,0))),"",INDEX('Policy Characteristics'!E:E,MATCH($C867,'Policy Characteristics'!$C:$C,0)))</f>
        <v>indst shift to electricity</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fuel shifted</v>
      </c>
      <c r="P867" s="254" t="str">
        <f>IF(ISBLANK(INDEX('Policy Characteristics'!J:J,MATCH($C867,'Policy Characteristics'!$C:$C,0))),"",INDEX('Policy Characteristics'!J:J,MATCH($C867,'Policy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7" s="254" t="str">
        <f>IF(ISBLANK(INDEX('Policy Characteristics'!K:K,MATCH($C867,'Policy Characteristics'!$C:$C,0))),"",INDEX('Policy Characteristics'!K:K,MATCH($C867,'Policy Characteristics'!$C:$C,0)))</f>
        <v>industry-ag-main.html#fuel-switching</v>
      </c>
      <c r="R867" s="254" t="str">
        <f>IF(ISBLANK(INDEX('Policy Characteristics'!L:L,MATCH($C867,'Policy Characteristics'!$C:$C,0))),"",INDEX('Policy Characteristics'!L:L,MATCH($C867,'Policy Characteristics'!$C:$C,0)))</f>
        <v>industry-elec-and-hydrogen.html</v>
      </c>
    </row>
    <row r="868" spans="1:18" x14ac:dyDescent="0.35">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Electrification</v>
      </c>
      <c r="C868" s="254" t="str">
        <f t="shared" si="41"/>
        <v>Fraction of Eligible Industrial Energy Use Shifted to Electricity</v>
      </c>
      <c r="D868" s="6" t="s">
        <v>3046</v>
      </c>
      <c r="E868" s="1" t="s">
        <v>3502</v>
      </c>
      <c r="F868" t="s">
        <v>3010</v>
      </c>
      <c r="G868" s="45" t="s">
        <v>3509</v>
      </c>
      <c r="H868" s="43">
        <v>1870</v>
      </c>
      <c r="I868" s="324" t="s">
        <v>40</v>
      </c>
      <c r="J868" s="255" t="str">
        <f>IF(ISBLANK(INDEX('Policy Characteristics'!D:D,MATCH($C868,'Policy Characteristics'!$C:$C,0))),"",INDEX('Policy Characteristics'!D:D,MATCH($C868,'Policy Characteristics'!$C:$C,0)))</f>
        <v>Electrification</v>
      </c>
      <c r="K868" s="254" t="str">
        <f>IF(ISBLANK(INDEX('Policy Characteristics'!E:E,MATCH($C868,'Policy Characteristics'!$C:$C,0))),"",INDEX('Policy Characteristics'!E:E,MATCH($C868,'Policy Characteristics'!$C:$C,0)))</f>
        <v>indst shift to electricity</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fuel shifted</v>
      </c>
      <c r="P868" s="254" t="str">
        <f>IF(ISBLANK(INDEX('Policy Characteristics'!J:J,MATCH($C868,'Policy Characteristics'!$C:$C,0))),"",INDEX('Policy Characteristics'!J:J,MATCH($C868,'Policy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8" s="254" t="str">
        <f>IF(ISBLANK(INDEX('Policy Characteristics'!K:K,MATCH($C868,'Policy Characteristics'!$C:$C,0))),"",INDEX('Policy Characteristics'!K:K,MATCH($C868,'Policy Characteristics'!$C:$C,0)))</f>
        <v>industry-ag-main.html#fuel-switching</v>
      </c>
      <c r="R868" s="254" t="str">
        <f>IF(ISBLANK(INDEX('Policy Characteristics'!L:L,MATCH($C868,'Policy Characteristics'!$C:$C,0))),"",INDEX('Policy Characteristics'!L:L,MATCH($C868,'Policy Characteristics'!$C:$C,0)))</f>
        <v>industry-elec-and-hydrogen.html</v>
      </c>
    </row>
    <row r="869" spans="1:18" x14ac:dyDescent="0.35">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Electrification</v>
      </c>
      <c r="C869" s="254" t="str">
        <f t="shared" si="41"/>
        <v>Fraction of Eligible Industrial Energy Use Shifted to Electricity</v>
      </c>
      <c r="D869" s="6" t="s">
        <v>3046</v>
      </c>
      <c r="E869" s="1" t="s">
        <v>3503</v>
      </c>
      <c r="F869" t="s">
        <v>3010</v>
      </c>
      <c r="G869" s="45" t="s">
        <v>3510</v>
      </c>
      <c r="H869" s="43">
        <v>1871</v>
      </c>
      <c r="I869" s="324" t="s">
        <v>40</v>
      </c>
      <c r="J869" s="255" t="str">
        <f>IF(ISBLANK(INDEX('Policy Characteristics'!D:D,MATCH($C869,'Policy Characteristics'!$C:$C,0))),"",INDEX('Policy Characteristics'!D:D,MATCH($C869,'Policy Characteristics'!$C:$C,0)))</f>
        <v>Electrification</v>
      </c>
      <c r="K869" s="254" t="str">
        <f>IF(ISBLANK(INDEX('Policy Characteristics'!E:E,MATCH($C869,'Policy Characteristics'!$C:$C,0))),"",INDEX('Policy Characteristics'!E:E,MATCH($C869,'Policy Characteristics'!$C:$C,0)))</f>
        <v>indst shift to electricity</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fuel shifted</v>
      </c>
      <c r="P869" s="254" t="str">
        <f>IF(ISBLANK(INDEX('Policy Characteristics'!J:J,MATCH($C869,'Policy Characteristics'!$C:$C,0))),"",INDEX('Policy Characteristics'!J:J,MATCH($C869,'Policy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9" s="254" t="str">
        <f>IF(ISBLANK(INDEX('Policy Characteristics'!K:K,MATCH($C869,'Policy Characteristics'!$C:$C,0))),"",INDEX('Policy Characteristics'!K:K,MATCH($C869,'Policy Characteristics'!$C:$C,0)))</f>
        <v>industry-ag-main.html#fuel-switching</v>
      </c>
      <c r="R869" s="254" t="str">
        <f>IF(ISBLANK(INDEX('Policy Characteristics'!L:L,MATCH($C869,'Policy Characteristics'!$C:$C,0))),"",INDEX('Policy Characteristics'!L:L,MATCH($C869,'Policy Characteristics'!$C:$C,0)))</f>
        <v>industry-elec-and-hydrogen.html</v>
      </c>
    </row>
    <row r="870" spans="1:18" x14ac:dyDescent="0.35">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Electrification</v>
      </c>
      <c r="C870" s="254" t="str">
        <f t="shared" si="41"/>
        <v>Fraction of Eligible Industrial Energy Use Shifted to Electricity</v>
      </c>
      <c r="D870" s="6" t="s">
        <v>3046</v>
      </c>
      <c r="E870" s="1" t="s">
        <v>3504</v>
      </c>
      <c r="F870" t="s">
        <v>3010</v>
      </c>
      <c r="G870" s="45" t="s">
        <v>3511</v>
      </c>
      <c r="H870" s="43">
        <v>1872</v>
      </c>
      <c r="I870" s="324" t="s">
        <v>40</v>
      </c>
      <c r="J870" s="255" t="str">
        <f>IF(ISBLANK(INDEX('Policy Characteristics'!D:D,MATCH($C870,'Policy Characteristics'!$C:$C,0))),"",INDEX('Policy Characteristics'!D:D,MATCH($C870,'Policy Characteristics'!$C:$C,0)))</f>
        <v>Electrification</v>
      </c>
      <c r="K870" s="254" t="str">
        <f>IF(ISBLANK(INDEX('Policy Characteristics'!E:E,MATCH($C870,'Policy Characteristics'!$C:$C,0))),"",INDEX('Policy Characteristics'!E:E,MATCH($C870,'Policy Characteristics'!$C:$C,0)))</f>
        <v>indst shift to electricity</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fuel shifted</v>
      </c>
      <c r="P870" s="254" t="str">
        <f>IF(ISBLANK(INDEX('Policy Characteristics'!J:J,MATCH($C870,'Policy Characteristics'!$C:$C,0))),"",INDEX('Policy Characteristics'!J:J,MATCH($C870,'Policy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0" s="254" t="str">
        <f>IF(ISBLANK(INDEX('Policy Characteristics'!K:K,MATCH($C870,'Policy Characteristics'!$C:$C,0))),"",INDEX('Policy Characteristics'!K:K,MATCH($C870,'Policy Characteristics'!$C:$C,0)))</f>
        <v>industry-ag-main.html#fuel-switching</v>
      </c>
      <c r="R870" s="254" t="str">
        <f>IF(ISBLANK(INDEX('Policy Characteristics'!L:L,MATCH($C870,'Policy Characteristics'!$C:$C,0))),"",INDEX('Policy Characteristics'!L:L,MATCH($C870,'Policy Characteristics'!$C:$C,0)))</f>
        <v>industry-elec-and-hydrogen.html</v>
      </c>
    </row>
    <row r="871" spans="1:18" x14ac:dyDescent="0.35">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Electrification</v>
      </c>
      <c r="C871" s="254" t="str">
        <f t="shared" si="41"/>
        <v>Fraction of Eligible Industrial Energy Use Shifted to Electricity</v>
      </c>
      <c r="D871" s="6" t="s">
        <v>3046</v>
      </c>
      <c r="E871" s="1" t="s">
        <v>3653</v>
      </c>
      <c r="F871" t="s">
        <v>3010</v>
      </c>
      <c r="G871" s="45" t="s">
        <v>3653</v>
      </c>
      <c r="H871" s="43">
        <v>1873</v>
      </c>
      <c r="I871" s="324" t="s">
        <v>40</v>
      </c>
      <c r="J871" s="255" t="str">
        <f>IF(ISBLANK(INDEX('Policy Characteristics'!D:D,MATCH($C871,'Policy Characteristics'!$C:$C,0))),"",INDEX('Policy Characteristics'!D:D,MATCH($C871,'Policy Characteristics'!$C:$C,0)))</f>
        <v>Electrification</v>
      </c>
      <c r="K871" s="254" t="str">
        <f>IF(ISBLANK(INDEX('Policy Characteristics'!E:E,MATCH($C871,'Policy Characteristics'!$C:$C,0))),"",INDEX('Policy Characteristics'!E:E,MATCH($C871,'Policy Characteristics'!$C:$C,0)))</f>
        <v>indst shift to electricity</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fuel shifted</v>
      </c>
      <c r="P871" s="254" t="str">
        <f>IF(ISBLANK(INDEX('Policy Characteristics'!J:J,MATCH($C871,'Policy Characteristics'!$C:$C,0))),"",INDEX('Policy Characteristics'!J:J,MATCH($C871,'Policy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1" s="254" t="str">
        <f>IF(ISBLANK(INDEX('Policy Characteristics'!K:K,MATCH($C871,'Policy Characteristics'!$C:$C,0))),"",INDEX('Policy Characteristics'!K:K,MATCH($C871,'Policy Characteristics'!$C:$C,0)))</f>
        <v>industry-ag-main.html#fuel-switching</v>
      </c>
      <c r="R871" s="254" t="str">
        <f>IF(ISBLANK(INDEX('Policy Characteristics'!L:L,MATCH($C871,'Policy Characteristics'!$C:$C,0))),"",INDEX('Policy Characteristics'!L:L,MATCH($C871,'Policy Characteristics'!$C:$C,0)))</f>
        <v>industry-elec-and-hydrogen.html</v>
      </c>
    </row>
    <row r="872" spans="1:18" x14ac:dyDescent="0.35">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Electrification</v>
      </c>
      <c r="C872" s="254" t="str">
        <f t="shared" si="41"/>
        <v>Fraction of Eligible Industrial Energy Use Shifted to Electricity</v>
      </c>
      <c r="D872" s="6" t="s">
        <v>3047</v>
      </c>
      <c r="E872" s="1" t="s">
        <v>3498</v>
      </c>
      <c r="F872" t="s">
        <v>3011</v>
      </c>
      <c r="G872" s="45" t="s">
        <v>3505</v>
      </c>
      <c r="H872" s="43">
        <v>1874</v>
      </c>
      <c r="I872" s="324" t="s">
        <v>40</v>
      </c>
      <c r="J872" s="255" t="str">
        <f>IF(ISBLANK(INDEX('Policy Characteristics'!D:D,MATCH($C872,'Policy Characteristics'!$C:$C,0))),"",INDEX('Policy Characteristics'!D:D,MATCH($C872,'Policy Characteristics'!$C:$C,0)))</f>
        <v>Electrification</v>
      </c>
      <c r="K872" s="254" t="str">
        <f>IF(ISBLANK(INDEX('Policy Characteristics'!E:E,MATCH($C872,'Policy Characteristics'!$C:$C,0))),"",INDEX('Policy Characteristics'!E:E,MATCH($C872,'Policy Characteristics'!$C:$C,0)))</f>
        <v>indst shift to electricity</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fuel shifted</v>
      </c>
      <c r="P872" s="254" t="str">
        <f>IF(ISBLANK(INDEX('Policy Characteristics'!J:J,MATCH($C872,'Policy Characteristics'!$C:$C,0))),"",INDEX('Policy Characteristics'!J:J,MATCH($C872,'Policy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2" s="254" t="str">
        <f>IF(ISBLANK(INDEX('Policy Characteristics'!K:K,MATCH($C872,'Policy Characteristics'!$C:$C,0))),"",INDEX('Policy Characteristics'!K:K,MATCH($C872,'Policy Characteristics'!$C:$C,0)))</f>
        <v>industry-ag-main.html#fuel-switching</v>
      </c>
      <c r="R872" s="254" t="str">
        <f>IF(ISBLANK(INDEX('Policy Characteristics'!L:L,MATCH($C872,'Policy Characteristics'!$C:$C,0))),"",INDEX('Policy Characteristics'!L:L,MATCH($C872,'Policy Characteristics'!$C:$C,0)))</f>
        <v>industry-elec-and-hydrogen.html</v>
      </c>
    </row>
    <row r="873" spans="1:18" x14ac:dyDescent="0.35">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Electrification</v>
      </c>
      <c r="C873" s="254" t="str">
        <f t="shared" si="41"/>
        <v>Fraction of Eligible Industrial Energy Use Shifted to Electricity</v>
      </c>
      <c r="D873" s="6" t="s">
        <v>3047</v>
      </c>
      <c r="E873" s="1" t="s">
        <v>3499</v>
      </c>
      <c r="F873" t="s">
        <v>3011</v>
      </c>
      <c r="G873" s="45" t="s">
        <v>3506</v>
      </c>
      <c r="H873" s="43">
        <v>1875</v>
      </c>
      <c r="I873" s="324" t="s">
        <v>40</v>
      </c>
      <c r="J873" s="255" t="str">
        <f>IF(ISBLANK(INDEX('Policy Characteristics'!D:D,MATCH($C873,'Policy Characteristics'!$C:$C,0))),"",INDEX('Policy Characteristics'!D:D,MATCH($C873,'Policy Characteristics'!$C:$C,0)))</f>
        <v>Electrification</v>
      </c>
      <c r="K873" s="254" t="str">
        <f>IF(ISBLANK(INDEX('Policy Characteristics'!E:E,MATCH($C873,'Policy Characteristics'!$C:$C,0))),"",INDEX('Policy Characteristics'!E:E,MATCH($C873,'Policy Characteristics'!$C:$C,0)))</f>
        <v>indst shift to electricity</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fuel shifted</v>
      </c>
      <c r="P873" s="254" t="str">
        <f>IF(ISBLANK(INDEX('Policy Characteristics'!J:J,MATCH($C873,'Policy Characteristics'!$C:$C,0))),"",INDEX('Policy Characteristics'!J:J,MATCH($C873,'Policy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3" s="254" t="str">
        <f>IF(ISBLANK(INDEX('Policy Characteristics'!K:K,MATCH($C873,'Policy Characteristics'!$C:$C,0))),"",INDEX('Policy Characteristics'!K:K,MATCH($C873,'Policy Characteristics'!$C:$C,0)))</f>
        <v>industry-ag-main.html#fuel-switching</v>
      </c>
      <c r="R873" s="254" t="str">
        <f>IF(ISBLANK(INDEX('Policy Characteristics'!L:L,MATCH($C873,'Policy Characteristics'!$C:$C,0))),"",INDEX('Policy Characteristics'!L:L,MATCH($C873,'Policy Characteristics'!$C:$C,0)))</f>
        <v>industry-elec-and-hydrogen.html</v>
      </c>
    </row>
    <row r="874" spans="1:18" x14ac:dyDescent="0.35">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Electrification</v>
      </c>
      <c r="C874" s="254" t="str">
        <f t="shared" si="41"/>
        <v>Fraction of Eligible Industrial Energy Use Shifted to Electricity</v>
      </c>
      <c r="D874" s="6" t="s">
        <v>3047</v>
      </c>
      <c r="E874" s="1" t="s">
        <v>3500</v>
      </c>
      <c r="F874" t="s">
        <v>3011</v>
      </c>
      <c r="G874" s="45" t="s">
        <v>3507</v>
      </c>
      <c r="H874" s="43">
        <v>1876</v>
      </c>
      <c r="I874" s="324" t="s">
        <v>40</v>
      </c>
      <c r="J874" s="255" t="str">
        <f>IF(ISBLANK(INDEX('Policy Characteristics'!D:D,MATCH($C874,'Policy Characteristics'!$C:$C,0))),"",INDEX('Policy Characteristics'!D:D,MATCH($C874,'Policy Characteristics'!$C:$C,0)))</f>
        <v>Electrification</v>
      </c>
      <c r="K874" s="254" t="str">
        <f>IF(ISBLANK(INDEX('Policy Characteristics'!E:E,MATCH($C874,'Policy Characteristics'!$C:$C,0))),"",INDEX('Policy Characteristics'!E:E,MATCH($C874,'Policy Characteristics'!$C:$C,0)))</f>
        <v>indst shift to electricity</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fuel shifted</v>
      </c>
      <c r="P874" s="254" t="str">
        <f>IF(ISBLANK(INDEX('Policy Characteristics'!J:J,MATCH($C874,'Policy Characteristics'!$C:$C,0))),"",INDEX('Policy Characteristics'!J:J,MATCH($C874,'Policy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4" s="254" t="str">
        <f>IF(ISBLANK(INDEX('Policy Characteristics'!K:K,MATCH($C874,'Policy Characteristics'!$C:$C,0))),"",INDEX('Policy Characteristics'!K:K,MATCH($C874,'Policy Characteristics'!$C:$C,0)))</f>
        <v>industry-ag-main.html#fuel-switching</v>
      </c>
      <c r="R874" s="254" t="str">
        <f>IF(ISBLANK(INDEX('Policy Characteristics'!L:L,MATCH($C874,'Policy Characteristics'!$C:$C,0))),"",INDEX('Policy Characteristics'!L:L,MATCH($C874,'Policy Characteristics'!$C:$C,0)))</f>
        <v>industry-elec-and-hydrogen.html</v>
      </c>
    </row>
    <row r="875" spans="1:18" x14ac:dyDescent="0.35">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Electrification</v>
      </c>
      <c r="C875" s="254" t="str">
        <f t="shared" si="41"/>
        <v>Fraction of Eligible Industrial Energy Use Shifted to Electricity</v>
      </c>
      <c r="D875" s="6" t="s">
        <v>3047</v>
      </c>
      <c r="E875" s="1" t="s">
        <v>3501</v>
      </c>
      <c r="F875" t="s">
        <v>3011</v>
      </c>
      <c r="G875" s="45" t="s">
        <v>3508</v>
      </c>
      <c r="H875" s="43">
        <v>1877</v>
      </c>
      <c r="I875" s="324" t="s">
        <v>40</v>
      </c>
      <c r="J875" s="255" t="str">
        <f>IF(ISBLANK(INDEX('Policy Characteristics'!D:D,MATCH($C875,'Policy Characteristics'!$C:$C,0))),"",INDEX('Policy Characteristics'!D:D,MATCH($C875,'Policy Characteristics'!$C:$C,0)))</f>
        <v>Electrification</v>
      </c>
      <c r="K875" s="254" t="str">
        <f>IF(ISBLANK(INDEX('Policy Characteristics'!E:E,MATCH($C875,'Policy Characteristics'!$C:$C,0))),"",INDEX('Policy Characteristics'!E:E,MATCH($C875,'Policy Characteristics'!$C:$C,0)))</f>
        <v>indst shift to electricity</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fuel shifted</v>
      </c>
      <c r="P875" s="254" t="str">
        <f>IF(ISBLANK(INDEX('Policy Characteristics'!J:J,MATCH($C875,'Policy Characteristics'!$C:$C,0))),"",INDEX('Policy Characteristics'!J:J,MATCH($C875,'Policy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5" s="254" t="str">
        <f>IF(ISBLANK(INDEX('Policy Characteristics'!K:K,MATCH($C875,'Policy Characteristics'!$C:$C,0))),"",INDEX('Policy Characteristics'!K:K,MATCH($C875,'Policy Characteristics'!$C:$C,0)))</f>
        <v>industry-ag-main.html#fuel-switching</v>
      </c>
      <c r="R875" s="254" t="str">
        <f>IF(ISBLANK(INDEX('Policy Characteristics'!L:L,MATCH($C875,'Policy Characteristics'!$C:$C,0))),"",INDEX('Policy Characteristics'!L:L,MATCH($C875,'Policy Characteristics'!$C:$C,0)))</f>
        <v>industry-elec-and-hydrogen.html</v>
      </c>
    </row>
    <row r="876" spans="1:18" x14ac:dyDescent="0.35">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Electrification</v>
      </c>
      <c r="C876" s="254" t="str">
        <f t="shared" si="41"/>
        <v>Fraction of Eligible Industrial Energy Use Shifted to Electricity</v>
      </c>
      <c r="D876" s="6" t="s">
        <v>3047</v>
      </c>
      <c r="E876" s="1" t="s">
        <v>3502</v>
      </c>
      <c r="F876" t="s">
        <v>3011</v>
      </c>
      <c r="G876" s="45" t="s">
        <v>3509</v>
      </c>
      <c r="H876" s="43">
        <v>1878</v>
      </c>
      <c r="I876" s="324" t="s">
        <v>40</v>
      </c>
      <c r="J876" s="255" t="str">
        <f>IF(ISBLANK(INDEX('Policy Characteristics'!D:D,MATCH($C876,'Policy Characteristics'!$C:$C,0))),"",INDEX('Policy Characteristics'!D:D,MATCH($C876,'Policy Characteristics'!$C:$C,0)))</f>
        <v>Electrification</v>
      </c>
      <c r="K876" s="254" t="str">
        <f>IF(ISBLANK(INDEX('Policy Characteristics'!E:E,MATCH($C876,'Policy Characteristics'!$C:$C,0))),"",INDEX('Policy Characteristics'!E:E,MATCH($C876,'Policy Characteristics'!$C:$C,0)))</f>
        <v>indst shift to electricity</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fuel shifted</v>
      </c>
      <c r="P876" s="254" t="str">
        <f>IF(ISBLANK(INDEX('Policy Characteristics'!J:J,MATCH($C876,'Policy Characteristics'!$C:$C,0))),"",INDEX('Policy Characteristics'!J:J,MATCH($C876,'Policy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6" s="254" t="str">
        <f>IF(ISBLANK(INDEX('Policy Characteristics'!K:K,MATCH($C876,'Policy Characteristics'!$C:$C,0))),"",INDEX('Policy Characteristics'!K:K,MATCH($C876,'Policy Characteristics'!$C:$C,0)))</f>
        <v>industry-ag-main.html#fuel-switching</v>
      </c>
      <c r="R876" s="254" t="str">
        <f>IF(ISBLANK(INDEX('Policy Characteristics'!L:L,MATCH($C876,'Policy Characteristics'!$C:$C,0))),"",INDEX('Policy Characteristics'!L:L,MATCH($C876,'Policy Characteristics'!$C:$C,0)))</f>
        <v>industry-elec-and-hydrogen.html</v>
      </c>
    </row>
    <row r="877" spans="1:18" x14ac:dyDescent="0.35">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Electrification</v>
      </c>
      <c r="C877" s="254" t="str">
        <f t="shared" si="41"/>
        <v>Fraction of Eligible Industrial Energy Use Shifted to Electricity</v>
      </c>
      <c r="D877" s="6" t="s">
        <v>3047</v>
      </c>
      <c r="E877" s="1" t="s">
        <v>3503</v>
      </c>
      <c r="F877" t="s">
        <v>3011</v>
      </c>
      <c r="G877" s="45" t="s">
        <v>3510</v>
      </c>
      <c r="H877" s="43">
        <v>1879</v>
      </c>
      <c r="I877" s="324" t="s">
        <v>40</v>
      </c>
      <c r="J877" s="255" t="str">
        <f>IF(ISBLANK(INDEX('Policy Characteristics'!D:D,MATCH($C877,'Policy Characteristics'!$C:$C,0))),"",INDEX('Policy Characteristics'!D:D,MATCH($C877,'Policy Characteristics'!$C:$C,0)))</f>
        <v>Electrification</v>
      </c>
      <c r="K877" s="254" t="str">
        <f>IF(ISBLANK(INDEX('Policy Characteristics'!E:E,MATCH($C877,'Policy Characteristics'!$C:$C,0))),"",INDEX('Policy Characteristics'!E:E,MATCH($C877,'Policy Characteristics'!$C:$C,0)))</f>
        <v>indst shift to electricity</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fuel shifted</v>
      </c>
      <c r="P877" s="254" t="str">
        <f>IF(ISBLANK(INDEX('Policy Characteristics'!J:J,MATCH($C877,'Policy Characteristics'!$C:$C,0))),"",INDEX('Policy Characteristics'!J:J,MATCH($C877,'Policy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7" s="254" t="str">
        <f>IF(ISBLANK(INDEX('Policy Characteristics'!K:K,MATCH($C877,'Policy Characteristics'!$C:$C,0))),"",INDEX('Policy Characteristics'!K:K,MATCH($C877,'Policy Characteristics'!$C:$C,0)))</f>
        <v>industry-ag-main.html#fuel-switching</v>
      </c>
      <c r="R877" s="254" t="str">
        <f>IF(ISBLANK(INDEX('Policy Characteristics'!L:L,MATCH($C877,'Policy Characteristics'!$C:$C,0))),"",INDEX('Policy Characteristics'!L:L,MATCH($C877,'Policy Characteristics'!$C:$C,0)))</f>
        <v>industry-elec-and-hydrogen.html</v>
      </c>
    </row>
    <row r="878" spans="1:18" x14ac:dyDescent="0.35">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Electrification</v>
      </c>
      <c r="C878" s="254" t="str">
        <f t="shared" si="41"/>
        <v>Fraction of Eligible Industrial Energy Use Shifted to Electricity</v>
      </c>
      <c r="D878" s="6" t="s">
        <v>3047</v>
      </c>
      <c r="E878" s="1" t="s">
        <v>3504</v>
      </c>
      <c r="F878" t="s">
        <v>3011</v>
      </c>
      <c r="G878" s="45" t="s">
        <v>3511</v>
      </c>
      <c r="H878" s="43">
        <v>1880</v>
      </c>
      <c r="I878" s="324" t="s">
        <v>40</v>
      </c>
      <c r="J878" s="255" t="str">
        <f>IF(ISBLANK(INDEX('Policy Characteristics'!D:D,MATCH($C878,'Policy Characteristics'!$C:$C,0))),"",INDEX('Policy Characteristics'!D:D,MATCH($C878,'Policy Characteristics'!$C:$C,0)))</f>
        <v>Electrification</v>
      </c>
      <c r="K878" s="254" t="str">
        <f>IF(ISBLANK(INDEX('Policy Characteristics'!E:E,MATCH($C878,'Policy Characteristics'!$C:$C,0))),"",INDEX('Policy Characteristics'!E:E,MATCH($C878,'Policy Characteristics'!$C:$C,0)))</f>
        <v>indst shift to electricity</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fuel shifted</v>
      </c>
      <c r="P878" s="254" t="str">
        <f>IF(ISBLANK(INDEX('Policy Characteristics'!J:J,MATCH($C878,'Policy Characteristics'!$C:$C,0))),"",INDEX('Policy Characteristics'!J:J,MATCH($C878,'Policy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8" s="254" t="str">
        <f>IF(ISBLANK(INDEX('Policy Characteristics'!K:K,MATCH($C878,'Policy Characteristics'!$C:$C,0))),"",INDEX('Policy Characteristics'!K:K,MATCH($C878,'Policy Characteristics'!$C:$C,0)))</f>
        <v>industry-ag-main.html#fuel-switching</v>
      </c>
      <c r="R878" s="254" t="str">
        <f>IF(ISBLANK(INDEX('Policy Characteristics'!L:L,MATCH($C878,'Policy Characteristics'!$C:$C,0))),"",INDEX('Policy Characteristics'!L:L,MATCH($C878,'Policy Characteristics'!$C:$C,0)))</f>
        <v>industry-elec-and-hydrogen.html</v>
      </c>
    </row>
    <row r="879" spans="1:18" x14ac:dyDescent="0.35">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Electrification</v>
      </c>
      <c r="C879" s="254" t="str">
        <f t="shared" si="41"/>
        <v>Fraction of Eligible Industrial Energy Use Shifted to Electricity</v>
      </c>
      <c r="D879" s="6" t="s">
        <v>3047</v>
      </c>
      <c r="E879" s="1" t="s">
        <v>3653</v>
      </c>
      <c r="F879" t="s">
        <v>3011</v>
      </c>
      <c r="G879" s="45" t="s">
        <v>3653</v>
      </c>
      <c r="H879" s="43">
        <v>1881</v>
      </c>
      <c r="I879" s="324" t="s">
        <v>40</v>
      </c>
      <c r="J879" s="255" t="str">
        <f>IF(ISBLANK(INDEX('Policy Characteristics'!D:D,MATCH($C879,'Policy Characteristics'!$C:$C,0))),"",INDEX('Policy Characteristics'!D:D,MATCH($C879,'Policy Characteristics'!$C:$C,0)))</f>
        <v>Electrification</v>
      </c>
      <c r="K879" s="254" t="str">
        <f>IF(ISBLANK(INDEX('Policy Characteristics'!E:E,MATCH($C879,'Policy Characteristics'!$C:$C,0))),"",INDEX('Policy Characteristics'!E:E,MATCH($C879,'Policy Characteristics'!$C:$C,0)))</f>
        <v>indst shift to electricity</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fuel shifted</v>
      </c>
      <c r="P879" s="254" t="str">
        <f>IF(ISBLANK(INDEX('Policy Characteristics'!J:J,MATCH($C879,'Policy Characteristics'!$C:$C,0))),"",INDEX('Policy Characteristics'!J:J,MATCH($C879,'Policy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9" s="254" t="str">
        <f>IF(ISBLANK(INDEX('Policy Characteristics'!K:K,MATCH($C879,'Policy Characteristics'!$C:$C,0))),"",INDEX('Policy Characteristics'!K:K,MATCH($C879,'Policy Characteristics'!$C:$C,0)))</f>
        <v>industry-ag-main.html#fuel-switching</v>
      </c>
      <c r="R879" s="254" t="str">
        <f>IF(ISBLANK(INDEX('Policy Characteristics'!L:L,MATCH($C879,'Policy Characteristics'!$C:$C,0))),"",INDEX('Policy Characteristics'!L:L,MATCH($C879,'Policy Characteristics'!$C:$C,0)))</f>
        <v>industry-elec-and-hydrogen.html</v>
      </c>
    </row>
    <row r="880" spans="1:18" x14ac:dyDescent="0.35">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Electrification</v>
      </c>
      <c r="C880" s="254" t="str">
        <f t="shared" si="41"/>
        <v>Fraction of Eligible Industrial Energy Use Shifted to Electricity</v>
      </c>
      <c r="D880" s="6" t="s">
        <v>3048</v>
      </c>
      <c r="E880" s="1" t="s">
        <v>3498</v>
      </c>
      <c r="F880" t="s">
        <v>3012</v>
      </c>
      <c r="G880" s="45" t="s">
        <v>3505</v>
      </c>
      <c r="H880" s="43">
        <v>1882</v>
      </c>
      <c r="I880" s="324" t="s">
        <v>40</v>
      </c>
      <c r="J880" s="255" t="str">
        <f>IF(ISBLANK(INDEX('Policy Characteristics'!D:D,MATCH($C880,'Policy Characteristics'!$C:$C,0))),"",INDEX('Policy Characteristics'!D:D,MATCH($C880,'Policy Characteristics'!$C:$C,0)))</f>
        <v>Electrification</v>
      </c>
      <c r="K880" s="254" t="str">
        <f>IF(ISBLANK(INDEX('Policy Characteristics'!E:E,MATCH($C880,'Policy Characteristics'!$C:$C,0))),"",INDEX('Policy Characteristics'!E:E,MATCH($C880,'Policy Characteristics'!$C:$C,0)))</f>
        <v>indst shift to electricity</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fuel shifted</v>
      </c>
      <c r="P880" s="254" t="str">
        <f>IF(ISBLANK(INDEX('Policy Characteristics'!J:J,MATCH($C880,'Policy Characteristics'!$C:$C,0))),"",INDEX('Policy Characteristics'!J:J,MATCH($C880,'Policy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0" s="254" t="str">
        <f>IF(ISBLANK(INDEX('Policy Characteristics'!K:K,MATCH($C880,'Policy Characteristics'!$C:$C,0))),"",INDEX('Policy Characteristics'!K:K,MATCH($C880,'Policy Characteristics'!$C:$C,0)))</f>
        <v>industry-ag-main.html#fuel-switching</v>
      </c>
      <c r="R880" s="254" t="str">
        <f>IF(ISBLANK(INDEX('Policy Characteristics'!L:L,MATCH($C880,'Policy Characteristics'!$C:$C,0))),"",INDEX('Policy Characteristics'!L:L,MATCH($C880,'Policy Characteristics'!$C:$C,0)))</f>
        <v>industry-elec-and-hydrogen.html</v>
      </c>
    </row>
    <row r="881" spans="1:18" x14ac:dyDescent="0.35">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Electrification</v>
      </c>
      <c r="C881" s="254" t="str">
        <f t="shared" si="41"/>
        <v>Fraction of Eligible Industrial Energy Use Shifted to Electricity</v>
      </c>
      <c r="D881" s="6" t="s">
        <v>3048</v>
      </c>
      <c r="E881" s="1" t="s">
        <v>3499</v>
      </c>
      <c r="F881" t="s">
        <v>3012</v>
      </c>
      <c r="G881" s="45" t="s">
        <v>3506</v>
      </c>
      <c r="H881" s="43">
        <v>1883</v>
      </c>
      <c r="I881" s="324" t="s">
        <v>40</v>
      </c>
      <c r="J881" s="255" t="str">
        <f>IF(ISBLANK(INDEX('Policy Characteristics'!D:D,MATCH($C881,'Policy Characteristics'!$C:$C,0))),"",INDEX('Policy Characteristics'!D:D,MATCH($C881,'Policy Characteristics'!$C:$C,0)))</f>
        <v>Electrification</v>
      </c>
      <c r="K881" s="254" t="str">
        <f>IF(ISBLANK(INDEX('Policy Characteristics'!E:E,MATCH($C881,'Policy Characteristics'!$C:$C,0))),"",INDEX('Policy Characteristics'!E:E,MATCH($C881,'Policy Characteristics'!$C:$C,0)))</f>
        <v>indst shift to electricity</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fuel shifted</v>
      </c>
      <c r="P881" s="254" t="str">
        <f>IF(ISBLANK(INDEX('Policy Characteristics'!J:J,MATCH($C881,'Policy Characteristics'!$C:$C,0))),"",INDEX('Policy Characteristics'!J:J,MATCH($C881,'Policy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1" s="254" t="str">
        <f>IF(ISBLANK(INDEX('Policy Characteristics'!K:K,MATCH($C881,'Policy Characteristics'!$C:$C,0))),"",INDEX('Policy Characteristics'!K:K,MATCH($C881,'Policy Characteristics'!$C:$C,0)))</f>
        <v>industry-ag-main.html#fuel-switching</v>
      </c>
      <c r="R881" s="254" t="str">
        <f>IF(ISBLANK(INDEX('Policy Characteristics'!L:L,MATCH($C881,'Policy Characteristics'!$C:$C,0))),"",INDEX('Policy Characteristics'!L:L,MATCH($C881,'Policy Characteristics'!$C:$C,0)))</f>
        <v>industry-elec-and-hydrogen.html</v>
      </c>
    </row>
    <row r="882" spans="1:18" x14ac:dyDescent="0.35">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Electrification</v>
      </c>
      <c r="C882" s="254" t="str">
        <f t="shared" si="41"/>
        <v>Fraction of Eligible Industrial Energy Use Shifted to Electricity</v>
      </c>
      <c r="D882" s="6" t="s">
        <v>3048</v>
      </c>
      <c r="E882" s="1" t="s">
        <v>3500</v>
      </c>
      <c r="F882" t="s">
        <v>3012</v>
      </c>
      <c r="G882" s="45" t="s">
        <v>3507</v>
      </c>
      <c r="H882" s="43">
        <v>1884</v>
      </c>
      <c r="I882" s="324" t="s">
        <v>40</v>
      </c>
      <c r="J882" s="255" t="str">
        <f>IF(ISBLANK(INDEX('Policy Characteristics'!D:D,MATCH($C882,'Policy Characteristics'!$C:$C,0))),"",INDEX('Policy Characteristics'!D:D,MATCH($C882,'Policy Characteristics'!$C:$C,0)))</f>
        <v>Electrification</v>
      </c>
      <c r="K882" s="254" t="str">
        <f>IF(ISBLANK(INDEX('Policy Characteristics'!E:E,MATCH($C882,'Policy Characteristics'!$C:$C,0))),"",INDEX('Policy Characteristics'!E:E,MATCH($C882,'Policy Characteristics'!$C:$C,0)))</f>
        <v>indst shift to electricity</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fuel shifted</v>
      </c>
      <c r="P882" s="254" t="str">
        <f>IF(ISBLANK(INDEX('Policy Characteristics'!J:J,MATCH($C882,'Policy Characteristics'!$C:$C,0))),"",INDEX('Policy Characteristics'!J:J,MATCH($C882,'Policy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2" s="254" t="str">
        <f>IF(ISBLANK(INDEX('Policy Characteristics'!K:K,MATCH($C882,'Policy Characteristics'!$C:$C,0))),"",INDEX('Policy Characteristics'!K:K,MATCH($C882,'Policy Characteristics'!$C:$C,0)))</f>
        <v>industry-ag-main.html#fuel-switching</v>
      </c>
      <c r="R882" s="254" t="str">
        <f>IF(ISBLANK(INDEX('Policy Characteristics'!L:L,MATCH($C882,'Policy Characteristics'!$C:$C,0))),"",INDEX('Policy Characteristics'!L:L,MATCH($C882,'Policy Characteristics'!$C:$C,0)))</f>
        <v>industry-elec-and-hydrogen.html</v>
      </c>
    </row>
    <row r="883" spans="1:18" x14ac:dyDescent="0.35">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Electrification</v>
      </c>
      <c r="C883" s="254" t="str">
        <f t="shared" si="41"/>
        <v>Fraction of Eligible Industrial Energy Use Shifted to Electricity</v>
      </c>
      <c r="D883" s="6" t="s">
        <v>3048</v>
      </c>
      <c r="E883" s="1" t="s">
        <v>3501</v>
      </c>
      <c r="F883" t="s">
        <v>3012</v>
      </c>
      <c r="G883" s="45" t="s">
        <v>3508</v>
      </c>
      <c r="H883" s="43">
        <v>1885</v>
      </c>
      <c r="I883" s="324" t="s">
        <v>40</v>
      </c>
      <c r="J883" s="255" t="str">
        <f>IF(ISBLANK(INDEX('Policy Characteristics'!D:D,MATCH($C883,'Policy Characteristics'!$C:$C,0))),"",INDEX('Policy Characteristics'!D:D,MATCH($C883,'Policy Characteristics'!$C:$C,0)))</f>
        <v>Electrification</v>
      </c>
      <c r="K883" s="254" t="str">
        <f>IF(ISBLANK(INDEX('Policy Characteristics'!E:E,MATCH($C883,'Policy Characteristics'!$C:$C,0))),"",INDEX('Policy Characteristics'!E:E,MATCH($C883,'Policy Characteristics'!$C:$C,0)))</f>
        <v>indst shift to electricity</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fuel shifted</v>
      </c>
      <c r="P883" s="254" t="str">
        <f>IF(ISBLANK(INDEX('Policy Characteristics'!J:J,MATCH($C883,'Policy Characteristics'!$C:$C,0))),"",INDEX('Policy Characteristics'!J:J,MATCH($C883,'Policy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3" s="254" t="str">
        <f>IF(ISBLANK(INDEX('Policy Characteristics'!K:K,MATCH($C883,'Policy Characteristics'!$C:$C,0))),"",INDEX('Policy Characteristics'!K:K,MATCH($C883,'Policy Characteristics'!$C:$C,0)))</f>
        <v>industry-ag-main.html#fuel-switching</v>
      </c>
      <c r="R883" s="254" t="str">
        <f>IF(ISBLANK(INDEX('Policy Characteristics'!L:L,MATCH($C883,'Policy Characteristics'!$C:$C,0))),"",INDEX('Policy Characteristics'!L:L,MATCH($C883,'Policy Characteristics'!$C:$C,0)))</f>
        <v>industry-elec-and-hydrogen.html</v>
      </c>
    </row>
    <row r="884" spans="1:18" x14ac:dyDescent="0.35">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Electrification</v>
      </c>
      <c r="C884" s="254" t="str">
        <f t="shared" si="41"/>
        <v>Fraction of Eligible Industrial Energy Use Shifted to Electricity</v>
      </c>
      <c r="D884" s="6" t="s">
        <v>3048</v>
      </c>
      <c r="E884" s="1" t="s">
        <v>3502</v>
      </c>
      <c r="F884" t="s">
        <v>3012</v>
      </c>
      <c r="G884" s="45" t="s">
        <v>3509</v>
      </c>
      <c r="H884" s="43">
        <v>1886</v>
      </c>
      <c r="I884" s="324" t="s">
        <v>40</v>
      </c>
      <c r="J884" s="255" t="str">
        <f>IF(ISBLANK(INDEX('Policy Characteristics'!D:D,MATCH($C884,'Policy Characteristics'!$C:$C,0))),"",INDEX('Policy Characteristics'!D:D,MATCH($C884,'Policy Characteristics'!$C:$C,0)))</f>
        <v>Electrification</v>
      </c>
      <c r="K884" s="254" t="str">
        <f>IF(ISBLANK(INDEX('Policy Characteristics'!E:E,MATCH($C884,'Policy Characteristics'!$C:$C,0))),"",INDEX('Policy Characteristics'!E:E,MATCH($C884,'Policy Characteristics'!$C:$C,0)))</f>
        <v>indst shift to electricity</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fuel shifted</v>
      </c>
      <c r="P884" s="254" t="str">
        <f>IF(ISBLANK(INDEX('Policy Characteristics'!J:J,MATCH($C884,'Policy Characteristics'!$C:$C,0))),"",INDEX('Policy Characteristics'!J:J,MATCH($C884,'Policy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4" s="254" t="str">
        <f>IF(ISBLANK(INDEX('Policy Characteristics'!K:K,MATCH($C884,'Policy Characteristics'!$C:$C,0))),"",INDEX('Policy Characteristics'!K:K,MATCH($C884,'Policy Characteristics'!$C:$C,0)))</f>
        <v>industry-ag-main.html#fuel-switching</v>
      </c>
      <c r="R884" s="254" t="str">
        <f>IF(ISBLANK(INDEX('Policy Characteristics'!L:L,MATCH($C884,'Policy Characteristics'!$C:$C,0))),"",INDEX('Policy Characteristics'!L:L,MATCH($C884,'Policy Characteristics'!$C:$C,0)))</f>
        <v>industry-elec-and-hydrogen.html</v>
      </c>
    </row>
    <row r="885" spans="1:18" x14ac:dyDescent="0.35">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Electrification</v>
      </c>
      <c r="C885" s="254" t="str">
        <f t="shared" si="41"/>
        <v>Fraction of Eligible Industrial Energy Use Shifted to Electricity</v>
      </c>
      <c r="D885" s="6" t="s">
        <v>3048</v>
      </c>
      <c r="E885" s="1" t="s">
        <v>3503</v>
      </c>
      <c r="F885" t="s">
        <v>3012</v>
      </c>
      <c r="G885" s="45" t="s">
        <v>3510</v>
      </c>
      <c r="H885" s="43">
        <v>1887</v>
      </c>
      <c r="I885" s="324" t="s">
        <v>40</v>
      </c>
      <c r="J885" s="255" t="str">
        <f>IF(ISBLANK(INDEX('Policy Characteristics'!D:D,MATCH($C885,'Policy Characteristics'!$C:$C,0))),"",INDEX('Policy Characteristics'!D:D,MATCH($C885,'Policy Characteristics'!$C:$C,0)))</f>
        <v>Electrification</v>
      </c>
      <c r="K885" s="254" t="str">
        <f>IF(ISBLANK(INDEX('Policy Characteristics'!E:E,MATCH($C885,'Policy Characteristics'!$C:$C,0))),"",INDEX('Policy Characteristics'!E:E,MATCH($C885,'Policy Characteristics'!$C:$C,0)))</f>
        <v>indst shift to electricity</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fuel shifted</v>
      </c>
      <c r="P885" s="254" t="str">
        <f>IF(ISBLANK(INDEX('Policy Characteristics'!J:J,MATCH($C885,'Policy Characteristics'!$C:$C,0))),"",INDEX('Policy Characteristics'!J:J,MATCH($C885,'Policy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5" s="254" t="str">
        <f>IF(ISBLANK(INDEX('Policy Characteristics'!K:K,MATCH($C885,'Policy Characteristics'!$C:$C,0))),"",INDEX('Policy Characteristics'!K:K,MATCH($C885,'Policy Characteristics'!$C:$C,0)))</f>
        <v>industry-ag-main.html#fuel-switching</v>
      </c>
      <c r="R885" s="254" t="str">
        <f>IF(ISBLANK(INDEX('Policy Characteristics'!L:L,MATCH($C885,'Policy Characteristics'!$C:$C,0))),"",INDEX('Policy Characteristics'!L:L,MATCH($C885,'Policy Characteristics'!$C:$C,0)))</f>
        <v>industry-elec-and-hydrogen.html</v>
      </c>
    </row>
    <row r="886" spans="1:18" x14ac:dyDescent="0.35">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Electrification</v>
      </c>
      <c r="C886" s="254" t="str">
        <f t="shared" si="41"/>
        <v>Fraction of Eligible Industrial Energy Use Shifted to Electricity</v>
      </c>
      <c r="D886" s="6" t="s">
        <v>3048</v>
      </c>
      <c r="E886" s="1" t="s">
        <v>3504</v>
      </c>
      <c r="F886" t="s">
        <v>3012</v>
      </c>
      <c r="G886" s="45" t="s">
        <v>3511</v>
      </c>
      <c r="H886" s="43">
        <v>1888</v>
      </c>
      <c r="I886" s="324" t="s">
        <v>40</v>
      </c>
      <c r="J886" s="255" t="str">
        <f>IF(ISBLANK(INDEX('Policy Characteristics'!D:D,MATCH($C886,'Policy Characteristics'!$C:$C,0))),"",INDEX('Policy Characteristics'!D:D,MATCH($C886,'Policy Characteristics'!$C:$C,0)))</f>
        <v>Electrification</v>
      </c>
      <c r="K886" s="254" t="str">
        <f>IF(ISBLANK(INDEX('Policy Characteristics'!E:E,MATCH($C886,'Policy Characteristics'!$C:$C,0))),"",INDEX('Policy Characteristics'!E:E,MATCH($C886,'Policy Characteristics'!$C:$C,0)))</f>
        <v>indst shift to electricity</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fuel shifted</v>
      </c>
      <c r="P886" s="254" t="str">
        <f>IF(ISBLANK(INDEX('Policy Characteristics'!J:J,MATCH($C886,'Policy Characteristics'!$C:$C,0))),"",INDEX('Policy Characteristics'!J:J,MATCH($C886,'Policy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6" s="254" t="str">
        <f>IF(ISBLANK(INDEX('Policy Characteristics'!K:K,MATCH($C886,'Policy Characteristics'!$C:$C,0))),"",INDEX('Policy Characteristics'!K:K,MATCH($C886,'Policy Characteristics'!$C:$C,0)))</f>
        <v>industry-ag-main.html#fuel-switching</v>
      </c>
      <c r="R886" s="254" t="str">
        <f>IF(ISBLANK(INDEX('Policy Characteristics'!L:L,MATCH($C886,'Policy Characteristics'!$C:$C,0))),"",INDEX('Policy Characteristics'!L:L,MATCH($C886,'Policy Characteristics'!$C:$C,0)))</f>
        <v>industry-elec-and-hydrogen.html</v>
      </c>
    </row>
    <row r="887" spans="1:18" x14ac:dyDescent="0.35">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Electrification</v>
      </c>
      <c r="C887" s="254" t="str">
        <f t="shared" si="41"/>
        <v>Fraction of Eligible Industrial Energy Use Shifted to Electricity</v>
      </c>
      <c r="D887" s="6" t="s">
        <v>3048</v>
      </c>
      <c r="E887" s="1" t="s">
        <v>3653</v>
      </c>
      <c r="F887" t="s">
        <v>3012</v>
      </c>
      <c r="G887" s="45" t="s">
        <v>3653</v>
      </c>
      <c r="H887" s="43">
        <v>1889</v>
      </c>
      <c r="I887" s="324" t="s">
        <v>40</v>
      </c>
      <c r="J887" s="255" t="str">
        <f>IF(ISBLANK(INDEX('Policy Characteristics'!D:D,MATCH($C887,'Policy Characteristics'!$C:$C,0))),"",INDEX('Policy Characteristics'!D:D,MATCH($C887,'Policy Characteristics'!$C:$C,0)))</f>
        <v>Electrification</v>
      </c>
      <c r="K887" s="254" t="str">
        <f>IF(ISBLANK(INDEX('Policy Characteristics'!E:E,MATCH($C887,'Policy Characteristics'!$C:$C,0))),"",INDEX('Policy Characteristics'!E:E,MATCH($C887,'Policy Characteristics'!$C:$C,0)))</f>
        <v>indst shift to electricity</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fuel shifted</v>
      </c>
      <c r="P887" s="254" t="str">
        <f>IF(ISBLANK(INDEX('Policy Characteristics'!J:J,MATCH($C887,'Policy Characteristics'!$C:$C,0))),"",INDEX('Policy Characteristics'!J:J,MATCH($C887,'Policy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7" s="254" t="str">
        <f>IF(ISBLANK(INDEX('Policy Characteristics'!K:K,MATCH($C887,'Policy Characteristics'!$C:$C,0))),"",INDEX('Policy Characteristics'!K:K,MATCH($C887,'Policy Characteristics'!$C:$C,0)))</f>
        <v>industry-ag-main.html#fuel-switching</v>
      </c>
      <c r="R887" s="254" t="str">
        <f>IF(ISBLANK(INDEX('Policy Characteristics'!L:L,MATCH($C887,'Policy Characteristics'!$C:$C,0))),"",INDEX('Policy Characteristics'!L:L,MATCH($C887,'Policy Characteristics'!$C:$C,0)))</f>
        <v>industry-elec-and-hydrogen.html</v>
      </c>
    </row>
    <row r="888" spans="1:18" x14ac:dyDescent="0.35">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Electrification</v>
      </c>
      <c r="C888" s="254" t="str">
        <f t="shared" si="41"/>
        <v>Fraction of Eligible Industrial Energy Use Shifted to Electricity</v>
      </c>
      <c r="D888" s="6" t="s">
        <v>3049</v>
      </c>
      <c r="E888" s="1" t="s">
        <v>3498</v>
      </c>
      <c r="F888" t="s">
        <v>3013</v>
      </c>
      <c r="G888" s="45" t="s">
        <v>3505</v>
      </c>
      <c r="H888" s="43">
        <v>1890</v>
      </c>
      <c r="I888" s="324" t="s">
        <v>40</v>
      </c>
      <c r="J888" s="255" t="str">
        <f>IF(ISBLANK(INDEX('Policy Characteristics'!D:D,MATCH($C888,'Policy Characteristics'!$C:$C,0))),"",INDEX('Policy Characteristics'!D:D,MATCH($C888,'Policy Characteristics'!$C:$C,0)))</f>
        <v>Electrification</v>
      </c>
      <c r="K888" s="254" t="str">
        <f>IF(ISBLANK(INDEX('Policy Characteristics'!E:E,MATCH($C888,'Policy Characteristics'!$C:$C,0))),"",INDEX('Policy Characteristics'!E:E,MATCH($C888,'Policy Characteristics'!$C:$C,0)))</f>
        <v>indst shift to electricity</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fuel shifted</v>
      </c>
      <c r="P888" s="254" t="str">
        <f>IF(ISBLANK(INDEX('Policy Characteristics'!J:J,MATCH($C888,'Policy Characteristics'!$C:$C,0))),"",INDEX('Policy Characteristics'!J:J,MATCH($C888,'Policy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8" s="254" t="str">
        <f>IF(ISBLANK(INDEX('Policy Characteristics'!K:K,MATCH($C888,'Policy Characteristics'!$C:$C,0))),"",INDEX('Policy Characteristics'!K:K,MATCH($C888,'Policy Characteristics'!$C:$C,0)))</f>
        <v>industry-ag-main.html#fuel-switching</v>
      </c>
      <c r="R888" s="254" t="str">
        <f>IF(ISBLANK(INDEX('Policy Characteristics'!L:L,MATCH($C888,'Policy Characteristics'!$C:$C,0))),"",INDEX('Policy Characteristics'!L:L,MATCH($C888,'Policy Characteristics'!$C:$C,0)))</f>
        <v>industry-elec-and-hydrogen.html</v>
      </c>
    </row>
    <row r="889" spans="1:18" x14ac:dyDescent="0.35">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Electrification</v>
      </c>
      <c r="C889" s="254" t="str">
        <f t="shared" si="41"/>
        <v>Fraction of Eligible Industrial Energy Use Shifted to Electricity</v>
      </c>
      <c r="D889" s="6" t="s">
        <v>3049</v>
      </c>
      <c r="E889" s="1" t="s">
        <v>3499</v>
      </c>
      <c r="F889" t="s">
        <v>3013</v>
      </c>
      <c r="G889" s="45" t="s">
        <v>3506</v>
      </c>
      <c r="H889" s="43">
        <v>1891</v>
      </c>
      <c r="I889" s="324" t="s">
        <v>40</v>
      </c>
      <c r="J889" s="255" t="str">
        <f>IF(ISBLANK(INDEX('Policy Characteristics'!D:D,MATCH($C889,'Policy Characteristics'!$C:$C,0))),"",INDEX('Policy Characteristics'!D:D,MATCH($C889,'Policy Characteristics'!$C:$C,0)))</f>
        <v>Electrification</v>
      </c>
      <c r="K889" s="254" t="str">
        <f>IF(ISBLANK(INDEX('Policy Characteristics'!E:E,MATCH($C889,'Policy Characteristics'!$C:$C,0))),"",INDEX('Policy Characteristics'!E:E,MATCH($C889,'Policy Characteristics'!$C:$C,0)))</f>
        <v>indst shift to electricity</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fuel shifted</v>
      </c>
      <c r="P889" s="254" t="str">
        <f>IF(ISBLANK(INDEX('Policy Characteristics'!J:J,MATCH($C889,'Policy Characteristics'!$C:$C,0))),"",INDEX('Policy Characteristics'!J:J,MATCH($C889,'Policy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9" s="254" t="str">
        <f>IF(ISBLANK(INDEX('Policy Characteristics'!K:K,MATCH($C889,'Policy Characteristics'!$C:$C,0))),"",INDEX('Policy Characteristics'!K:K,MATCH($C889,'Policy Characteristics'!$C:$C,0)))</f>
        <v>industry-ag-main.html#fuel-switching</v>
      </c>
      <c r="R889" s="254" t="str">
        <f>IF(ISBLANK(INDEX('Policy Characteristics'!L:L,MATCH($C889,'Policy Characteristics'!$C:$C,0))),"",INDEX('Policy Characteristics'!L:L,MATCH($C889,'Policy Characteristics'!$C:$C,0)))</f>
        <v>industry-elec-and-hydrogen.html</v>
      </c>
    </row>
    <row r="890" spans="1:18" x14ac:dyDescent="0.35">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Electrification</v>
      </c>
      <c r="C890" s="254" t="str">
        <f t="shared" si="41"/>
        <v>Fraction of Eligible Industrial Energy Use Shifted to Electricity</v>
      </c>
      <c r="D890" s="6" t="s">
        <v>3049</v>
      </c>
      <c r="E890" s="1" t="s">
        <v>3500</v>
      </c>
      <c r="F890" t="s">
        <v>3013</v>
      </c>
      <c r="G890" s="45" t="s">
        <v>3507</v>
      </c>
      <c r="H890" s="43">
        <v>1892</v>
      </c>
      <c r="I890" s="324" t="s">
        <v>40</v>
      </c>
      <c r="J890" s="255" t="str">
        <f>IF(ISBLANK(INDEX('Policy Characteristics'!D:D,MATCH($C890,'Policy Characteristics'!$C:$C,0))),"",INDEX('Policy Characteristics'!D:D,MATCH($C890,'Policy Characteristics'!$C:$C,0)))</f>
        <v>Electrification</v>
      </c>
      <c r="K890" s="254" t="str">
        <f>IF(ISBLANK(INDEX('Policy Characteristics'!E:E,MATCH($C890,'Policy Characteristics'!$C:$C,0))),"",INDEX('Policy Characteristics'!E:E,MATCH($C890,'Policy Characteristics'!$C:$C,0)))</f>
        <v>indst shift to electricity</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fuel shifted</v>
      </c>
      <c r="P890" s="254" t="str">
        <f>IF(ISBLANK(INDEX('Policy Characteristics'!J:J,MATCH($C890,'Policy Characteristics'!$C:$C,0))),"",INDEX('Policy Characteristics'!J:J,MATCH($C890,'Policy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0" s="254" t="str">
        <f>IF(ISBLANK(INDEX('Policy Characteristics'!K:K,MATCH($C890,'Policy Characteristics'!$C:$C,0))),"",INDEX('Policy Characteristics'!K:K,MATCH($C890,'Policy Characteristics'!$C:$C,0)))</f>
        <v>industry-ag-main.html#fuel-switching</v>
      </c>
      <c r="R890" s="254" t="str">
        <f>IF(ISBLANK(INDEX('Policy Characteristics'!L:L,MATCH($C890,'Policy Characteristics'!$C:$C,0))),"",INDEX('Policy Characteristics'!L:L,MATCH($C890,'Policy Characteristics'!$C:$C,0)))</f>
        <v>industry-elec-and-hydrogen.html</v>
      </c>
    </row>
    <row r="891" spans="1:18" x14ac:dyDescent="0.35">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Electrification</v>
      </c>
      <c r="C891" s="254" t="str">
        <f t="shared" si="41"/>
        <v>Fraction of Eligible Industrial Energy Use Shifted to Electricity</v>
      </c>
      <c r="D891" s="6" t="s">
        <v>3049</v>
      </c>
      <c r="E891" s="1" t="s">
        <v>3501</v>
      </c>
      <c r="F891" t="s">
        <v>3013</v>
      </c>
      <c r="G891" s="45" t="s">
        <v>3508</v>
      </c>
      <c r="H891" s="43">
        <v>1893</v>
      </c>
      <c r="I891" s="324" t="s">
        <v>40</v>
      </c>
      <c r="J891" s="255" t="str">
        <f>IF(ISBLANK(INDEX('Policy Characteristics'!D:D,MATCH($C891,'Policy Characteristics'!$C:$C,0))),"",INDEX('Policy Characteristics'!D:D,MATCH($C891,'Policy Characteristics'!$C:$C,0)))</f>
        <v>Electrification</v>
      </c>
      <c r="K891" s="254" t="str">
        <f>IF(ISBLANK(INDEX('Policy Characteristics'!E:E,MATCH($C891,'Policy Characteristics'!$C:$C,0))),"",INDEX('Policy Characteristics'!E:E,MATCH($C891,'Policy Characteristics'!$C:$C,0)))</f>
        <v>indst shift to electricity</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fuel shifted</v>
      </c>
      <c r="P891" s="254" t="str">
        <f>IF(ISBLANK(INDEX('Policy Characteristics'!J:J,MATCH($C891,'Policy Characteristics'!$C:$C,0))),"",INDEX('Policy Characteristics'!J:J,MATCH($C891,'Policy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1" s="254" t="str">
        <f>IF(ISBLANK(INDEX('Policy Characteristics'!K:K,MATCH($C891,'Policy Characteristics'!$C:$C,0))),"",INDEX('Policy Characteristics'!K:K,MATCH($C891,'Policy Characteristics'!$C:$C,0)))</f>
        <v>industry-ag-main.html#fuel-switching</v>
      </c>
      <c r="R891" s="254" t="str">
        <f>IF(ISBLANK(INDEX('Policy Characteristics'!L:L,MATCH($C891,'Policy Characteristics'!$C:$C,0))),"",INDEX('Policy Characteristics'!L:L,MATCH($C891,'Policy Characteristics'!$C:$C,0)))</f>
        <v>industry-elec-and-hydrogen.html</v>
      </c>
    </row>
    <row r="892" spans="1:18" x14ac:dyDescent="0.35">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Electrification</v>
      </c>
      <c r="C892" s="254" t="str">
        <f t="shared" si="41"/>
        <v>Fraction of Eligible Industrial Energy Use Shifted to Electricity</v>
      </c>
      <c r="D892" s="6" t="s">
        <v>3049</v>
      </c>
      <c r="E892" s="1" t="s">
        <v>3502</v>
      </c>
      <c r="F892" t="s">
        <v>3013</v>
      </c>
      <c r="G892" s="45" t="s">
        <v>3509</v>
      </c>
      <c r="H892" s="43">
        <v>1894</v>
      </c>
      <c r="I892" s="324" t="s">
        <v>40</v>
      </c>
      <c r="J892" s="255" t="str">
        <f>IF(ISBLANK(INDEX('Policy Characteristics'!D:D,MATCH($C892,'Policy Characteristics'!$C:$C,0))),"",INDEX('Policy Characteristics'!D:D,MATCH($C892,'Policy Characteristics'!$C:$C,0)))</f>
        <v>Electrification</v>
      </c>
      <c r="K892" s="254" t="str">
        <f>IF(ISBLANK(INDEX('Policy Characteristics'!E:E,MATCH($C892,'Policy Characteristics'!$C:$C,0))),"",INDEX('Policy Characteristics'!E:E,MATCH($C892,'Policy Characteristics'!$C:$C,0)))</f>
        <v>indst shift to electricity</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fuel shifted</v>
      </c>
      <c r="P892" s="254" t="str">
        <f>IF(ISBLANK(INDEX('Policy Characteristics'!J:J,MATCH($C892,'Policy Characteristics'!$C:$C,0))),"",INDEX('Policy Characteristics'!J:J,MATCH($C892,'Policy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2" s="254" t="str">
        <f>IF(ISBLANK(INDEX('Policy Characteristics'!K:K,MATCH($C892,'Policy Characteristics'!$C:$C,0))),"",INDEX('Policy Characteristics'!K:K,MATCH($C892,'Policy Characteristics'!$C:$C,0)))</f>
        <v>industry-ag-main.html#fuel-switching</v>
      </c>
      <c r="R892" s="254" t="str">
        <f>IF(ISBLANK(INDEX('Policy Characteristics'!L:L,MATCH($C892,'Policy Characteristics'!$C:$C,0))),"",INDEX('Policy Characteristics'!L:L,MATCH($C892,'Policy Characteristics'!$C:$C,0)))</f>
        <v>industry-elec-and-hydrogen.html</v>
      </c>
    </row>
    <row r="893" spans="1:18" x14ac:dyDescent="0.35">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Electrification</v>
      </c>
      <c r="C893" s="254" t="str">
        <f t="shared" si="41"/>
        <v>Fraction of Eligible Industrial Energy Use Shifted to Electricity</v>
      </c>
      <c r="D893" s="6" t="s">
        <v>3049</v>
      </c>
      <c r="E893" s="1" t="s">
        <v>3503</v>
      </c>
      <c r="F893" t="s">
        <v>3013</v>
      </c>
      <c r="G893" s="45" t="s">
        <v>3510</v>
      </c>
      <c r="H893" s="43">
        <v>1895</v>
      </c>
      <c r="I893" s="324" t="s">
        <v>40</v>
      </c>
      <c r="J893" s="255" t="str">
        <f>IF(ISBLANK(INDEX('Policy Characteristics'!D:D,MATCH($C893,'Policy Characteristics'!$C:$C,0))),"",INDEX('Policy Characteristics'!D:D,MATCH($C893,'Policy Characteristics'!$C:$C,0)))</f>
        <v>Electrification</v>
      </c>
      <c r="K893" s="254" t="str">
        <f>IF(ISBLANK(INDEX('Policy Characteristics'!E:E,MATCH($C893,'Policy Characteristics'!$C:$C,0))),"",INDEX('Policy Characteristics'!E:E,MATCH($C893,'Policy Characteristics'!$C:$C,0)))</f>
        <v>indst shift to electricity</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fuel shifted</v>
      </c>
      <c r="P893" s="254" t="str">
        <f>IF(ISBLANK(INDEX('Policy Characteristics'!J:J,MATCH($C893,'Policy Characteristics'!$C:$C,0))),"",INDEX('Policy Characteristics'!J:J,MATCH($C893,'Policy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3" s="254" t="str">
        <f>IF(ISBLANK(INDEX('Policy Characteristics'!K:K,MATCH($C893,'Policy Characteristics'!$C:$C,0))),"",INDEX('Policy Characteristics'!K:K,MATCH($C893,'Policy Characteristics'!$C:$C,0)))</f>
        <v>industry-ag-main.html#fuel-switching</v>
      </c>
      <c r="R893" s="254" t="str">
        <f>IF(ISBLANK(INDEX('Policy Characteristics'!L:L,MATCH($C893,'Policy Characteristics'!$C:$C,0))),"",INDEX('Policy Characteristics'!L:L,MATCH($C893,'Policy Characteristics'!$C:$C,0)))</f>
        <v>industry-elec-and-hydrogen.html</v>
      </c>
    </row>
    <row r="894" spans="1:18" x14ac:dyDescent="0.35">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Electrification</v>
      </c>
      <c r="C894" s="254" t="str">
        <f t="shared" si="41"/>
        <v>Fraction of Eligible Industrial Energy Use Shifted to Electricity</v>
      </c>
      <c r="D894" s="6" t="s">
        <v>3049</v>
      </c>
      <c r="E894" s="1" t="s">
        <v>3504</v>
      </c>
      <c r="F894" t="s">
        <v>3013</v>
      </c>
      <c r="G894" s="45" t="s">
        <v>3511</v>
      </c>
      <c r="H894" s="43">
        <v>1896</v>
      </c>
      <c r="I894" s="324" t="s">
        <v>40</v>
      </c>
      <c r="J894" s="255" t="str">
        <f>IF(ISBLANK(INDEX('Policy Characteristics'!D:D,MATCH($C894,'Policy Characteristics'!$C:$C,0))),"",INDEX('Policy Characteristics'!D:D,MATCH($C894,'Policy Characteristics'!$C:$C,0)))</f>
        <v>Electrification</v>
      </c>
      <c r="K894" s="254" t="str">
        <f>IF(ISBLANK(INDEX('Policy Characteristics'!E:E,MATCH($C894,'Policy Characteristics'!$C:$C,0))),"",INDEX('Policy Characteristics'!E:E,MATCH($C894,'Policy Characteristics'!$C:$C,0)))</f>
        <v>indst shift to electricity</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fuel shifted</v>
      </c>
      <c r="P894" s="254" t="str">
        <f>IF(ISBLANK(INDEX('Policy Characteristics'!J:J,MATCH($C894,'Policy Characteristics'!$C:$C,0))),"",INDEX('Policy Characteristics'!J:J,MATCH($C894,'Policy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4" s="254" t="str">
        <f>IF(ISBLANK(INDEX('Policy Characteristics'!K:K,MATCH($C894,'Policy Characteristics'!$C:$C,0))),"",INDEX('Policy Characteristics'!K:K,MATCH($C894,'Policy Characteristics'!$C:$C,0)))</f>
        <v>industry-ag-main.html#fuel-switching</v>
      </c>
      <c r="R894" s="254" t="str">
        <f>IF(ISBLANK(INDEX('Policy Characteristics'!L:L,MATCH($C894,'Policy Characteristics'!$C:$C,0))),"",INDEX('Policy Characteristics'!L:L,MATCH($C894,'Policy Characteristics'!$C:$C,0)))</f>
        <v>industry-elec-and-hydrogen.html</v>
      </c>
    </row>
    <row r="895" spans="1:18" x14ac:dyDescent="0.35">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Electrification</v>
      </c>
      <c r="C895" s="254" t="str">
        <f t="shared" si="41"/>
        <v>Fraction of Eligible Industrial Energy Use Shifted to Electricity</v>
      </c>
      <c r="D895" s="6" t="s">
        <v>3049</v>
      </c>
      <c r="E895" s="1" t="s">
        <v>3653</v>
      </c>
      <c r="F895" t="s">
        <v>3013</v>
      </c>
      <c r="G895" s="45" t="s">
        <v>3653</v>
      </c>
      <c r="H895" s="43">
        <v>1897</v>
      </c>
      <c r="I895" s="324" t="s">
        <v>40</v>
      </c>
      <c r="J895" s="255" t="str">
        <f>IF(ISBLANK(INDEX('Policy Characteristics'!D:D,MATCH($C895,'Policy Characteristics'!$C:$C,0))),"",INDEX('Policy Characteristics'!D:D,MATCH($C895,'Policy Characteristics'!$C:$C,0)))</f>
        <v>Electrification</v>
      </c>
      <c r="K895" s="254" t="str">
        <f>IF(ISBLANK(INDEX('Policy Characteristics'!E:E,MATCH($C895,'Policy Characteristics'!$C:$C,0))),"",INDEX('Policy Characteristics'!E:E,MATCH($C895,'Policy Characteristics'!$C:$C,0)))</f>
        <v>indst shift to electricity</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fuel shifted</v>
      </c>
      <c r="P895" s="254" t="str">
        <f>IF(ISBLANK(INDEX('Policy Characteristics'!J:J,MATCH($C895,'Policy Characteristics'!$C:$C,0))),"",INDEX('Policy Characteristics'!J:J,MATCH($C895,'Policy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5" s="254" t="str">
        <f>IF(ISBLANK(INDEX('Policy Characteristics'!K:K,MATCH($C895,'Policy Characteristics'!$C:$C,0))),"",INDEX('Policy Characteristics'!K:K,MATCH($C895,'Policy Characteristics'!$C:$C,0)))</f>
        <v>industry-ag-main.html#fuel-switching</v>
      </c>
      <c r="R895" s="254" t="str">
        <f>IF(ISBLANK(INDEX('Policy Characteristics'!L:L,MATCH($C895,'Policy Characteristics'!$C:$C,0))),"",INDEX('Policy Characteristics'!L:L,MATCH($C895,'Policy Characteristics'!$C:$C,0)))</f>
        <v>industry-elec-and-hydrogen.html</v>
      </c>
    </row>
    <row r="896" spans="1:18" x14ac:dyDescent="0.35">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Electrification</v>
      </c>
      <c r="C896" s="254" t="str">
        <f t="shared" si="41"/>
        <v>Fraction of Eligible Industrial Energy Use Shifted to Electricity</v>
      </c>
      <c r="D896" s="6" t="s">
        <v>3050</v>
      </c>
      <c r="E896" s="1" t="s">
        <v>3498</v>
      </c>
      <c r="F896" t="s">
        <v>3014</v>
      </c>
      <c r="G896" s="45" t="s">
        <v>3505</v>
      </c>
      <c r="H896" s="43">
        <v>1898</v>
      </c>
      <c r="I896" s="324" t="s">
        <v>40</v>
      </c>
      <c r="J896" s="255" t="str">
        <f>IF(ISBLANK(INDEX('Policy Characteristics'!D:D,MATCH($C896,'Policy Characteristics'!$C:$C,0))),"",INDEX('Policy Characteristics'!D:D,MATCH($C896,'Policy Characteristics'!$C:$C,0)))</f>
        <v>Electrification</v>
      </c>
      <c r="K896" s="254" t="str">
        <f>IF(ISBLANK(INDEX('Policy Characteristics'!E:E,MATCH($C896,'Policy Characteristics'!$C:$C,0))),"",INDEX('Policy Characteristics'!E:E,MATCH($C896,'Policy Characteristics'!$C:$C,0)))</f>
        <v>indst shift to electricity</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fuel shifted</v>
      </c>
      <c r="P896" s="254" t="str">
        <f>IF(ISBLANK(INDEX('Policy Characteristics'!J:J,MATCH($C896,'Policy Characteristics'!$C:$C,0))),"",INDEX('Policy Characteristics'!J:J,MATCH($C896,'Policy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6" s="254" t="str">
        <f>IF(ISBLANK(INDEX('Policy Characteristics'!K:K,MATCH($C896,'Policy Characteristics'!$C:$C,0))),"",INDEX('Policy Characteristics'!K:K,MATCH($C896,'Policy Characteristics'!$C:$C,0)))</f>
        <v>industry-ag-main.html#fuel-switching</v>
      </c>
      <c r="R896" s="254" t="str">
        <f>IF(ISBLANK(INDEX('Policy Characteristics'!L:L,MATCH($C896,'Policy Characteristics'!$C:$C,0))),"",INDEX('Policy Characteristics'!L:L,MATCH($C896,'Policy Characteristics'!$C:$C,0)))</f>
        <v>industry-elec-and-hydrogen.html</v>
      </c>
    </row>
    <row r="897" spans="1:18" x14ac:dyDescent="0.35">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Electrification</v>
      </c>
      <c r="C897" s="254" t="str">
        <f t="shared" ref="C897:C948" si="42">C$832</f>
        <v>Fraction of Eligible Industrial Energy Use Shifted to Electricity</v>
      </c>
      <c r="D897" s="6" t="s">
        <v>3050</v>
      </c>
      <c r="E897" s="1" t="s">
        <v>3499</v>
      </c>
      <c r="F897" t="s">
        <v>3014</v>
      </c>
      <c r="G897" s="45" t="s">
        <v>3506</v>
      </c>
      <c r="H897" s="43">
        <v>1899</v>
      </c>
      <c r="I897" s="324" t="s">
        <v>40</v>
      </c>
      <c r="J897" s="255" t="str">
        <f>IF(ISBLANK(INDEX('Policy Characteristics'!D:D,MATCH($C897,'Policy Characteristics'!$C:$C,0))),"",INDEX('Policy Characteristics'!D:D,MATCH($C897,'Policy Characteristics'!$C:$C,0)))</f>
        <v>Electrification</v>
      </c>
      <c r="K897" s="254" t="str">
        <f>IF(ISBLANK(INDEX('Policy Characteristics'!E:E,MATCH($C897,'Policy Characteristics'!$C:$C,0))),"",INDEX('Policy Characteristics'!E:E,MATCH($C897,'Policy Characteristics'!$C:$C,0)))</f>
        <v>indst shift to electricity</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fuel shifted</v>
      </c>
      <c r="P897" s="254" t="str">
        <f>IF(ISBLANK(INDEX('Policy Characteristics'!J:J,MATCH($C897,'Policy Characteristics'!$C:$C,0))),"",INDEX('Policy Characteristics'!J:J,MATCH($C897,'Policy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7" s="254" t="str">
        <f>IF(ISBLANK(INDEX('Policy Characteristics'!K:K,MATCH($C897,'Policy Characteristics'!$C:$C,0))),"",INDEX('Policy Characteristics'!K:K,MATCH($C897,'Policy Characteristics'!$C:$C,0)))</f>
        <v>industry-ag-main.html#fuel-switching</v>
      </c>
      <c r="R897" s="254" t="str">
        <f>IF(ISBLANK(INDEX('Policy Characteristics'!L:L,MATCH($C897,'Policy Characteristics'!$C:$C,0))),"",INDEX('Policy Characteristics'!L:L,MATCH($C897,'Policy Characteristics'!$C:$C,0)))</f>
        <v>industry-elec-and-hydrogen.html</v>
      </c>
    </row>
    <row r="898" spans="1:18" x14ac:dyDescent="0.35">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Electrification</v>
      </c>
      <c r="C898" s="254" t="str">
        <f t="shared" si="42"/>
        <v>Fraction of Eligible Industrial Energy Use Shifted to Electricity</v>
      </c>
      <c r="D898" s="6" t="s">
        <v>3050</v>
      </c>
      <c r="E898" s="1" t="s">
        <v>3500</v>
      </c>
      <c r="F898" t="s">
        <v>3014</v>
      </c>
      <c r="G898" s="45" t="s">
        <v>3507</v>
      </c>
      <c r="H898" s="43">
        <v>1900</v>
      </c>
      <c r="I898" s="324" t="s">
        <v>40</v>
      </c>
      <c r="J898" s="255" t="str">
        <f>IF(ISBLANK(INDEX('Policy Characteristics'!D:D,MATCH($C898,'Policy Characteristics'!$C:$C,0))),"",INDEX('Policy Characteristics'!D:D,MATCH($C898,'Policy Characteristics'!$C:$C,0)))</f>
        <v>Electrification</v>
      </c>
      <c r="K898" s="254" t="str">
        <f>IF(ISBLANK(INDEX('Policy Characteristics'!E:E,MATCH($C898,'Policy Characteristics'!$C:$C,0))),"",INDEX('Policy Characteristics'!E:E,MATCH($C898,'Policy Characteristics'!$C:$C,0)))</f>
        <v>indst shift to electricity</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fuel shifted</v>
      </c>
      <c r="P898" s="254" t="str">
        <f>IF(ISBLANK(INDEX('Policy Characteristics'!J:J,MATCH($C898,'Policy Characteristics'!$C:$C,0))),"",INDEX('Policy Characteristics'!J:J,MATCH($C898,'Policy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8" s="254" t="str">
        <f>IF(ISBLANK(INDEX('Policy Characteristics'!K:K,MATCH($C898,'Policy Characteristics'!$C:$C,0))),"",INDEX('Policy Characteristics'!K:K,MATCH($C898,'Policy Characteristics'!$C:$C,0)))</f>
        <v>industry-ag-main.html#fuel-switching</v>
      </c>
      <c r="R898" s="254" t="str">
        <f>IF(ISBLANK(INDEX('Policy Characteristics'!L:L,MATCH($C898,'Policy Characteristics'!$C:$C,0))),"",INDEX('Policy Characteristics'!L:L,MATCH($C898,'Policy Characteristics'!$C:$C,0)))</f>
        <v>industry-elec-and-hydrogen.html</v>
      </c>
    </row>
    <row r="899" spans="1:18" x14ac:dyDescent="0.35">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Electrification</v>
      </c>
      <c r="C899" s="254" t="str">
        <f t="shared" si="42"/>
        <v>Fraction of Eligible Industrial Energy Use Shifted to Electricity</v>
      </c>
      <c r="D899" s="6" t="s">
        <v>3050</v>
      </c>
      <c r="E899" s="1" t="s">
        <v>3501</v>
      </c>
      <c r="F899" t="s">
        <v>3014</v>
      </c>
      <c r="G899" s="45" t="s">
        <v>3508</v>
      </c>
      <c r="H899" s="43">
        <v>1901</v>
      </c>
      <c r="I899" s="324" t="s">
        <v>40</v>
      </c>
      <c r="J899" s="255" t="str">
        <f>IF(ISBLANK(INDEX('Policy Characteristics'!D:D,MATCH($C899,'Policy Characteristics'!$C:$C,0))),"",INDEX('Policy Characteristics'!D:D,MATCH($C899,'Policy Characteristics'!$C:$C,0)))</f>
        <v>Electrification</v>
      </c>
      <c r="K899" s="254" t="str">
        <f>IF(ISBLANK(INDEX('Policy Characteristics'!E:E,MATCH($C899,'Policy Characteristics'!$C:$C,0))),"",INDEX('Policy Characteristics'!E:E,MATCH($C899,'Policy Characteristics'!$C:$C,0)))</f>
        <v>indst shift to electricity</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fuel shifted</v>
      </c>
      <c r="P899" s="254" t="str">
        <f>IF(ISBLANK(INDEX('Policy Characteristics'!J:J,MATCH($C899,'Policy Characteristics'!$C:$C,0))),"",INDEX('Policy Characteristics'!J:J,MATCH($C899,'Policy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9" s="254" t="str">
        <f>IF(ISBLANK(INDEX('Policy Characteristics'!K:K,MATCH($C899,'Policy Characteristics'!$C:$C,0))),"",INDEX('Policy Characteristics'!K:K,MATCH($C899,'Policy Characteristics'!$C:$C,0)))</f>
        <v>industry-ag-main.html#fuel-switching</v>
      </c>
      <c r="R899" s="254" t="str">
        <f>IF(ISBLANK(INDEX('Policy Characteristics'!L:L,MATCH($C899,'Policy Characteristics'!$C:$C,0))),"",INDEX('Policy Characteristics'!L:L,MATCH($C899,'Policy Characteristics'!$C:$C,0)))</f>
        <v>industry-elec-and-hydrogen.html</v>
      </c>
    </row>
    <row r="900" spans="1:18" x14ac:dyDescent="0.35">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Electrification</v>
      </c>
      <c r="C900" s="254" t="str">
        <f t="shared" si="42"/>
        <v>Fraction of Eligible Industrial Energy Use Shifted to Electricity</v>
      </c>
      <c r="D900" s="6" t="s">
        <v>3050</v>
      </c>
      <c r="E900" s="1" t="s">
        <v>3502</v>
      </c>
      <c r="F900" t="s">
        <v>3014</v>
      </c>
      <c r="G900" s="45" t="s">
        <v>3509</v>
      </c>
      <c r="H900" s="43">
        <v>1902</v>
      </c>
      <c r="I900" s="324" t="s">
        <v>40</v>
      </c>
      <c r="J900" s="255" t="str">
        <f>IF(ISBLANK(INDEX('Policy Characteristics'!D:D,MATCH($C900,'Policy Characteristics'!$C:$C,0))),"",INDEX('Policy Characteristics'!D:D,MATCH($C900,'Policy Characteristics'!$C:$C,0)))</f>
        <v>Electrification</v>
      </c>
      <c r="K900" s="254" t="str">
        <f>IF(ISBLANK(INDEX('Policy Characteristics'!E:E,MATCH($C900,'Policy Characteristics'!$C:$C,0))),"",INDEX('Policy Characteristics'!E:E,MATCH($C900,'Policy Characteristics'!$C:$C,0)))</f>
        <v>indst shift to electricity</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fuel shifted</v>
      </c>
      <c r="P900" s="254" t="str">
        <f>IF(ISBLANK(INDEX('Policy Characteristics'!J:J,MATCH($C900,'Policy Characteristics'!$C:$C,0))),"",INDEX('Policy Characteristics'!J:J,MATCH($C900,'Policy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0" s="254" t="str">
        <f>IF(ISBLANK(INDEX('Policy Characteristics'!K:K,MATCH($C900,'Policy Characteristics'!$C:$C,0))),"",INDEX('Policy Characteristics'!K:K,MATCH($C900,'Policy Characteristics'!$C:$C,0)))</f>
        <v>industry-ag-main.html#fuel-switching</v>
      </c>
      <c r="R900" s="254" t="str">
        <f>IF(ISBLANK(INDEX('Policy Characteristics'!L:L,MATCH($C900,'Policy Characteristics'!$C:$C,0))),"",INDEX('Policy Characteristics'!L:L,MATCH($C900,'Policy Characteristics'!$C:$C,0)))</f>
        <v>industry-elec-and-hydrogen.html</v>
      </c>
    </row>
    <row r="901" spans="1:18" x14ac:dyDescent="0.35">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Electrification</v>
      </c>
      <c r="C901" s="254" t="str">
        <f t="shared" si="42"/>
        <v>Fraction of Eligible Industrial Energy Use Shifted to Electricity</v>
      </c>
      <c r="D901" s="6" t="s">
        <v>3050</v>
      </c>
      <c r="E901" s="1" t="s">
        <v>3503</v>
      </c>
      <c r="F901" t="s">
        <v>3014</v>
      </c>
      <c r="G901" s="45" t="s">
        <v>3510</v>
      </c>
      <c r="H901" s="43">
        <v>1903</v>
      </c>
      <c r="I901" s="324" t="s">
        <v>40</v>
      </c>
      <c r="J901" s="255" t="str">
        <f>IF(ISBLANK(INDEX('Policy Characteristics'!D:D,MATCH($C901,'Policy Characteristics'!$C:$C,0))),"",INDEX('Policy Characteristics'!D:D,MATCH($C901,'Policy Characteristics'!$C:$C,0)))</f>
        <v>Electrification</v>
      </c>
      <c r="K901" s="254" t="str">
        <f>IF(ISBLANK(INDEX('Policy Characteristics'!E:E,MATCH($C901,'Policy Characteristics'!$C:$C,0))),"",INDEX('Policy Characteristics'!E:E,MATCH($C901,'Policy Characteristics'!$C:$C,0)))</f>
        <v>indst shift to electricity</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fuel shifted</v>
      </c>
      <c r="P901" s="254" t="str">
        <f>IF(ISBLANK(INDEX('Policy Characteristics'!J:J,MATCH($C901,'Policy Characteristics'!$C:$C,0))),"",INDEX('Policy Characteristics'!J:J,MATCH($C901,'Policy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1" s="254" t="str">
        <f>IF(ISBLANK(INDEX('Policy Characteristics'!K:K,MATCH($C901,'Policy Characteristics'!$C:$C,0))),"",INDEX('Policy Characteristics'!K:K,MATCH($C901,'Policy Characteristics'!$C:$C,0)))</f>
        <v>industry-ag-main.html#fuel-switching</v>
      </c>
      <c r="R901" s="254" t="str">
        <f>IF(ISBLANK(INDEX('Policy Characteristics'!L:L,MATCH($C901,'Policy Characteristics'!$C:$C,0))),"",INDEX('Policy Characteristics'!L:L,MATCH($C901,'Policy Characteristics'!$C:$C,0)))</f>
        <v>industry-elec-and-hydrogen.html</v>
      </c>
    </row>
    <row r="902" spans="1:18" x14ac:dyDescent="0.35">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Electrification</v>
      </c>
      <c r="C902" s="254" t="str">
        <f t="shared" si="42"/>
        <v>Fraction of Eligible Industrial Energy Use Shifted to Electricity</v>
      </c>
      <c r="D902" s="6" t="s">
        <v>3050</v>
      </c>
      <c r="E902" s="1" t="s">
        <v>3504</v>
      </c>
      <c r="F902" t="s">
        <v>3014</v>
      </c>
      <c r="G902" s="45" t="s">
        <v>3511</v>
      </c>
      <c r="H902" s="43">
        <v>1904</v>
      </c>
      <c r="I902" s="324" t="s">
        <v>40</v>
      </c>
      <c r="J902" s="255" t="str">
        <f>IF(ISBLANK(INDEX('Policy Characteristics'!D:D,MATCH($C902,'Policy Characteristics'!$C:$C,0))),"",INDEX('Policy Characteristics'!D:D,MATCH($C902,'Policy Characteristics'!$C:$C,0)))</f>
        <v>Electrification</v>
      </c>
      <c r="K902" s="254" t="str">
        <f>IF(ISBLANK(INDEX('Policy Characteristics'!E:E,MATCH($C902,'Policy Characteristics'!$C:$C,0))),"",INDEX('Policy Characteristics'!E:E,MATCH($C902,'Policy Characteristics'!$C:$C,0)))</f>
        <v>indst shift to electricity</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fuel shifted</v>
      </c>
      <c r="P902" s="254" t="str">
        <f>IF(ISBLANK(INDEX('Policy Characteristics'!J:J,MATCH($C902,'Policy Characteristics'!$C:$C,0))),"",INDEX('Policy Characteristics'!J:J,MATCH($C902,'Policy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2" s="254" t="str">
        <f>IF(ISBLANK(INDEX('Policy Characteristics'!K:K,MATCH($C902,'Policy Characteristics'!$C:$C,0))),"",INDEX('Policy Characteristics'!K:K,MATCH($C902,'Policy Characteristics'!$C:$C,0)))</f>
        <v>industry-ag-main.html#fuel-switching</v>
      </c>
      <c r="R902" s="254" t="str">
        <f>IF(ISBLANK(INDEX('Policy Characteristics'!L:L,MATCH($C902,'Policy Characteristics'!$C:$C,0))),"",INDEX('Policy Characteristics'!L:L,MATCH($C902,'Policy Characteristics'!$C:$C,0)))</f>
        <v>industry-elec-and-hydrogen.html</v>
      </c>
    </row>
    <row r="903" spans="1:18" x14ac:dyDescent="0.35">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Electrification</v>
      </c>
      <c r="C903" s="254" t="str">
        <f t="shared" si="42"/>
        <v>Fraction of Eligible Industrial Energy Use Shifted to Electricity</v>
      </c>
      <c r="D903" s="6" t="s">
        <v>3050</v>
      </c>
      <c r="E903" s="1" t="s">
        <v>3653</v>
      </c>
      <c r="F903" t="s">
        <v>3014</v>
      </c>
      <c r="G903" s="45" t="s">
        <v>3653</v>
      </c>
      <c r="H903" s="43">
        <v>1905</v>
      </c>
      <c r="I903" s="324" t="s">
        <v>40</v>
      </c>
      <c r="J903" s="255" t="str">
        <f>IF(ISBLANK(INDEX('Policy Characteristics'!D:D,MATCH($C903,'Policy Characteristics'!$C:$C,0))),"",INDEX('Policy Characteristics'!D:D,MATCH($C903,'Policy Characteristics'!$C:$C,0)))</f>
        <v>Electrification</v>
      </c>
      <c r="K903" s="254" t="str">
        <f>IF(ISBLANK(INDEX('Policy Characteristics'!E:E,MATCH($C903,'Policy Characteristics'!$C:$C,0))),"",INDEX('Policy Characteristics'!E:E,MATCH($C903,'Policy Characteristics'!$C:$C,0)))</f>
        <v>indst shift to electricity</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fuel shifted</v>
      </c>
      <c r="P903" s="254" t="str">
        <f>IF(ISBLANK(INDEX('Policy Characteristics'!J:J,MATCH($C903,'Policy Characteristics'!$C:$C,0))),"",INDEX('Policy Characteristics'!J:J,MATCH($C903,'Policy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3" s="254" t="str">
        <f>IF(ISBLANK(INDEX('Policy Characteristics'!K:K,MATCH($C903,'Policy Characteristics'!$C:$C,0))),"",INDEX('Policy Characteristics'!K:K,MATCH($C903,'Policy Characteristics'!$C:$C,0)))</f>
        <v>industry-ag-main.html#fuel-switching</v>
      </c>
      <c r="R903" s="254" t="str">
        <f>IF(ISBLANK(INDEX('Policy Characteristics'!L:L,MATCH($C903,'Policy Characteristics'!$C:$C,0))),"",INDEX('Policy Characteristics'!L:L,MATCH($C903,'Policy Characteristics'!$C:$C,0)))</f>
        <v>industry-elec-and-hydrogen.html</v>
      </c>
    </row>
    <row r="904" spans="1:18" x14ac:dyDescent="0.35">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Electrification</v>
      </c>
      <c r="C904" s="254" t="str">
        <f t="shared" si="42"/>
        <v>Fraction of Eligible Industrial Energy Use Shifted to Electricity</v>
      </c>
      <c r="D904" s="6" t="s">
        <v>3051</v>
      </c>
      <c r="E904" s="1" t="s">
        <v>3498</v>
      </c>
      <c r="F904" t="s">
        <v>2561</v>
      </c>
      <c r="G904" s="45" t="s">
        <v>3505</v>
      </c>
      <c r="H904" s="43">
        <v>1906</v>
      </c>
      <c r="I904" s="324" t="s">
        <v>40</v>
      </c>
      <c r="J904" s="255" t="str">
        <f>IF(ISBLANK(INDEX('Policy Characteristics'!D:D,MATCH($C904,'Policy Characteristics'!$C:$C,0))),"",INDEX('Policy Characteristics'!D:D,MATCH($C904,'Policy Characteristics'!$C:$C,0)))</f>
        <v>Electrification</v>
      </c>
      <c r="K904" s="254" t="str">
        <f>IF(ISBLANK(INDEX('Policy Characteristics'!E:E,MATCH($C904,'Policy Characteristics'!$C:$C,0))),"",INDEX('Policy Characteristics'!E:E,MATCH($C904,'Policy Characteristics'!$C:$C,0)))</f>
        <v>indst shift to electricity</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fuel shifted</v>
      </c>
      <c r="P904" s="254" t="str">
        <f>IF(ISBLANK(INDEX('Policy Characteristics'!J:J,MATCH($C904,'Policy Characteristics'!$C:$C,0))),"",INDEX('Policy Characteristics'!J:J,MATCH($C904,'Policy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4" s="254" t="str">
        <f>IF(ISBLANK(INDEX('Policy Characteristics'!K:K,MATCH($C904,'Policy Characteristics'!$C:$C,0))),"",INDEX('Policy Characteristics'!K:K,MATCH($C904,'Policy Characteristics'!$C:$C,0)))</f>
        <v>industry-ag-main.html#fuel-switching</v>
      </c>
      <c r="R904" s="254" t="str">
        <f>IF(ISBLANK(INDEX('Policy Characteristics'!L:L,MATCH($C904,'Policy Characteristics'!$C:$C,0))),"",INDEX('Policy Characteristics'!L:L,MATCH($C904,'Policy Characteristics'!$C:$C,0)))</f>
        <v>industry-elec-and-hydrogen.html</v>
      </c>
    </row>
    <row r="905" spans="1:18" x14ac:dyDescent="0.35">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Electrification</v>
      </c>
      <c r="C905" s="254" t="str">
        <f t="shared" si="42"/>
        <v>Fraction of Eligible Industrial Energy Use Shifted to Electricity</v>
      </c>
      <c r="D905" s="6" t="s">
        <v>3051</v>
      </c>
      <c r="E905" s="1" t="s">
        <v>3499</v>
      </c>
      <c r="F905" t="s">
        <v>2561</v>
      </c>
      <c r="G905" s="45" t="s">
        <v>3506</v>
      </c>
      <c r="H905" s="43">
        <v>1907</v>
      </c>
      <c r="I905" s="324" t="s">
        <v>40</v>
      </c>
      <c r="J905" s="255" t="str">
        <f>IF(ISBLANK(INDEX('Policy Characteristics'!D:D,MATCH($C905,'Policy Characteristics'!$C:$C,0))),"",INDEX('Policy Characteristics'!D:D,MATCH($C905,'Policy Characteristics'!$C:$C,0)))</f>
        <v>Electrification</v>
      </c>
      <c r="K905" s="254" t="str">
        <f>IF(ISBLANK(INDEX('Policy Characteristics'!E:E,MATCH($C905,'Policy Characteristics'!$C:$C,0))),"",INDEX('Policy Characteristics'!E:E,MATCH($C905,'Policy Characteristics'!$C:$C,0)))</f>
        <v>indst shift to electricity</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fuel shifted</v>
      </c>
      <c r="P905" s="254" t="str">
        <f>IF(ISBLANK(INDEX('Policy Characteristics'!J:J,MATCH($C905,'Policy Characteristics'!$C:$C,0))),"",INDEX('Policy Characteristics'!J:J,MATCH($C905,'Policy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5" s="254" t="str">
        <f>IF(ISBLANK(INDEX('Policy Characteristics'!K:K,MATCH($C905,'Policy Characteristics'!$C:$C,0))),"",INDEX('Policy Characteristics'!K:K,MATCH($C905,'Policy Characteristics'!$C:$C,0)))</f>
        <v>industry-ag-main.html#fuel-switching</v>
      </c>
      <c r="R905" s="254" t="str">
        <f>IF(ISBLANK(INDEX('Policy Characteristics'!L:L,MATCH($C905,'Policy Characteristics'!$C:$C,0))),"",INDEX('Policy Characteristics'!L:L,MATCH($C905,'Policy Characteristics'!$C:$C,0)))</f>
        <v>industry-elec-and-hydrogen.html</v>
      </c>
    </row>
    <row r="906" spans="1:18" x14ac:dyDescent="0.35">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Electrification</v>
      </c>
      <c r="C906" s="254" t="str">
        <f t="shared" si="42"/>
        <v>Fraction of Eligible Industrial Energy Use Shifted to Electricity</v>
      </c>
      <c r="D906" s="6" t="s">
        <v>3051</v>
      </c>
      <c r="E906" s="1" t="s">
        <v>3500</v>
      </c>
      <c r="F906" t="s">
        <v>2561</v>
      </c>
      <c r="G906" s="45" t="s">
        <v>3507</v>
      </c>
      <c r="H906" s="43">
        <v>1908</v>
      </c>
      <c r="I906" s="324" t="s">
        <v>40</v>
      </c>
      <c r="J906" s="255" t="str">
        <f>IF(ISBLANK(INDEX('Policy Characteristics'!D:D,MATCH($C906,'Policy Characteristics'!$C:$C,0))),"",INDEX('Policy Characteristics'!D:D,MATCH($C906,'Policy Characteristics'!$C:$C,0)))</f>
        <v>Electrification</v>
      </c>
      <c r="K906" s="254" t="str">
        <f>IF(ISBLANK(INDEX('Policy Characteristics'!E:E,MATCH($C906,'Policy Characteristics'!$C:$C,0))),"",INDEX('Policy Characteristics'!E:E,MATCH($C906,'Policy Characteristics'!$C:$C,0)))</f>
        <v>indst shift to electricity</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fuel shifted</v>
      </c>
      <c r="P906" s="254" t="str">
        <f>IF(ISBLANK(INDEX('Policy Characteristics'!J:J,MATCH($C906,'Policy Characteristics'!$C:$C,0))),"",INDEX('Policy Characteristics'!J:J,MATCH($C906,'Policy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6" s="254" t="str">
        <f>IF(ISBLANK(INDEX('Policy Characteristics'!K:K,MATCH($C906,'Policy Characteristics'!$C:$C,0))),"",INDEX('Policy Characteristics'!K:K,MATCH($C906,'Policy Characteristics'!$C:$C,0)))</f>
        <v>industry-ag-main.html#fuel-switching</v>
      </c>
      <c r="R906" s="254" t="str">
        <f>IF(ISBLANK(INDEX('Policy Characteristics'!L:L,MATCH($C906,'Policy Characteristics'!$C:$C,0))),"",INDEX('Policy Characteristics'!L:L,MATCH($C906,'Policy Characteristics'!$C:$C,0)))</f>
        <v>industry-elec-and-hydrogen.html</v>
      </c>
    </row>
    <row r="907" spans="1:18" x14ac:dyDescent="0.35">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Electrification</v>
      </c>
      <c r="C907" s="254" t="str">
        <f t="shared" si="42"/>
        <v>Fraction of Eligible Industrial Energy Use Shifted to Electricity</v>
      </c>
      <c r="D907" s="6" t="s">
        <v>3051</v>
      </c>
      <c r="E907" s="1" t="s">
        <v>3501</v>
      </c>
      <c r="F907" t="s">
        <v>2561</v>
      </c>
      <c r="G907" s="45" t="s">
        <v>3508</v>
      </c>
      <c r="H907" s="43">
        <v>1909</v>
      </c>
      <c r="I907" s="324" t="s">
        <v>40</v>
      </c>
      <c r="J907" s="255" t="str">
        <f>IF(ISBLANK(INDEX('Policy Characteristics'!D:D,MATCH($C907,'Policy Characteristics'!$C:$C,0))),"",INDEX('Policy Characteristics'!D:D,MATCH($C907,'Policy Characteristics'!$C:$C,0)))</f>
        <v>Electrification</v>
      </c>
      <c r="K907" s="254" t="str">
        <f>IF(ISBLANK(INDEX('Policy Characteristics'!E:E,MATCH($C907,'Policy Characteristics'!$C:$C,0))),"",INDEX('Policy Characteristics'!E:E,MATCH($C907,'Policy Characteristics'!$C:$C,0)))</f>
        <v>indst shift to electricity</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fuel shifted</v>
      </c>
      <c r="P907" s="254" t="str">
        <f>IF(ISBLANK(INDEX('Policy Characteristics'!J:J,MATCH($C907,'Policy Characteristics'!$C:$C,0))),"",INDEX('Policy Characteristics'!J:J,MATCH($C907,'Policy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7" s="254" t="str">
        <f>IF(ISBLANK(INDEX('Policy Characteristics'!K:K,MATCH($C907,'Policy Characteristics'!$C:$C,0))),"",INDEX('Policy Characteristics'!K:K,MATCH($C907,'Policy Characteristics'!$C:$C,0)))</f>
        <v>industry-ag-main.html#fuel-switching</v>
      </c>
      <c r="R907" s="254" t="str">
        <f>IF(ISBLANK(INDEX('Policy Characteristics'!L:L,MATCH($C907,'Policy Characteristics'!$C:$C,0))),"",INDEX('Policy Characteristics'!L:L,MATCH($C907,'Policy Characteristics'!$C:$C,0)))</f>
        <v>industry-elec-and-hydrogen.html</v>
      </c>
    </row>
    <row r="908" spans="1:18" x14ac:dyDescent="0.35">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Electrification</v>
      </c>
      <c r="C908" s="254" t="str">
        <f t="shared" si="42"/>
        <v>Fraction of Eligible Industrial Energy Use Shifted to Electricity</v>
      </c>
      <c r="D908" s="6" t="s">
        <v>3051</v>
      </c>
      <c r="E908" s="1" t="s">
        <v>3502</v>
      </c>
      <c r="F908" t="s">
        <v>2561</v>
      </c>
      <c r="G908" s="45" t="s">
        <v>3509</v>
      </c>
      <c r="H908" s="43">
        <v>1910</v>
      </c>
      <c r="I908" s="324" t="s">
        <v>40</v>
      </c>
      <c r="J908" s="255" t="str">
        <f>IF(ISBLANK(INDEX('Policy Characteristics'!D:D,MATCH($C908,'Policy Characteristics'!$C:$C,0))),"",INDEX('Policy Characteristics'!D:D,MATCH($C908,'Policy Characteristics'!$C:$C,0)))</f>
        <v>Electrification</v>
      </c>
      <c r="K908" s="254" t="str">
        <f>IF(ISBLANK(INDEX('Policy Characteristics'!E:E,MATCH($C908,'Policy Characteristics'!$C:$C,0))),"",INDEX('Policy Characteristics'!E:E,MATCH($C908,'Policy Characteristics'!$C:$C,0)))</f>
        <v>indst shift to electricity</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fuel shifted</v>
      </c>
      <c r="P908" s="254" t="str">
        <f>IF(ISBLANK(INDEX('Policy Characteristics'!J:J,MATCH($C908,'Policy Characteristics'!$C:$C,0))),"",INDEX('Policy Characteristics'!J:J,MATCH($C908,'Policy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8" s="254" t="str">
        <f>IF(ISBLANK(INDEX('Policy Characteristics'!K:K,MATCH($C908,'Policy Characteristics'!$C:$C,0))),"",INDEX('Policy Characteristics'!K:K,MATCH($C908,'Policy Characteristics'!$C:$C,0)))</f>
        <v>industry-ag-main.html#fuel-switching</v>
      </c>
      <c r="R908" s="254" t="str">
        <f>IF(ISBLANK(INDEX('Policy Characteristics'!L:L,MATCH($C908,'Policy Characteristics'!$C:$C,0))),"",INDEX('Policy Characteristics'!L:L,MATCH($C908,'Policy Characteristics'!$C:$C,0)))</f>
        <v>industry-elec-and-hydrogen.html</v>
      </c>
    </row>
    <row r="909" spans="1:18" x14ac:dyDescent="0.35">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Electrification</v>
      </c>
      <c r="C909" s="254" t="str">
        <f t="shared" si="42"/>
        <v>Fraction of Eligible Industrial Energy Use Shifted to Electricity</v>
      </c>
      <c r="D909" s="6" t="s">
        <v>3051</v>
      </c>
      <c r="E909" s="1" t="s">
        <v>3503</v>
      </c>
      <c r="F909" t="s">
        <v>2561</v>
      </c>
      <c r="G909" s="45" t="s">
        <v>3510</v>
      </c>
      <c r="H909" s="43">
        <v>1911</v>
      </c>
      <c r="I909" s="324" t="s">
        <v>40</v>
      </c>
      <c r="J909" s="255" t="str">
        <f>IF(ISBLANK(INDEX('Policy Characteristics'!D:D,MATCH($C909,'Policy Characteristics'!$C:$C,0))),"",INDEX('Policy Characteristics'!D:D,MATCH($C909,'Policy Characteristics'!$C:$C,0)))</f>
        <v>Electrification</v>
      </c>
      <c r="K909" s="254" t="str">
        <f>IF(ISBLANK(INDEX('Policy Characteristics'!E:E,MATCH($C909,'Policy Characteristics'!$C:$C,0))),"",INDEX('Policy Characteristics'!E:E,MATCH($C909,'Policy Characteristics'!$C:$C,0)))</f>
        <v>indst shift to electricity</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fuel shifted</v>
      </c>
      <c r="P909" s="254" t="str">
        <f>IF(ISBLANK(INDEX('Policy Characteristics'!J:J,MATCH($C909,'Policy Characteristics'!$C:$C,0))),"",INDEX('Policy Characteristics'!J:J,MATCH($C909,'Policy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9" s="254" t="str">
        <f>IF(ISBLANK(INDEX('Policy Characteristics'!K:K,MATCH($C909,'Policy Characteristics'!$C:$C,0))),"",INDEX('Policy Characteristics'!K:K,MATCH($C909,'Policy Characteristics'!$C:$C,0)))</f>
        <v>industry-ag-main.html#fuel-switching</v>
      </c>
      <c r="R909" s="254" t="str">
        <f>IF(ISBLANK(INDEX('Policy Characteristics'!L:L,MATCH($C909,'Policy Characteristics'!$C:$C,0))),"",INDEX('Policy Characteristics'!L:L,MATCH($C909,'Policy Characteristics'!$C:$C,0)))</f>
        <v>industry-elec-and-hydrogen.html</v>
      </c>
    </row>
    <row r="910" spans="1:18" x14ac:dyDescent="0.35">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Electrification</v>
      </c>
      <c r="C910" s="254" t="str">
        <f t="shared" si="42"/>
        <v>Fraction of Eligible Industrial Energy Use Shifted to Electricity</v>
      </c>
      <c r="D910" s="6" t="s">
        <v>3051</v>
      </c>
      <c r="E910" s="1" t="s">
        <v>3504</v>
      </c>
      <c r="F910" t="s">
        <v>2561</v>
      </c>
      <c r="G910" s="45" t="s">
        <v>3511</v>
      </c>
      <c r="H910" s="43">
        <v>1912</v>
      </c>
      <c r="I910" s="324" t="s">
        <v>40</v>
      </c>
      <c r="J910" s="255" t="str">
        <f>IF(ISBLANK(INDEX('Policy Characteristics'!D:D,MATCH($C910,'Policy Characteristics'!$C:$C,0))),"",INDEX('Policy Characteristics'!D:D,MATCH($C910,'Policy Characteristics'!$C:$C,0)))</f>
        <v>Electrification</v>
      </c>
      <c r="K910" s="254" t="str">
        <f>IF(ISBLANK(INDEX('Policy Characteristics'!E:E,MATCH($C910,'Policy Characteristics'!$C:$C,0))),"",INDEX('Policy Characteristics'!E:E,MATCH($C910,'Policy Characteristics'!$C:$C,0)))</f>
        <v>indst shift to electricity</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fuel shifted</v>
      </c>
      <c r="P910" s="254" t="str">
        <f>IF(ISBLANK(INDEX('Policy Characteristics'!J:J,MATCH($C910,'Policy Characteristics'!$C:$C,0))),"",INDEX('Policy Characteristics'!J:J,MATCH($C910,'Policy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0" s="254" t="str">
        <f>IF(ISBLANK(INDEX('Policy Characteristics'!K:K,MATCH($C910,'Policy Characteristics'!$C:$C,0))),"",INDEX('Policy Characteristics'!K:K,MATCH($C910,'Policy Characteristics'!$C:$C,0)))</f>
        <v>industry-ag-main.html#fuel-switching</v>
      </c>
      <c r="R910" s="254" t="str">
        <f>IF(ISBLANK(INDEX('Policy Characteristics'!L:L,MATCH($C910,'Policy Characteristics'!$C:$C,0))),"",INDEX('Policy Characteristics'!L:L,MATCH($C910,'Policy Characteristics'!$C:$C,0)))</f>
        <v>industry-elec-and-hydrogen.html</v>
      </c>
    </row>
    <row r="911" spans="1:18" x14ac:dyDescent="0.35">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Electrification</v>
      </c>
      <c r="C911" s="254" t="str">
        <f t="shared" si="42"/>
        <v>Fraction of Eligible Industrial Energy Use Shifted to Electricity</v>
      </c>
      <c r="D911" s="6" t="s">
        <v>3051</v>
      </c>
      <c r="E911" s="1" t="s">
        <v>3653</v>
      </c>
      <c r="F911" t="s">
        <v>2561</v>
      </c>
      <c r="G911" s="45" t="s">
        <v>3653</v>
      </c>
      <c r="H911" s="43">
        <v>1913</v>
      </c>
      <c r="I911" s="324" t="s">
        <v>40</v>
      </c>
      <c r="J911" s="255" t="str">
        <f>IF(ISBLANK(INDEX('Policy Characteristics'!D:D,MATCH($C911,'Policy Characteristics'!$C:$C,0))),"",INDEX('Policy Characteristics'!D:D,MATCH($C911,'Policy Characteristics'!$C:$C,0)))</f>
        <v>Electrification</v>
      </c>
      <c r="K911" s="254" t="str">
        <f>IF(ISBLANK(INDEX('Policy Characteristics'!E:E,MATCH($C911,'Policy Characteristics'!$C:$C,0))),"",INDEX('Policy Characteristics'!E:E,MATCH($C911,'Policy Characteristics'!$C:$C,0)))</f>
        <v>indst shift to electricity</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fuel shifted</v>
      </c>
      <c r="P911" s="254" t="str">
        <f>IF(ISBLANK(INDEX('Policy Characteristics'!J:J,MATCH($C911,'Policy Characteristics'!$C:$C,0))),"",INDEX('Policy Characteristics'!J:J,MATCH($C911,'Policy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1" s="254" t="str">
        <f>IF(ISBLANK(INDEX('Policy Characteristics'!K:K,MATCH($C911,'Policy Characteristics'!$C:$C,0))),"",INDEX('Policy Characteristics'!K:K,MATCH($C911,'Policy Characteristics'!$C:$C,0)))</f>
        <v>industry-ag-main.html#fuel-switching</v>
      </c>
      <c r="R911" s="254" t="str">
        <f>IF(ISBLANK(INDEX('Policy Characteristics'!L:L,MATCH($C911,'Policy Characteristics'!$C:$C,0))),"",INDEX('Policy Characteristics'!L:L,MATCH($C911,'Policy Characteristics'!$C:$C,0)))</f>
        <v>industry-elec-and-hydrogen.html</v>
      </c>
    </row>
    <row r="912" spans="1:18" x14ac:dyDescent="0.35">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Electrification</v>
      </c>
      <c r="C912" s="254" t="str">
        <f t="shared" si="42"/>
        <v>Fraction of Eligible Industrial Energy Use Shifted to Electricity</v>
      </c>
      <c r="D912" s="6" t="s">
        <v>3052</v>
      </c>
      <c r="E912" s="1" t="s">
        <v>3498</v>
      </c>
      <c r="F912" t="s">
        <v>3015</v>
      </c>
      <c r="G912" s="45" t="s">
        <v>3505</v>
      </c>
      <c r="H912" s="43">
        <v>1914</v>
      </c>
      <c r="I912" s="324" t="s">
        <v>40</v>
      </c>
      <c r="J912" s="255" t="str">
        <f>IF(ISBLANK(INDEX('Policy Characteristics'!D:D,MATCH($C912,'Policy Characteristics'!$C:$C,0))),"",INDEX('Policy Characteristics'!D:D,MATCH($C912,'Policy Characteristics'!$C:$C,0)))</f>
        <v>Electrification</v>
      </c>
      <c r="K912" s="254" t="str">
        <f>IF(ISBLANK(INDEX('Policy Characteristics'!E:E,MATCH($C912,'Policy Characteristics'!$C:$C,0))),"",INDEX('Policy Characteristics'!E:E,MATCH($C912,'Policy Characteristics'!$C:$C,0)))</f>
        <v>indst shift to electricity</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fuel shifted</v>
      </c>
      <c r="P912" s="254" t="str">
        <f>IF(ISBLANK(INDEX('Policy Characteristics'!J:J,MATCH($C912,'Policy Characteristics'!$C:$C,0))),"",INDEX('Policy Characteristics'!J:J,MATCH($C912,'Policy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2" s="254" t="str">
        <f>IF(ISBLANK(INDEX('Policy Characteristics'!K:K,MATCH($C912,'Policy Characteristics'!$C:$C,0))),"",INDEX('Policy Characteristics'!K:K,MATCH($C912,'Policy Characteristics'!$C:$C,0)))</f>
        <v>industry-ag-main.html#fuel-switching</v>
      </c>
      <c r="R912" s="254" t="str">
        <f>IF(ISBLANK(INDEX('Policy Characteristics'!L:L,MATCH($C912,'Policy Characteristics'!$C:$C,0))),"",INDEX('Policy Characteristics'!L:L,MATCH($C912,'Policy Characteristics'!$C:$C,0)))</f>
        <v>industry-elec-and-hydrogen.html</v>
      </c>
    </row>
    <row r="913" spans="1:18" x14ac:dyDescent="0.35">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Electrification</v>
      </c>
      <c r="C913" s="254" t="str">
        <f t="shared" si="42"/>
        <v>Fraction of Eligible Industrial Energy Use Shifted to Electricity</v>
      </c>
      <c r="D913" s="6" t="s">
        <v>3052</v>
      </c>
      <c r="E913" s="1" t="s">
        <v>3499</v>
      </c>
      <c r="F913" t="s">
        <v>3015</v>
      </c>
      <c r="G913" s="45" t="s">
        <v>3506</v>
      </c>
      <c r="H913" s="43">
        <v>1915</v>
      </c>
      <c r="I913" s="324" t="s">
        <v>40</v>
      </c>
      <c r="J913" s="255" t="str">
        <f>IF(ISBLANK(INDEX('Policy Characteristics'!D:D,MATCH($C913,'Policy Characteristics'!$C:$C,0))),"",INDEX('Policy Characteristics'!D:D,MATCH($C913,'Policy Characteristics'!$C:$C,0)))</f>
        <v>Electrification</v>
      </c>
      <c r="K913" s="254" t="str">
        <f>IF(ISBLANK(INDEX('Policy Characteristics'!E:E,MATCH($C913,'Policy Characteristics'!$C:$C,0))),"",INDEX('Policy Characteristics'!E:E,MATCH($C913,'Policy Characteristics'!$C:$C,0)))</f>
        <v>indst shift to electricity</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fuel shifted</v>
      </c>
      <c r="P913" s="254" t="str">
        <f>IF(ISBLANK(INDEX('Policy Characteristics'!J:J,MATCH($C913,'Policy Characteristics'!$C:$C,0))),"",INDEX('Policy Characteristics'!J:J,MATCH($C913,'Policy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3" s="254" t="str">
        <f>IF(ISBLANK(INDEX('Policy Characteristics'!K:K,MATCH($C913,'Policy Characteristics'!$C:$C,0))),"",INDEX('Policy Characteristics'!K:K,MATCH($C913,'Policy Characteristics'!$C:$C,0)))</f>
        <v>industry-ag-main.html#fuel-switching</v>
      </c>
      <c r="R913" s="254" t="str">
        <f>IF(ISBLANK(INDEX('Policy Characteristics'!L:L,MATCH($C913,'Policy Characteristics'!$C:$C,0))),"",INDEX('Policy Characteristics'!L:L,MATCH($C913,'Policy Characteristics'!$C:$C,0)))</f>
        <v>industry-elec-and-hydrogen.html</v>
      </c>
    </row>
    <row r="914" spans="1:18" x14ac:dyDescent="0.35">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Electrification</v>
      </c>
      <c r="C914" s="254" t="str">
        <f t="shared" si="42"/>
        <v>Fraction of Eligible Industrial Energy Use Shifted to Electricity</v>
      </c>
      <c r="D914" s="6" t="s">
        <v>3052</v>
      </c>
      <c r="E914" s="1" t="s">
        <v>3500</v>
      </c>
      <c r="F914" t="s">
        <v>3015</v>
      </c>
      <c r="G914" s="45" t="s">
        <v>3507</v>
      </c>
      <c r="H914" s="43">
        <v>1916</v>
      </c>
      <c r="I914" s="324" t="s">
        <v>40</v>
      </c>
      <c r="J914" s="255" t="str">
        <f>IF(ISBLANK(INDEX('Policy Characteristics'!D:D,MATCH($C914,'Policy Characteristics'!$C:$C,0))),"",INDEX('Policy Characteristics'!D:D,MATCH($C914,'Policy Characteristics'!$C:$C,0)))</f>
        <v>Electrification</v>
      </c>
      <c r="K914" s="254" t="str">
        <f>IF(ISBLANK(INDEX('Policy Characteristics'!E:E,MATCH($C914,'Policy Characteristics'!$C:$C,0))),"",INDEX('Policy Characteristics'!E:E,MATCH($C914,'Policy Characteristics'!$C:$C,0)))</f>
        <v>indst shift to electricity</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fuel shifted</v>
      </c>
      <c r="P914" s="254" t="str">
        <f>IF(ISBLANK(INDEX('Policy Characteristics'!J:J,MATCH($C914,'Policy Characteristics'!$C:$C,0))),"",INDEX('Policy Characteristics'!J:J,MATCH($C914,'Policy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4" s="254" t="str">
        <f>IF(ISBLANK(INDEX('Policy Characteristics'!K:K,MATCH($C914,'Policy Characteristics'!$C:$C,0))),"",INDEX('Policy Characteristics'!K:K,MATCH($C914,'Policy Characteristics'!$C:$C,0)))</f>
        <v>industry-ag-main.html#fuel-switching</v>
      </c>
      <c r="R914" s="254" t="str">
        <f>IF(ISBLANK(INDEX('Policy Characteristics'!L:L,MATCH($C914,'Policy Characteristics'!$C:$C,0))),"",INDEX('Policy Characteristics'!L:L,MATCH($C914,'Policy Characteristics'!$C:$C,0)))</f>
        <v>industry-elec-and-hydrogen.html</v>
      </c>
    </row>
    <row r="915" spans="1:18" x14ac:dyDescent="0.35">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Electrification</v>
      </c>
      <c r="C915" s="254" t="str">
        <f t="shared" si="42"/>
        <v>Fraction of Eligible Industrial Energy Use Shifted to Electricity</v>
      </c>
      <c r="D915" s="6" t="s">
        <v>3052</v>
      </c>
      <c r="E915" s="1" t="s">
        <v>3501</v>
      </c>
      <c r="F915" t="s">
        <v>3015</v>
      </c>
      <c r="G915" s="45" t="s">
        <v>3508</v>
      </c>
      <c r="H915" s="43">
        <v>1917</v>
      </c>
      <c r="I915" s="324" t="s">
        <v>40</v>
      </c>
      <c r="J915" s="255" t="str">
        <f>IF(ISBLANK(INDEX('Policy Characteristics'!D:D,MATCH($C915,'Policy Characteristics'!$C:$C,0))),"",INDEX('Policy Characteristics'!D:D,MATCH($C915,'Policy Characteristics'!$C:$C,0)))</f>
        <v>Electrification</v>
      </c>
      <c r="K915" s="254" t="str">
        <f>IF(ISBLANK(INDEX('Policy Characteristics'!E:E,MATCH($C915,'Policy Characteristics'!$C:$C,0))),"",INDEX('Policy Characteristics'!E:E,MATCH($C915,'Policy Characteristics'!$C:$C,0)))</f>
        <v>indst shift to electricity</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fuel shifted</v>
      </c>
      <c r="P915" s="254" t="str">
        <f>IF(ISBLANK(INDEX('Policy Characteristics'!J:J,MATCH($C915,'Policy Characteristics'!$C:$C,0))),"",INDEX('Policy Characteristics'!J:J,MATCH($C915,'Policy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5" s="254" t="str">
        <f>IF(ISBLANK(INDEX('Policy Characteristics'!K:K,MATCH($C915,'Policy Characteristics'!$C:$C,0))),"",INDEX('Policy Characteristics'!K:K,MATCH($C915,'Policy Characteristics'!$C:$C,0)))</f>
        <v>industry-ag-main.html#fuel-switching</v>
      </c>
      <c r="R915" s="254" t="str">
        <f>IF(ISBLANK(INDEX('Policy Characteristics'!L:L,MATCH($C915,'Policy Characteristics'!$C:$C,0))),"",INDEX('Policy Characteristics'!L:L,MATCH($C915,'Policy Characteristics'!$C:$C,0)))</f>
        <v>industry-elec-and-hydrogen.html</v>
      </c>
    </row>
    <row r="916" spans="1:18" x14ac:dyDescent="0.35">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Electrification</v>
      </c>
      <c r="C916" s="254" t="str">
        <f t="shared" si="42"/>
        <v>Fraction of Eligible Industrial Energy Use Shifted to Electricity</v>
      </c>
      <c r="D916" s="6" t="s">
        <v>3052</v>
      </c>
      <c r="E916" s="1" t="s">
        <v>3502</v>
      </c>
      <c r="F916" t="s">
        <v>3015</v>
      </c>
      <c r="G916" s="45" t="s">
        <v>3509</v>
      </c>
      <c r="H916" s="43">
        <v>1918</v>
      </c>
      <c r="I916" s="324" t="s">
        <v>40</v>
      </c>
      <c r="J916" s="255" t="str">
        <f>IF(ISBLANK(INDEX('Policy Characteristics'!D:D,MATCH($C916,'Policy Characteristics'!$C:$C,0))),"",INDEX('Policy Characteristics'!D:D,MATCH($C916,'Policy Characteristics'!$C:$C,0)))</f>
        <v>Electrification</v>
      </c>
      <c r="K916" s="254" t="str">
        <f>IF(ISBLANK(INDEX('Policy Characteristics'!E:E,MATCH($C916,'Policy Characteristics'!$C:$C,0))),"",INDEX('Policy Characteristics'!E:E,MATCH($C916,'Policy Characteristics'!$C:$C,0)))</f>
        <v>indst shift to electricity</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fuel shifted</v>
      </c>
      <c r="P916" s="254" t="str">
        <f>IF(ISBLANK(INDEX('Policy Characteristics'!J:J,MATCH($C916,'Policy Characteristics'!$C:$C,0))),"",INDEX('Policy Characteristics'!J:J,MATCH($C916,'Policy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6" s="254" t="str">
        <f>IF(ISBLANK(INDEX('Policy Characteristics'!K:K,MATCH($C916,'Policy Characteristics'!$C:$C,0))),"",INDEX('Policy Characteristics'!K:K,MATCH($C916,'Policy Characteristics'!$C:$C,0)))</f>
        <v>industry-ag-main.html#fuel-switching</v>
      </c>
      <c r="R916" s="254" t="str">
        <f>IF(ISBLANK(INDEX('Policy Characteristics'!L:L,MATCH($C916,'Policy Characteristics'!$C:$C,0))),"",INDEX('Policy Characteristics'!L:L,MATCH($C916,'Policy Characteristics'!$C:$C,0)))</f>
        <v>industry-elec-and-hydrogen.html</v>
      </c>
    </row>
    <row r="917" spans="1:18" x14ac:dyDescent="0.35">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Electrification</v>
      </c>
      <c r="C917" s="254" t="str">
        <f t="shared" si="42"/>
        <v>Fraction of Eligible Industrial Energy Use Shifted to Electricity</v>
      </c>
      <c r="D917" s="6" t="s">
        <v>3052</v>
      </c>
      <c r="E917" s="1" t="s">
        <v>3503</v>
      </c>
      <c r="F917" t="s">
        <v>3015</v>
      </c>
      <c r="G917" s="45" t="s">
        <v>3510</v>
      </c>
      <c r="H917" s="43">
        <v>1919</v>
      </c>
      <c r="I917" s="324" t="s">
        <v>40</v>
      </c>
      <c r="J917" s="255" t="str">
        <f>IF(ISBLANK(INDEX('Policy Characteristics'!D:D,MATCH($C917,'Policy Characteristics'!$C:$C,0))),"",INDEX('Policy Characteristics'!D:D,MATCH($C917,'Policy Characteristics'!$C:$C,0)))</f>
        <v>Electrification</v>
      </c>
      <c r="K917" s="254" t="str">
        <f>IF(ISBLANK(INDEX('Policy Characteristics'!E:E,MATCH($C917,'Policy Characteristics'!$C:$C,0))),"",INDEX('Policy Characteristics'!E:E,MATCH($C917,'Policy Characteristics'!$C:$C,0)))</f>
        <v>indst shift to electricity</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fuel shifted</v>
      </c>
      <c r="P917" s="254" t="str">
        <f>IF(ISBLANK(INDEX('Policy Characteristics'!J:J,MATCH($C917,'Policy Characteristics'!$C:$C,0))),"",INDEX('Policy Characteristics'!J:J,MATCH($C917,'Policy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7" s="254" t="str">
        <f>IF(ISBLANK(INDEX('Policy Characteristics'!K:K,MATCH($C917,'Policy Characteristics'!$C:$C,0))),"",INDEX('Policy Characteristics'!K:K,MATCH($C917,'Policy Characteristics'!$C:$C,0)))</f>
        <v>industry-ag-main.html#fuel-switching</v>
      </c>
      <c r="R917" s="254" t="str">
        <f>IF(ISBLANK(INDEX('Policy Characteristics'!L:L,MATCH($C917,'Policy Characteristics'!$C:$C,0))),"",INDEX('Policy Characteristics'!L:L,MATCH($C917,'Policy Characteristics'!$C:$C,0)))</f>
        <v>industry-elec-and-hydrogen.html</v>
      </c>
    </row>
    <row r="918" spans="1:18" x14ac:dyDescent="0.35">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Electrification</v>
      </c>
      <c r="C918" s="254" t="str">
        <f t="shared" si="42"/>
        <v>Fraction of Eligible Industrial Energy Use Shifted to Electricity</v>
      </c>
      <c r="D918" s="6" t="s">
        <v>3052</v>
      </c>
      <c r="E918" s="1" t="s">
        <v>3504</v>
      </c>
      <c r="F918" t="s">
        <v>3015</v>
      </c>
      <c r="G918" s="45" t="s">
        <v>3511</v>
      </c>
      <c r="H918" s="43">
        <v>1920</v>
      </c>
      <c r="I918" s="324" t="s">
        <v>40</v>
      </c>
      <c r="J918" s="255" t="str">
        <f>IF(ISBLANK(INDEX('Policy Characteristics'!D:D,MATCH($C918,'Policy Characteristics'!$C:$C,0))),"",INDEX('Policy Characteristics'!D:D,MATCH($C918,'Policy Characteristics'!$C:$C,0)))</f>
        <v>Electrification</v>
      </c>
      <c r="K918" s="254" t="str">
        <f>IF(ISBLANK(INDEX('Policy Characteristics'!E:E,MATCH($C918,'Policy Characteristics'!$C:$C,0))),"",INDEX('Policy Characteristics'!E:E,MATCH($C918,'Policy Characteristics'!$C:$C,0)))</f>
        <v>indst shift to electricity</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fuel shifted</v>
      </c>
      <c r="P918" s="254" t="str">
        <f>IF(ISBLANK(INDEX('Policy Characteristics'!J:J,MATCH($C918,'Policy Characteristics'!$C:$C,0))),"",INDEX('Policy Characteristics'!J:J,MATCH($C918,'Policy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8" s="254" t="str">
        <f>IF(ISBLANK(INDEX('Policy Characteristics'!K:K,MATCH($C918,'Policy Characteristics'!$C:$C,0))),"",INDEX('Policy Characteristics'!K:K,MATCH($C918,'Policy Characteristics'!$C:$C,0)))</f>
        <v>industry-ag-main.html#fuel-switching</v>
      </c>
      <c r="R918" s="254" t="str">
        <f>IF(ISBLANK(INDEX('Policy Characteristics'!L:L,MATCH($C918,'Policy Characteristics'!$C:$C,0))),"",INDEX('Policy Characteristics'!L:L,MATCH($C918,'Policy Characteristics'!$C:$C,0)))</f>
        <v>industry-elec-and-hydrogen.html</v>
      </c>
    </row>
    <row r="919" spans="1:18" x14ac:dyDescent="0.35">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Electrification</v>
      </c>
      <c r="C919" s="254" t="str">
        <f t="shared" si="42"/>
        <v>Fraction of Eligible Industrial Energy Use Shifted to Electricity</v>
      </c>
      <c r="D919" s="6" t="s">
        <v>3052</v>
      </c>
      <c r="E919" s="1" t="s">
        <v>3653</v>
      </c>
      <c r="F919" t="s">
        <v>3015</v>
      </c>
      <c r="G919" s="45" t="s">
        <v>3653</v>
      </c>
      <c r="H919" s="43">
        <v>1921</v>
      </c>
      <c r="I919" s="324" t="s">
        <v>40</v>
      </c>
      <c r="J919" s="255" t="str">
        <f>IF(ISBLANK(INDEX('Policy Characteristics'!D:D,MATCH($C919,'Policy Characteristics'!$C:$C,0))),"",INDEX('Policy Characteristics'!D:D,MATCH($C919,'Policy Characteristics'!$C:$C,0)))</f>
        <v>Electrification</v>
      </c>
      <c r="K919" s="254" t="str">
        <f>IF(ISBLANK(INDEX('Policy Characteristics'!E:E,MATCH($C919,'Policy Characteristics'!$C:$C,0))),"",INDEX('Policy Characteristics'!E:E,MATCH($C919,'Policy Characteristics'!$C:$C,0)))</f>
        <v>indst shift to electricity</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fuel shifted</v>
      </c>
      <c r="P919" s="254" t="str">
        <f>IF(ISBLANK(INDEX('Policy Characteristics'!J:J,MATCH($C919,'Policy Characteristics'!$C:$C,0))),"",INDEX('Policy Characteristics'!J:J,MATCH($C919,'Policy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9" s="254" t="str">
        <f>IF(ISBLANK(INDEX('Policy Characteristics'!K:K,MATCH($C919,'Policy Characteristics'!$C:$C,0))),"",INDEX('Policy Characteristics'!K:K,MATCH($C919,'Policy Characteristics'!$C:$C,0)))</f>
        <v>industry-ag-main.html#fuel-switching</v>
      </c>
      <c r="R919" s="254" t="str">
        <f>IF(ISBLANK(INDEX('Policy Characteristics'!L:L,MATCH($C919,'Policy Characteristics'!$C:$C,0))),"",INDEX('Policy Characteristics'!L:L,MATCH($C919,'Policy Characteristics'!$C:$C,0)))</f>
        <v>industry-elec-and-hydrogen.html</v>
      </c>
    </row>
    <row r="920" spans="1:18" x14ac:dyDescent="0.35">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Electrification</v>
      </c>
      <c r="C920" s="254" t="str">
        <f t="shared" si="42"/>
        <v>Fraction of Eligible Industrial Energy Use Shifted to Electricity</v>
      </c>
      <c r="D920" s="6" t="s">
        <v>3053</v>
      </c>
      <c r="E920" s="1" t="s">
        <v>3498</v>
      </c>
      <c r="F920" t="s">
        <v>3016</v>
      </c>
      <c r="G920" s="45" t="s">
        <v>3505</v>
      </c>
      <c r="H920" s="43">
        <v>1922</v>
      </c>
      <c r="I920" s="324" t="s">
        <v>40</v>
      </c>
      <c r="J920" s="255" t="str">
        <f>IF(ISBLANK(INDEX('Policy Characteristics'!D:D,MATCH($C920,'Policy Characteristics'!$C:$C,0))),"",INDEX('Policy Characteristics'!D:D,MATCH($C920,'Policy Characteristics'!$C:$C,0)))</f>
        <v>Electrification</v>
      </c>
      <c r="K920" s="254" t="str">
        <f>IF(ISBLANK(INDEX('Policy Characteristics'!E:E,MATCH($C920,'Policy Characteristics'!$C:$C,0))),"",INDEX('Policy Characteristics'!E:E,MATCH($C920,'Policy Characteristics'!$C:$C,0)))</f>
        <v>indst shift to electricity</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fuel shifted</v>
      </c>
      <c r="P920" s="254" t="str">
        <f>IF(ISBLANK(INDEX('Policy Characteristics'!J:J,MATCH($C920,'Policy Characteristics'!$C:$C,0))),"",INDEX('Policy Characteristics'!J:J,MATCH($C920,'Policy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0" s="254" t="str">
        <f>IF(ISBLANK(INDEX('Policy Characteristics'!K:K,MATCH($C920,'Policy Characteristics'!$C:$C,0))),"",INDEX('Policy Characteristics'!K:K,MATCH($C920,'Policy Characteristics'!$C:$C,0)))</f>
        <v>industry-ag-main.html#fuel-switching</v>
      </c>
      <c r="R920" s="254" t="str">
        <f>IF(ISBLANK(INDEX('Policy Characteristics'!L:L,MATCH($C920,'Policy Characteristics'!$C:$C,0))),"",INDEX('Policy Characteristics'!L:L,MATCH($C920,'Policy Characteristics'!$C:$C,0)))</f>
        <v>industry-elec-and-hydrogen.html</v>
      </c>
    </row>
    <row r="921" spans="1:18" x14ac:dyDescent="0.35">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Electrification</v>
      </c>
      <c r="C921" s="254" t="str">
        <f t="shared" si="42"/>
        <v>Fraction of Eligible Industrial Energy Use Shifted to Electricity</v>
      </c>
      <c r="D921" s="6" t="s">
        <v>3053</v>
      </c>
      <c r="E921" s="1" t="s">
        <v>3499</v>
      </c>
      <c r="F921" t="s">
        <v>3016</v>
      </c>
      <c r="G921" s="45" t="s">
        <v>3506</v>
      </c>
      <c r="H921" s="43">
        <v>1923</v>
      </c>
      <c r="I921" s="324" t="s">
        <v>40</v>
      </c>
      <c r="J921" s="255" t="str">
        <f>IF(ISBLANK(INDEX('Policy Characteristics'!D:D,MATCH($C921,'Policy Characteristics'!$C:$C,0))),"",INDEX('Policy Characteristics'!D:D,MATCH($C921,'Policy Characteristics'!$C:$C,0)))</f>
        <v>Electrification</v>
      </c>
      <c r="K921" s="254" t="str">
        <f>IF(ISBLANK(INDEX('Policy Characteristics'!E:E,MATCH($C921,'Policy Characteristics'!$C:$C,0))),"",INDEX('Policy Characteristics'!E:E,MATCH($C921,'Policy Characteristics'!$C:$C,0)))</f>
        <v>indst shift to electricity</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fuel shifted</v>
      </c>
      <c r="P921" s="254" t="str">
        <f>IF(ISBLANK(INDEX('Policy Characteristics'!J:J,MATCH($C921,'Policy Characteristics'!$C:$C,0))),"",INDEX('Policy Characteristics'!J:J,MATCH($C921,'Policy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1" s="254" t="str">
        <f>IF(ISBLANK(INDEX('Policy Characteristics'!K:K,MATCH($C921,'Policy Characteristics'!$C:$C,0))),"",INDEX('Policy Characteristics'!K:K,MATCH($C921,'Policy Characteristics'!$C:$C,0)))</f>
        <v>industry-ag-main.html#fuel-switching</v>
      </c>
      <c r="R921" s="254" t="str">
        <f>IF(ISBLANK(INDEX('Policy Characteristics'!L:L,MATCH($C921,'Policy Characteristics'!$C:$C,0))),"",INDEX('Policy Characteristics'!L:L,MATCH($C921,'Policy Characteristics'!$C:$C,0)))</f>
        <v>industry-elec-and-hydrogen.html</v>
      </c>
    </row>
    <row r="922" spans="1:18" x14ac:dyDescent="0.35">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Electrification</v>
      </c>
      <c r="C922" s="254" t="str">
        <f t="shared" si="42"/>
        <v>Fraction of Eligible Industrial Energy Use Shifted to Electricity</v>
      </c>
      <c r="D922" s="6" t="s">
        <v>3053</v>
      </c>
      <c r="E922" s="1" t="s">
        <v>3500</v>
      </c>
      <c r="F922" t="s">
        <v>3016</v>
      </c>
      <c r="G922" s="45" t="s">
        <v>3507</v>
      </c>
      <c r="H922" s="43">
        <v>1924</v>
      </c>
      <c r="I922" s="324" t="s">
        <v>40</v>
      </c>
      <c r="J922" s="255" t="str">
        <f>IF(ISBLANK(INDEX('Policy Characteristics'!D:D,MATCH($C922,'Policy Characteristics'!$C:$C,0))),"",INDEX('Policy Characteristics'!D:D,MATCH($C922,'Policy Characteristics'!$C:$C,0)))</f>
        <v>Electrification</v>
      </c>
      <c r="K922" s="254" t="str">
        <f>IF(ISBLANK(INDEX('Policy Characteristics'!E:E,MATCH($C922,'Policy Characteristics'!$C:$C,0))),"",INDEX('Policy Characteristics'!E:E,MATCH($C922,'Policy Characteristics'!$C:$C,0)))</f>
        <v>indst shift to electricity</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fuel shifted</v>
      </c>
      <c r="P922" s="254" t="str">
        <f>IF(ISBLANK(INDEX('Policy Characteristics'!J:J,MATCH($C922,'Policy Characteristics'!$C:$C,0))),"",INDEX('Policy Characteristics'!J:J,MATCH($C922,'Policy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2" s="254" t="str">
        <f>IF(ISBLANK(INDEX('Policy Characteristics'!K:K,MATCH($C922,'Policy Characteristics'!$C:$C,0))),"",INDEX('Policy Characteristics'!K:K,MATCH($C922,'Policy Characteristics'!$C:$C,0)))</f>
        <v>industry-ag-main.html#fuel-switching</v>
      </c>
      <c r="R922" s="254" t="str">
        <f>IF(ISBLANK(INDEX('Policy Characteristics'!L:L,MATCH($C922,'Policy Characteristics'!$C:$C,0))),"",INDEX('Policy Characteristics'!L:L,MATCH($C922,'Policy Characteristics'!$C:$C,0)))</f>
        <v>industry-elec-and-hydrogen.html</v>
      </c>
    </row>
    <row r="923" spans="1:18" x14ac:dyDescent="0.35">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Electrification</v>
      </c>
      <c r="C923" s="254" t="str">
        <f t="shared" si="42"/>
        <v>Fraction of Eligible Industrial Energy Use Shifted to Electricity</v>
      </c>
      <c r="D923" s="6" t="s">
        <v>3053</v>
      </c>
      <c r="E923" s="1" t="s">
        <v>3501</v>
      </c>
      <c r="F923" t="s">
        <v>3016</v>
      </c>
      <c r="G923" s="45" t="s">
        <v>3508</v>
      </c>
      <c r="H923" s="43">
        <v>1925</v>
      </c>
      <c r="I923" s="324" t="s">
        <v>40</v>
      </c>
      <c r="J923" s="255" t="str">
        <f>IF(ISBLANK(INDEX('Policy Characteristics'!D:D,MATCH($C923,'Policy Characteristics'!$C:$C,0))),"",INDEX('Policy Characteristics'!D:D,MATCH($C923,'Policy Characteristics'!$C:$C,0)))</f>
        <v>Electrification</v>
      </c>
      <c r="K923" s="254" t="str">
        <f>IF(ISBLANK(INDEX('Policy Characteristics'!E:E,MATCH($C923,'Policy Characteristics'!$C:$C,0))),"",INDEX('Policy Characteristics'!E:E,MATCH($C923,'Policy Characteristics'!$C:$C,0)))</f>
        <v>indst shift to electricity</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fuel shifted</v>
      </c>
      <c r="P923" s="254" t="str">
        <f>IF(ISBLANK(INDEX('Policy Characteristics'!J:J,MATCH($C923,'Policy Characteristics'!$C:$C,0))),"",INDEX('Policy Characteristics'!J:J,MATCH($C923,'Policy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3" s="254" t="str">
        <f>IF(ISBLANK(INDEX('Policy Characteristics'!K:K,MATCH($C923,'Policy Characteristics'!$C:$C,0))),"",INDEX('Policy Characteristics'!K:K,MATCH($C923,'Policy Characteristics'!$C:$C,0)))</f>
        <v>industry-ag-main.html#fuel-switching</v>
      </c>
      <c r="R923" s="254" t="str">
        <f>IF(ISBLANK(INDEX('Policy Characteristics'!L:L,MATCH($C923,'Policy Characteristics'!$C:$C,0))),"",INDEX('Policy Characteristics'!L:L,MATCH($C923,'Policy Characteristics'!$C:$C,0)))</f>
        <v>industry-elec-and-hydrogen.html</v>
      </c>
    </row>
    <row r="924" spans="1:18" x14ac:dyDescent="0.35">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Electrification</v>
      </c>
      <c r="C924" s="254" t="str">
        <f t="shared" si="42"/>
        <v>Fraction of Eligible Industrial Energy Use Shifted to Electricity</v>
      </c>
      <c r="D924" s="6" t="s">
        <v>3053</v>
      </c>
      <c r="E924" s="1" t="s">
        <v>3502</v>
      </c>
      <c r="F924" t="s">
        <v>3016</v>
      </c>
      <c r="G924" s="45" t="s">
        <v>3509</v>
      </c>
      <c r="H924" s="43">
        <v>1926</v>
      </c>
      <c r="I924" s="324" t="s">
        <v>40</v>
      </c>
      <c r="J924" s="255" t="str">
        <f>IF(ISBLANK(INDEX('Policy Characteristics'!D:D,MATCH($C924,'Policy Characteristics'!$C:$C,0))),"",INDEX('Policy Characteristics'!D:D,MATCH($C924,'Policy Characteristics'!$C:$C,0)))</f>
        <v>Electrification</v>
      </c>
      <c r="K924" s="254" t="str">
        <f>IF(ISBLANK(INDEX('Policy Characteristics'!E:E,MATCH($C924,'Policy Characteristics'!$C:$C,0))),"",INDEX('Policy Characteristics'!E:E,MATCH($C924,'Policy Characteristics'!$C:$C,0)))</f>
        <v>indst shift to electricity</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fuel shifted</v>
      </c>
      <c r="P924" s="254" t="str">
        <f>IF(ISBLANK(INDEX('Policy Characteristics'!J:J,MATCH($C924,'Policy Characteristics'!$C:$C,0))),"",INDEX('Policy Characteristics'!J:J,MATCH($C924,'Policy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4" s="254" t="str">
        <f>IF(ISBLANK(INDEX('Policy Characteristics'!K:K,MATCH($C924,'Policy Characteristics'!$C:$C,0))),"",INDEX('Policy Characteristics'!K:K,MATCH($C924,'Policy Characteristics'!$C:$C,0)))</f>
        <v>industry-ag-main.html#fuel-switching</v>
      </c>
      <c r="R924" s="254" t="str">
        <f>IF(ISBLANK(INDEX('Policy Characteristics'!L:L,MATCH($C924,'Policy Characteristics'!$C:$C,0))),"",INDEX('Policy Characteristics'!L:L,MATCH($C924,'Policy Characteristics'!$C:$C,0)))</f>
        <v>industry-elec-and-hydrogen.html</v>
      </c>
    </row>
    <row r="925" spans="1:18" x14ac:dyDescent="0.35">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Electrification</v>
      </c>
      <c r="C925" s="254" t="str">
        <f t="shared" si="42"/>
        <v>Fraction of Eligible Industrial Energy Use Shifted to Electricity</v>
      </c>
      <c r="D925" s="6" t="s">
        <v>3053</v>
      </c>
      <c r="E925" s="1" t="s">
        <v>3503</v>
      </c>
      <c r="F925" t="s">
        <v>3016</v>
      </c>
      <c r="G925" s="45" t="s">
        <v>3510</v>
      </c>
      <c r="H925" s="43">
        <v>1927</v>
      </c>
      <c r="I925" s="324" t="s">
        <v>40</v>
      </c>
      <c r="J925" s="255" t="str">
        <f>IF(ISBLANK(INDEX('Policy Characteristics'!D:D,MATCH($C925,'Policy Characteristics'!$C:$C,0))),"",INDEX('Policy Characteristics'!D:D,MATCH($C925,'Policy Characteristics'!$C:$C,0)))</f>
        <v>Electrification</v>
      </c>
      <c r="K925" s="254" t="str">
        <f>IF(ISBLANK(INDEX('Policy Characteristics'!E:E,MATCH($C925,'Policy Characteristics'!$C:$C,0))),"",INDEX('Policy Characteristics'!E:E,MATCH($C925,'Policy Characteristics'!$C:$C,0)))</f>
        <v>indst shift to electricity</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fuel shifted</v>
      </c>
      <c r="P925" s="254" t="str">
        <f>IF(ISBLANK(INDEX('Policy Characteristics'!J:J,MATCH($C925,'Policy Characteristics'!$C:$C,0))),"",INDEX('Policy Characteristics'!J:J,MATCH($C925,'Policy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5" s="254" t="str">
        <f>IF(ISBLANK(INDEX('Policy Characteristics'!K:K,MATCH($C925,'Policy Characteristics'!$C:$C,0))),"",INDEX('Policy Characteristics'!K:K,MATCH($C925,'Policy Characteristics'!$C:$C,0)))</f>
        <v>industry-ag-main.html#fuel-switching</v>
      </c>
      <c r="R925" s="254" t="str">
        <f>IF(ISBLANK(INDEX('Policy Characteristics'!L:L,MATCH($C925,'Policy Characteristics'!$C:$C,0))),"",INDEX('Policy Characteristics'!L:L,MATCH($C925,'Policy Characteristics'!$C:$C,0)))</f>
        <v>industry-elec-and-hydrogen.html</v>
      </c>
    </row>
    <row r="926" spans="1:18" x14ac:dyDescent="0.35">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Electrification</v>
      </c>
      <c r="C926" s="254" t="str">
        <f t="shared" si="42"/>
        <v>Fraction of Eligible Industrial Energy Use Shifted to Electricity</v>
      </c>
      <c r="D926" s="6" t="s">
        <v>3053</v>
      </c>
      <c r="E926" s="1" t="s">
        <v>3504</v>
      </c>
      <c r="F926" t="s">
        <v>3016</v>
      </c>
      <c r="G926" s="45" t="s">
        <v>3511</v>
      </c>
      <c r="H926" s="43">
        <v>1928</v>
      </c>
      <c r="I926" s="324" t="s">
        <v>40</v>
      </c>
      <c r="J926" s="255" t="str">
        <f>IF(ISBLANK(INDEX('Policy Characteristics'!D:D,MATCH($C926,'Policy Characteristics'!$C:$C,0))),"",INDEX('Policy Characteristics'!D:D,MATCH($C926,'Policy Characteristics'!$C:$C,0)))</f>
        <v>Electrification</v>
      </c>
      <c r="K926" s="254" t="str">
        <f>IF(ISBLANK(INDEX('Policy Characteristics'!E:E,MATCH($C926,'Policy Characteristics'!$C:$C,0))),"",INDEX('Policy Characteristics'!E:E,MATCH($C926,'Policy Characteristics'!$C:$C,0)))</f>
        <v>indst shift to electricity</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fuel shifted</v>
      </c>
      <c r="P926" s="254" t="str">
        <f>IF(ISBLANK(INDEX('Policy Characteristics'!J:J,MATCH($C926,'Policy Characteristics'!$C:$C,0))),"",INDEX('Policy Characteristics'!J:J,MATCH($C926,'Policy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6" s="254" t="str">
        <f>IF(ISBLANK(INDEX('Policy Characteristics'!K:K,MATCH($C926,'Policy Characteristics'!$C:$C,0))),"",INDEX('Policy Characteristics'!K:K,MATCH($C926,'Policy Characteristics'!$C:$C,0)))</f>
        <v>industry-ag-main.html#fuel-switching</v>
      </c>
      <c r="R926" s="254" t="str">
        <f>IF(ISBLANK(INDEX('Policy Characteristics'!L:L,MATCH($C926,'Policy Characteristics'!$C:$C,0))),"",INDEX('Policy Characteristics'!L:L,MATCH($C926,'Policy Characteristics'!$C:$C,0)))</f>
        <v>industry-elec-and-hydrogen.html</v>
      </c>
    </row>
    <row r="927" spans="1:18" x14ac:dyDescent="0.35">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Electrification</v>
      </c>
      <c r="C927" s="254" t="str">
        <f t="shared" si="42"/>
        <v>Fraction of Eligible Industrial Energy Use Shifted to Electricity</v>
      </c>
      <c r="D927" s="6" t="s">
        <v>3053</v>
      </c>
      <c r="E927" s="1" t="s">
        <v>3653</v>
      </c>
      <c r="F927" t="s">
        <v>3016</v>
      </c>
      <c r="G927" s="45" t="s">
        <v>3653</v>
      </c>
      <c r="H927" s="43">
        <v>1929</v>
      </c>
      <c r="I927" s="324" t="s">
        <v>40</v>
      </c>
      <c r="J927" s="255" t="str">
        <f>IF(ISBLANK(INDEX('Policy Characteristics'!D:D,MATCH($C927,'Policy Characteristics'!$C:$C,0))),"",INDEX('Policy Characteristics'!D:D,MATCH($C927,'Policy Characteristics'!$C:$C,0)))</f>
        <v>Electrification</v>
      </c>
      <c r="K927" s="254" t="str">
        <f>IF(ISBLANK(INDEX('Policy Characteristics'!E:E,MATCH($C927,'Policy Characteristics'!$C:$C,0))),"",INDEX('Policy Characteristics'!E:E,MATCH($C927,'Policy Characteristics'!$C:$C,0)))</f>
        <v>indst shift to electricity</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fuel shifted</v>
      </c>
      <c r="P927" s="254" t="str">
        <f>IF(ISBLANK(INDEX('Policy Characteristics'!J:J,MATCH($C927,'Policy Characteristics'!$C:$C,0))),"",INDEX('Policy Characteristics'!J:J,MATCH($C927,'Policy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7" s="254" t="str">
        <f>IF(ISBLANK(INDEX('Policy Characteristics'!K:K,MATCH($C927,'Policy Characteristics'!$C:$C,0))),"",INDEX('Policy Characteristics'!K:K,MATCH($C927,'Policy Characteristics'!$C:$C,0)))</f>
        <v>industry-ag-main.html#fuel-switching</v>
      </c>
      <c r="R927" s="254" t="str">
        <f>IF(ISBLANK(INDEX('Policy Characteristics'!L:L,MATCH($C927,'Policy Characteristics'!$C:$C,0))),"",INDEX('Policy Characteristics'!L:L,MATCH($C927,'Policy Characteristics'!$C:$C,0)))</f>
        <v>industry-elec-and-hydrogen.html</v>
      </c>
    </row>
    <row r="928" spans="1:18" x14ac:dyDescent="0.35">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Electrification</v>
      </c>
      <c r="C928" s="254" t="str">
        <f t="shared" si="42"/>
        <v>Fraction of Eligible Industrial Energy Use Shifted to Electricity</v>
      </c>
      <c r="D928" s="6" t="s">
        <v>3054</v>
      </c>
      <c r="E928" s="1" t="s">
        <v>3498</v>
      </c>
      <c r="F928" t="s">
        <v>3017</v>
      </c>
      <c r="G928" s="45" t="s">
        <v>3505</v>
      </c>
      <c r="H928" s="43">
        <v>1930</v>
      </c>
      <c r="I928" s="324" t="s">
        <v>40</v>
      </c>
      <c r="J928" s="255" t="str">
        <f>IF(ISBLANK(INDEX('Policy Characteristics'!D:D,MATCH($C928,'Policy Characteristics'!$C:$C,0))),"",INDEX('Policy Characteristics'!D:D,MATCH($C928,'Policy Characteristics'!$C:$C,0)))</f>
        <v>Electrification</v>
      </c>
      <c r="K928" s="254" t="str">
        <f>IF(ISBLANK(INDEX('Policy Characteristics'!E:E,MATCH($C928,'Policy Characteristics'!$C:$C,0))),"",INDEX('Policy Characteristics'!E:E,MATCH($C928,'Policy Characteristics'!$C:$C,0)))</f>
        <v>indst shift to electricity</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fuel shifted</v>
      </c>
      <c r="P928" s="254" t="str">
        <f>IF(ISBLANK(INDEX('Policy Characteristics'!J:J,MATCH($C928,'Policy Characteristics'!$C:$C,0))),"",INDEX('Policy Characteristics'!J:J,MATCH($C928,'Policy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8" s="254" t="str">
        <f>IF(ISBLANK(INDEX('Policy Characteristics'!K:K,MATCH($C928,'Policy Characteristics'!$C:$C,0))),"",INDEX('Policy Characteristics'!K:K,MATCH($C928,'Policy Characteristics'!$C:$C,0)))</f>
        <v>industry-ag-main.html#fuel-switching</v>
      </c>
      <c r="R928" s="254" t="str">
        <f>IF(ISBLANK(INDEX('Policy Characteristics'!L:L,MATCH($C928,'Policy Characteristics'!$C:$C,0))),"",INDEX('Policy Characteristics'!L:L,MATCH($C928,'Policy Characteristics'!$C:$C,0)))</f>
        <v>industry-elec-and-hydrogen.html</v>
      </c>
    </row>
    <row r="929" spans="1:18" x14ac:dyDescent="0.35">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Electrification</v>
      </c>
      <c r="C929" s="254" t="str">
        <f t="shared" si="42"/>
        <v>Fraction of Eligible Industrial Energy Use Shifted to Electricity</v>
      </c>
      <c r="D929" s="6" t="s">
        <v>3054</v>
      </c>
      <c r="E929" s="1" t="s">
        <v>3499</v>
      </c>
      <c r="F929" t="s">
        <v>3017</v>
      </c>
      <c r="G929" s="45" t="s">
        <v>3506</v>
      </c>
      <c r="H929" s="43">
        <v>1931</v>
      </c>
      <c r="I929" s="324" t="s">
        <v>40</v>
      </c>
      <c r="J929" s="255" t="str">
        <f>IF(ISBLANK(INDEX('Policy Characteristics'!D:D,MATCH($C929,'Policy Characteristics'!$C:$C,0))),"",INDEX('Policy Characteristics'!D:D,MATCH($C929,'Policy Characteristics'!$C:$C,0)))</f>
        <v>Electrification</v>
      </c>
      <c r="K929" s="254" t="str">
        <f>IF(ISBLANK(INDEX('Policy Characteristics'!E:E,MATCH($C929,'Policy Characteristics'!$C:$C,0))),"",INDEX('Policy Characteristics'!E:E,MATCH($C929,'Policy Characteristics'!$C:$C,0)))</f>
        <v>indst shift to electricity</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fuel shifted</v>
      </c>
      <c r="P929" s="254" t="str">
        <f>IF(ISBLANK(INDEX('Policy Characteristics'!J:J,MATCH($C929,'Policy Characteristics'!$C:$C,0))),"",INDEX('Policy Characteristics'!J:J,MATCH($C929,'Policy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9" s="254" t="str">
        <f>IF(ISBLANK(INDEX('Policy Characteristics'!K:K,MATCH($C929,'Policy Characteristics'!$C:$C,0))),"",INDEX('Policy Characteristics'!K:K,MATCH($C929,'Policy Characteristics'!$C:$C,0)))</f>
        <v>industry-ag-main.html#fuel-switching</v>
      </c>
      <c r="R929" s="254" t="str">
        <f>IF(ISBLANK(INDEX('Policy Characteristics'!L:L,MATCH($C929,'Policy Characteristics'!$C:$C,0))),"",INDEX('Policy Characteristics'!L:L,MATCH($C929,'Policy Characteristics'!$C:$C,0)))</f>
        <v>industry-elec-and-hydrogen.html</v>
      </c>
    </row>
    <row r="930" spans="1:18" x14ac:dyDescent="0.35">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Electrification</v>
      </c>
      <c r="C930" s="254" t="str">
        <f t="shared" si="42"/>
        <v>Fraction of Eligible Industrial Energy Use Shifted to Electricity</v>
      </c>
      <c r="D930" s="6" t="s">
        <v>3054</v>
      </c>
      <c r="E930" s="1" t="s">
        <v>3500</v>
      </c>
      <c r="F930" t="s">
        <v>3017</v>
      </c>
      <c r="G930" s="45" t="s">
        <v>3507</v>
      </c>
      <c r="H930" s="43">
        <v>1932</v>
      </c>
      <c r="I930" s="324" t="s">
        <v>40</v>
      </c>
      <c r="J930" s="255" t="str">
        <f>IF(ISBLANK(INDEX('Policy Characteristics'!D:D,MATCH($C930,'Policy Characteristics'!$C:$C,0))),"",INDEX('Policy Characteristics'!D:D,MATCH($C930,'Policy Characteristics'!$C:$C,0)))</f>
        <v>Electrification</v>
      </c>
      <c r="K930" s="254" t="str">
        <f>IF(ISBLANK(INDEX('Policy Characteristics'!E:E,MATCH($C930,'Policy Characteristics'!$C:$C,0))),"",INDEX('Policy Characteristics'!E:E,MATCH($C930,'Policy Characteristics'!$C:$C,0)))</f>
        <v>indst shift to electricity</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fuel shifted</v>
      </c>
      <c r="P930" s="254" t="str">
        <f>IF(ISBLANK(INDEX('Policy Characteristics'!J:J,MATCH($C930,'Policy Characteristics'!$C:$C,0))),"",INDEX('Policy Characteristics'!J:J,MATCH($C930,'Policy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0" s="254" t="str">
        <f>IF(ISBLANK(INDEX('Policy Characteristics'!K:K,MATCH($C930,'Policy Characteristics'!$C:$C,0))),"",INDEX('Policy Characteristics'!K:K,MATCH($C930,'Policy Characteristics'!$C:$C,0)))</f>
        <v>industry-ag-main.html#fuel-switching</v>
      </c>
      <c r="R930" s="254" t="str">
        <f>IF(ISBLANK(INDEX('Policy Characteristics'!L:L,MATCH($C930,'Policy Characteristics'!$C:$C,0))),"",INDEX('Policy Characteristics'!L:L,MATCH($C930,'Policy Characteristics'!$C:$C,0)))</f>
        <v>industry-elec-and-hydrogen.html</v>
      </c>
    </row>
    <row r="931" spans="1:18" x14ac:dyDescent="0.35">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Electrification</v>
      </c>
      <c r="C931" s="254" t="str">
        <f t="shared" si="42"/>
        <v>Fraction of Eligible Industrial Energy Use Shifted to Electricity</v>
      </c>
      <c r="D931" s="6" t="s">
        <v>3054</v>
      </c>
      <c r="E931" s="1" t="s">
        <v>3501</v>
      </c>
      <c r="F931" t="s">
        <v>3017</v>
      </c>
      <c r="G931" s="45" t="s">
        <v>3508</v>
      </c>
      <c r="H931" s="43">
        <v>1933</v>
      </c>
      <c r="I931" s="324" t="s">
        <v>40</v>
      </c>
      <c r="J931" s="255" t="str">
        <f>IF(ISBLANK(INDEX('Policy Characteristics'!D:D,MATCH($C931,'Policy Characteristics'!$C:$C,0))),"",INDEX('Policy Characteristics'!D:D,MATCH($C931,'Policy Characteristics'!$C:$C,0)))</f>
        <v>Electrification</v>
      </c>
      <c r="K931" s="254" t="str">
        <f>IF(ISBLANK(INDEX('Policy Characteristics'!E:E,MATCH($C931,'Policy Characteristics'!$C:$C,0))),"",INDEX('Policy Characteristics'!E:E,MATCH($C931,'Policy Characteristics'!$C:$C,0)))</f>
        <v>indst shift to electricity</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fuel shifted</v>
      </c>
      <c r="P931" s="254" t="str">
        <f>IF(ISBLANK(INDEX('Policy Characteristics'!J:J,MATCH($C931,'Policy Characteristics'!$C:$C,0))),"",INDEX('Policy Characteristics'!J:J,MATCH($C931,'Policy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1" s="254" t="str">
        <f>IF(ISBLANK(INDEX('Policy Characteristics'!K:K,MATCH($C931,'Policy Characteristics'!$C:$C,0))),"",INDEX('Policy Characteristics'!K:K,MATCH($C931,'Policy Characteristics'!$C:$C,0)))</f>
        <v>industry-ag-main.html#fuel-switching</v>
      </c>
      <c r="R931" s="254" t="str">
        <f>IF(ISBLANK(INDEX('Policy Characteristics'!L:L,MATCH($C931,'Policy Characteristics'!$C:$C,0))),"",INDEX('Policy Characteristics'!L:L,MATCH($C931,'Policy Characteristics'!$C:$C,0)))</f>
        <v>industry-elec-and-hydrogen.html</v>
      </c>
    </row>
    <row r="932" spans="1:18" x14ac:dyDescent="0.35">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Electrification</v>
      </c>
      <c r="C932" s="254" t="str">
        <f t="shared" si="42"/>
        <v>Fraction of Eligible Industrial Energy Use Shifted to Electricity</v>
      </c>
      <c r="D932" s="6" t="s">
        <v>3054</v>
      </c>
      <c r="E932" s="1" t="s">
        <v>3502</v>
      </c>
      <c r="F932" t="s">
        <v>3017</v>
      </c>
      <c r="G932" s="45" t="s">
        <v>3509</v>
      </c>
      <c r="H932" s="43">
        <v>1934</v>
      </c>
      <c r="I932" s="324" t="s">
        <v>40</v>
      </c>
      <c r="J932" s="255" t="str">
        <f>IF(ISBLANK(INDEX('Policy Characteristics'!D:D,MATCH($C932,'Policy Characteristics'!$C:$C,0))),"",INDEX('Policy Characteristics'!D:D,MATCH($C932,'Policy Characteristics'!$C:$C,0)))</f>
        <v>Electrification</v>
      </c>
      <c r="K932" s="254" t="str">
        <f>IF(ISBLANK(INDEX('Policy Characteristics'!E:E,MATCH($C932,'Policy Characteristics'!$C:$C,0))),"",INDEX('Policy Characteristics'!E:E,MATCH($C932,'Policy Characteristics'!$C:$C,0)))</f>
        <v>indst shift to electricity</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fuel shifted</v>
      </c>
      <c r="P932" s="254" t="str">
        <f>IF(ISBLANK(INDEX('Policy Characteristics'!J:J,MATCH($C932,'Policy Characteristics'!$C:$C,0))),"",INDEX('Policy Characteristics'!J:J,MATCH($C932,'Policy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2" s="254" t="str">
        <f>IF(ISBLANK(INDEX('Policy Characteristics'!K:K,MATCH($C932,'Policy Characteristics'!$C:$C,0))),"",INDEX('Policy Characteristics'!K:K,MATCH($C932,'Policy Characteristics'!$C:$C,0)))</f>
        <v>industry-ag-main.html#fuel-switching</v>
      </c>
      <c r="R932" s="254" t="str">
        <f>IF(ISBLANK(INDEX('Policy Characteristics'!L:L,MATCH($C932,'Policy Characteristics'!$C:$C,0))),"",INDEX('Policy Characteristics'!L:L,MATCH($C932,'Policy Characteristics'!$C:$C,0)))</f>
        <v>industry-elec-and-hydrogen.html</v>
      </c>
    </row>
    <row r="933" spans="1:18" x14ac:dyDescent="0.35">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Electrification</v>
      </c>
      <c r="C933" s="254" t="str">
        <f t="shared" si="42"/>
        <v>Fraction of Eligible Industrial Energy Use Shifted to Electricity</v>
      </c>
      <c r="D933" s="6" t="s">
        <v>3054</v>
      </c>
      <c r="E933" s="1" t="s">
        <v>3503</v>
      </c>
      <c r="F933" t="s">
        <v>3017</v>
      </c>
      <c r="G933" s="45" t="s">
        <v>3510</v>
      </c>
      <c r="H933" s="43">
        <v>1935</v>
      </c>
      <c r="I933" s="324" t="s">
        <v>40</v>
      </c>
      <c r="J933" s="255" t="str">
        <f>IF(ISBLANK(INDEX('Policy Characteristics'!D:D,MATCH($C933,'Policy Characteristics'!$C:$C,0))),"",INDEX('Policy Characteristics'!D:D,MATCH($C933,'Policy Characteristics'!$C:$C,0)))</f>
        <v>Electrification</v>
      </c>
      <c r="K933" s="254" t="str">
        <f>IF(ISBLANK(INDEX('Policy Characteristics'!E:E,MATCH($C933,'Policy Characteristics'!$C:$C,0))),"",INDEX('Policy Characteristics'!E:E,MATCH($C933,'Policy Characteristics'!$C:$C,0)))</f>
        <v>indst shift to electricity</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fuel shifted</v>
      </c>
      <c r="P933" s="254" t="str">
        <f>IF(ISBLANK(INDEX('Policy Characteristics'!J:J,MATCH($C933,'Policy Characteristics'!$C:$C,0))),"",INDEX('Policy Characteristics'!J:J,MATCH($C933,'Policy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3" s="254" t="str">
        <f>IF(ISBLANK(INDEX('Policy Characteristics'!K:K,MATCH($C933,'Policy Characteristics'!$C:$C,0))),"",INDEX('Policy Characteristics'!K:K,MATCH($C933,'Policy Characteristics'!$C:$C,0)))</f>
        <v>industry-ag-main.html#fuel-switching</v>
      </c>
      <c r="R933" s="254" t="str">
        <f>IF(ISBLANK(INDEX('Policy Characteristics'!L:L,MATCH($C933,'Policy Characteristics'!$C:$C,0))),"",INDEX('Policy Characteristics'!L:L,MATCH($C933,'Policy Characteristics'!$C:$C,0)))</f>
        <v>industry-elec-and-hydrogen.html</v>
      </c>
    </row>
    <row r="934" spans="1:18" x14ac:dyDescent="0.35">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Electrification</v>
      </c>
      <c r="C934" s="254" t="str">
        <f t="shared" si="42"/>
        <v>Fraction of Eligible Industrial Energy Use Shifted to Electricity</v>
      </c>
      <c r="D934" s="6" t="s">
        <v>3054</v>
      </c>
      <c r="E934" s="1" t="s">
        <v>3504</v>
      </c>
      <c r="F934" t="s">
        <v>3017</v>
      </c>
      <c r="G934" s="45" t="s">
        <v>3511</v>
      </c>
      <c r="H934" s="43">
        <v>1936</v>
      </c>
      <c r="I934" s="324" t="s">
        <v>40</v>
      </c>
      <c r="J934" s="255" t="str">
        <f>IF(ISBLANK(INDEX('Policy Characteristics'!D:D,MATCH($C934,'Policy Characteristics'!$C:$C,0))),"",INDEX('Policy Characteristics'!D:D,MATCH($C934,'Policy Characteristics'!$C:$C,0)))</f>
        <v>Electrification</v>
      </c>
      <c r="K934" s="254" t="str">
        <f>IF(ISBLANK(INDEX('Policy Characteristics'!E:E,MATCH($C934,'Policy Characteristics'!$C:$C,0))),"",INDEX('Policy Characteristics'!E:E,MATCH($C934,'Policy Characteristics'!$C:$C,0)))</f>
        <v>indst shift to electricity</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fuel shifted</v>
      </c>
      <c r="P934" s="254" t="str">
        <f>IF(ISBLANK(INDEX('Policy Characteristics'!J:J,MATCH($C934,'Policy Characteristics'!$C:$C,0))),"",INDEX('Policy Characteristics'!J:J,MATCH($C934,'Policy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4" s="254" t="str">
        <f>IF(ISBLANK(INDEX('Policy Characteristics'!K:K,MATCH($C934,'Policy Characteristics'!$C:$C,0))),"",INDEX('Policy Characteristics'!K:K,MATCH($C934,'Policy Characteristics'!$C:$C,0)))</f>
        <v>industry-ag-main.html#fuel-switching</v>
      </c>
      <c r="R934" s="254" t="str">
        <f>IF(ISBLANK(INDEX('Policy Characteristics'!L:L,MATCH($C934,'Policy Characteristics'!$C:$C,0))),"",INDEX('Policy Characteristics'!L:L,MATCH($C934,'Policy Characteristics'!$C:$C,0)))</f>
        <v>industry-elec-and-hydrogen.html</v>
      </c>
    </row>
    <row r="935" spans="1:18" x14ac:dyDescent="0.35">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Electrification</v>
      </c>
      <c r="C935" s="254" t="str">
        <f t="shared" si="42"/>
        <v>Fraction of Eligible Industrial Energy Use Shifted to Electricity</v>
      </c>
      <c r="D935" s="6" t="s">
        <v>3054</v>
      </c>
      <c r="E935" s="1" t="s">
        <v>3653</v>
      </c>
      <c r="F935" t="s">
        <v>3017</v>
      </c>
      <c r="G935" s="45" t="s">
        <v>3653</v>
      </c>
      <c r="H935" s="43">
        <v>1937</v>
      </c>
      <c r="I935" s="324" t="s">
        <v>40</v>
      </c>
      <c r="J935" s="255" t="str">
        <f>IF(ISBLANK(INDEX('Policy Characteristics'!D:D,MATCH($C935,'Policy Characteristics'!$C:$C,0))),"",INDEX('Policy Characteristics'!D:D,MATCH($C935,'Policy Characteristics'!$C:$C,0)))</f>
        <v>Electrification</v>
      </c>
      <c r="K935" s="254" t="str">
        <f>IF(ISBLANK(INDEX('Policy Characteristics'!E:E,MATCH($C935,'Policy Characteristics'!$C:$C,0))),"",INDEX('Policy Characteristics'!E:E,MATCH($C935,'Policy Characteristics'!$C:$C,0)))</f>
        <v>indst shift to electricity</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fuel shifted</v>
      </c>
      <c r="P935" s="254" t="str">
        <f>IF(ISBLANK(INDEX('Policy Characteristics'!J:J,MATCH($C935,'Policy Characteristics'!$C:$C,0))),"",INDEX('Policy Characteristics'!J:J,MATCH($C935,'Policy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5" s="254" t="str">
        <f>IF(ISBLANK(INDEX('Policy Characteristics'!K:K,MATCH($C935,'Policy Characteristics'!$C:$C,0))),"",INDEX('Policy Characteristics'!K:K,MATCH($C935,'Policy Characteristics'!$C:$C,0)))</f>
        <v>industry-ag-main.html#fuel-switching</v>
      </c>
      <c r="R935" s="254" t="str">
        <f>IF(ISBLANK(INDEX('Policy Characteristics'!L:L,MATCH($C935,'Policy Characteristics'!$C:$C,0))),"",INDEX('Policy Characteristics'!L:L,MATCH($C935,'Policy Characteristics'!$C:$C,0)))</f>
        <v>industry-elec-and-hydrogen.html</v>
      </c>
    </row>
    <row r="936" spans="1:18" x14ac:dyDescent="0.35">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Electrification</v>
      </c>
      <c r="C936" s="254" t="str">
        <f t="shared" si="42"/>
        <v>Fraction of Eligible Industrial Energy Use Shifted to Electricity</v>
      </c>
      <c r="D936" s="6" t="s">
        <v>3055</v>
      </c>
      <c r="E936" s="1" t="s">
        <v>3498</v>
      </c>
      <c r="F936" t="s">
        <v>2562</v>
      </c>
      <c r="G936" s="45" t="s">
        <v>3505</v>
      </c>
      <c r="H936" s="43">
        <v>1938</v>
      </c>
      <c r="I936" s="324" t="s">
        <v>40</v>
      </c>
      <c r="J936" s="255" t="str">
        <f>IF(ISBLANK(INDEX('Policy Characteristics'!D:D,MATCH($C936,'Policy Characteristics'!$C:$C,0))),"",INDEX('Policy Characteristics'!D:D,MATCH($C936,'Policy Characteristics'!$C:$C,0)))</f>
        <v>Electrification</v>
      </c>
      <c r="K936" s="254" t="str">
        <f>IF(ISBLANK(INDEX('Policy Characteristics'!E:E,MATCH($C936,'Policy Characteristics'!$C:$C,0))),"",INDEX('Policy Characteristics'!E:E,MATCH($C936,'Policy Characteristics'!$C:$C,0)))</f>
        <v>indst shift to electricity</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fuel shifted</v>
      </c>
      <c r="P936" s="254" t="str">
        <f>IF(ISBLANK(INDEX('Policy Characteristics'!J:J,MATCH($C936,'Policy Characteristics'!$C:$C,0))),"",INDEX('Policy Characteristics'!J:J,MATCH($C936,'Policy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6" s="254" t="str">
        <f>IF(ISBLANK(INDEX('Policy Characteristics'!K:K,MATCH($C936,'Policy Characteristics'!$C:$C,0))),"",INDEX('Policy Characteristics'!K:K,MATCH($C936,'Policy Characteristics'!$C:$C,0)))</f>
        <v>industry-ag-main.html#fuel-switching</v>
      </c>
      <c r="R936" s="254" t="str">
        <f>IF(ISBLANK(INDEX('Policy Characteristics'!L:L,MATCH($C936,'Policy Characteristics'!$C:$C,0))),"",INDEX('Policy Characteristics'!L:L,MATCH($C936,'Policy Characteristics'!$C:$C,0)))</f>
        <v>industry-elec-and-hydrogen.html</v>
      </c>
    </row>
    <row r="937" spans="1:18" x14ac:dyDescent="0.35">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Electrification</v>
      </c>
      <c r="C937" s="254" t="str">
        <f t="shared" si="42"/>
        <v>Fraction of Eligible Industrial Energy Use Shifted to Electricity</v>
      </c>
      <c r="D937" s="6" t="s">
        <v>3055</v>
      </c>
      <c r="E937" s="1" t="s">
        <v>3499</v>
      </c>
      <c r="F937" t="s">
        <v>2562</v>
      </c>
      <c r="G937" s="45" t="s">
        <v>3506</v>
      </c>
      <c r="H937" s="43">
        <v>1939</v>
      </c>
      <c r="I937" s="324" t="s">
        <v>40</v>
      </c>
      <c r="J937" s="255" t="str">
        <f>IF(ISBLANK(INDEX('Policy Characteristics'!D:D,MATCH($C937,'Policy Characteristics'!$C:$C,0))),"",INDEX('Policy Characteristics'!D:D,MATCH($C937,'Policy Characteristics'!$C:$C,0)))</f>
        <v>Electrification</v>
      </c>
      <c r="K937" s="254" t="str">
        <f>IF(ISBLANK(INDEX('Policy Characteristics'!E:E,MATCH($C937,'Policy Characteristics'!$C:$C,0))),"",INDEX('Policy Characteristics'!E:E,MATCH($C937,'Policy Characteristics'!$C:$C,0)))</f>
        <v>indst shift to electricity</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fuel shifted</v>
      </c>
      <c r="P937" s="254" t="str">
        <f>IF(ISBLANK(INDEX('Policy Characteristics'!J:J,MATCH($C937,'Policy Characteristics'!$C:$C,0))),"",INDEX('Policy Characteristics'!J:J,MATCH($C937,'Policy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7" s="254" t="str">
        <f>IF(ISBLANK(INDEX('Policy Characteristics'!K:K,MATCH($C937,'Policy Characteristics'!$C:$C,0))),"",INDEX('Policy Characteristics'!K:K,MATCH($C937,'Policy Characteristics'!$C:$C,0)))</f>
        <v>industry-ag-main.html#fuel-switching</v>
      </c>
      <c r="R937" s="254" t="str">
        <f>IF(ISBLANK(INDEX('Policy Characteristics'!L:L,MATCH($C937,'Policy Characteristics'!$C:$C,0))),"",INDEX('Policy Characteristics'!L:L,MATCH($C937,'Policy Characteristics'!$C:$C,0)))</f>
        <v>industry-elec-and-hydrogen.html</v>
      </c>
    </row>
    <row r="938" spans="1:18" x14ac:dyDescent="0.35">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Electrification</v>
      </c>
      <c r="C938" s="254" t="str">
        <f t="shared" si="42"/>
        <v>Fraction of Eligible Industrial Energy Use Shifted to Electricity</v>
      </c>
      <c r="D938" s="6" t="s">
        <v>3055</v>
      </c>
      <c r="E938" s="1" t="s">
        <v>3500</v>
      </c>
      <c r="F938" t="s">
        <v>2562</v>
      </c>
      <c r="G938" s="45" t="s">
        <v>3507</v>
      </c>
      <c r="H938" s="43">
        <v>1940</v>
      </c>
      <c r="I938" s="324" t="s">
        <v>40</v>
      </c>
      <c r="J938" s="255" t="str">
        <f>IF(ISBLANK(INDEX('Policy Characteristics'!D:D,MATCH($C938,'Policy Characteristics'!$C:$C,0))),"",INDEX('Policy Characteristics'!D:D,MATCH($C938,'Policy Characteristics'!$C:$C,0)))</f>
        <v>Electrification</v>
      </c>
      <c r="K938" s="254" t="str">
        <f>IF(ISBLANK(INDEX('Policy Characteristics'!E:E,MATCH($C938,'Policy Characteristics'!$C:$C,0))),"",INDEX('Policy Characteristics'!E:E,MATCH($C938,'Policy Characteristics'!$C:$C,0)))</f>
        <v>indst shift to electricity</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fuel shifted</v>
      </c>
      <c r="P938" s="254" t="str">
        <f>IF(ISBLANK(INDEX('Policy Characteristics'!J:J,MATCH($C938,'Policy Characteristics'!$C:$C,0))),"",INDEX('Policy Characteristics'!J:J,MATCH($C938,'Policy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8" s="254" t="str">
        <f>IF(ISBLANK(INDEX('Policy Characteristics'!K:K,MATCH($C938,'Policy Characteristics'!$C:$C,0))),"",INDEX('Policy Characteristics'!K:K,MATCH($C938,'Policy Characteristics'!$C:$C,0)))</f>
        <v>industry-ag-main.html#fuel-switching</v>
      </c>
      <c r="R938" s="254" t="str">
        <f>IF(ISBLANK(INDEX('Policy Characteristics'!L:L,MATCH($C938,'Policy Characteristics'!$C:$C,0))),"",INDEX('Policy Characteristics'!L:L,MATCH($C938,'Policy Characteristics'!$C:$C,0)))</f>
        <v>industry-elec-and-hydrogen.html</v>
      </c>
    </row>
    <row r="939" spans="1:18" x14ac:dyDescent="0.35">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Electrification</v>
      </c>
      <c r="C939" s="254" t="str">
        <f t="shared" si="42"/>
        <v>Fraction of Eligible Industrial Energy Use Shifted to Electricity</v>
      </c>
      <c r="D939" s="6" t="s">
        <v>3055</v>
      </c>
      <c r="E939" s="1" t="s">
        <v>3501</v>
      </c>
      <c r="F939" t="s">
        <v>2562</v>
      </c>
      <c r="G939" s="45" t="s">
        <v>3508</v>
      </c>
      <c r="H939" s="43">
        <v>1941</v>
      </c>
      <c r="I939" s="324" t="s">
        <v>40</v>
      </c>
      <c r="J939" s="255" t="str">
        <f>IF(ISBLANK(INDEX('Policy Characteristics'!D:D,MATCH($C939,'Policy Characteristics'!$C:$C,0))),"",INDEX('Policy Characteristics'!D:D,MATCH($C939,'Policy Characteristics'!$C:$C,0)))</f>
        <v>Electrification</v>
      </c>
      <c r="K939" s="254" t="str">
        <f>IF(ISBLANK(INDEX('Policy Characteristics'!E:E,MATCH($C939,'Policy Characteristics'!$C:$C,0))),"",INDEX('Policy Characteristics'!E:E,MATCH($C939,'Policy Characteristics'!$C:$C,0)))</f>
        <v>indst shift to electricity</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fuel shifted</v>
      </c>
      <c r="P939" s="254" t="str">
        <f>IF(ISBLANK(INDEX('Policy Characteristics'!J:J,MATCH($C939,'Policy Characteristics'!$C:$C,0))),"",INDEX('Policy Characteristics'!J:J,MATCH($C939,'Policy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9" s="254" t="str">
        <f>IF(ISBLANK(INDEX('Policy Characteristics'!K:K,MATCH($C939,'Policy Characteristics'!$C:$C,0))),"",INDEX('Policy Characteristics'!K:K,MATCH($C939,'Policy Characteristics'!$C:$C,0)))</f>
        <v>industry-ag-main.html#fuel-switching</v>
      </c>
      <c r="R939" s="254" t="str">
        <f>IF(ISBLANK(INDEX('Policy Characteristics'!L:L,MATCH($C939,'Policy Characteristics'!$C:$C,0))),"",INDEX('Policy Characteristics'!L:L,MATCH($C939,'Policy Characteristics'!$C:$C,0)))</f>
        <v>industry-elec-and-hydrogen.html</v>
      </c>
    </row>
    <row r="940" spans="1:18" x14ac:dyDescent="0.35">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Electrification</v>
      </c>
      <c r="C940" s="254" t="str">
        <f t="shared" si="42"/>
        <v>Fraction of Eligible Industrial Energy Use Shifted to Electricity</v>
      </c>
      <c r="D940" s="6" t="s">
        <v>3055</v>
      </c>
      <c r="E940" s="1" t="s">
        <v>3502</v>
      </c>
      <c r="F940" t="s">
        <v>2562</v>
      </c>
      <c r="G940" s="45" t="s">
        <v>3509</v>
      </c>
      <c r="H940" s="43">
        <v>1942</v>
      </c>
      <c r="I940" s="324" t="s">
        <v>40</v>
      </c>
      <c r="J940" s="255" t="str">
        <f>IF(ISBLANK(INDEX('Policy Characteristics'!D:D,MATCH($C940,'Policy Characteristics'!$C:$C,0))),"",INDEX('Policy Characteristics'!D:D,MATCH($C940,'Policy Characteristics'!$C:$C,0)))</f>
        <v>Electrification</v>
      </c>
      <c r="K940" s="254" t="str">
        <f>IF(ISBLANK(INDEX('Policy Characteristics'!E:E,MATCH($C940,'Policy Characteristics'!$C:$C,0))),"",INDEX('Policy Characteristics'!E:E,MATCH($C940,'Policy Characteristics'!$C:$C,0)))</f>
        <v>indst shift to electricity</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fuel shifted</v>
      </c>
      <c r="P940" s="254" t="str">
        <f>IF(ISBLANK(INDEX('Policy Characteristics'!J:J,MATCH($C940,'Policy Characteristics'!$C:$C,0))),"",INDEX('Policy Characteristics'!J:J,MATCH($C940,'Policy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0" s="254" t="str">
        <f>IF(ISBLANK(INDEX('Policy Characteristics'!K:K,MATCH($C940,'Policy Characteristics'!$C:$C,0))),"",INDEX('Policy Characteristics'!K:K,MATCH($C940,'Policy Characteristics'!$C:$C,0)))</f>
        <v>industry-ag-main.html#fuel-switching</v>
      </c>
      <c r="R940" s="254" t="str">
        <f>IF(ISBLANK(INDEX('Policy Characteristics'!L:L,MATCH($C940,'Policy Characteristics'!$C:$C,0))),"",INDEX('Policy Characteristics'!L:L,MATCH($C940,'Policy Characteristics'!$C:$C,0)))</f>
        <v>industry-elec-and-hydrogen.html</v>
      </c>
    </row>
    <row r="941" spans="1:18" x14ac:dyDescent="0.35">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Electrification</v>
      </c>
      <c r="C941" s="254" t="str">
        <f t="shared" si="42"/>
        <v>Fraction of Eligible Industrial Energy Use Shifted to Electricity</v>
      </c>
      <c r="D941" s="6" t="s">
        <v>3055</v>
      </c>
      <c r="E941" s="1" t="s">
        <v>3503</v>
      </c>
      <c r="F941" t="s">
        <v>2562</v>
      </c>
      <c r="G941" s="45" t="s">
        <v>3510</v>
      </c>
      <c r="H941" s="43">
        <v>1943</v>
      </c>
      <c r="I941" s="324" t="s">
        <v>40</v>
      </c>
      <c r="J941" s="255" t="str">
        <f>IF(ISBLANK(INDEX('Policy Characteristics'!D:D,MATCH($C941,'Policy Characteristics'!$C:$C,0))),"",INDEX('Policy Characteristics'!D:D,MATCH($C941,'Policy Characteristics'!$C:$C,0)))</f>
        <v>Electrification</v>
      </c>
      <c r="K941" s="254" t="str">
        <f>IF(ISBLANK(INDEX('Policy Characteristics'!E:E,MATCH($C941,'Policy Characteristics'!$C:$C,0))),"",INDEX('Policy Characteristics'!E:E,MATCH($C941,'Policy Characteristics'!$C:$C,0)))</f>
        <v>indst shift to electricity</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fuel shifted</v>
      </c>
      <c r="P941" s="254" t="str">
        <f>IF(ISBLANK(INDEX('Policy Characteristics'!J:J,MATCH($C941,'Policy Characteristics'!$C:$C,0))),"",INDEX('Policy Characteristics'!J:J,MATCH($C941,'Policy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1" s="254" t="str">
        <f>IF(ISBLANK(INDEX('Policy Characteristics'!K:K,MATCH($C941,'Policy Characteristics'!$C:$C,0))),"",INDEX('Policy Characteristics'!K:K,MATCH($C941,'Policy Characteristics'!$C:$C,0)))</f>
        <v>industry-ag-main.html#fuel-switching</v>
      </c>
      <c r="R941" s="254" t="str">
        <f>IF(ISBLANK(INDEX('Policy Characteristics'!L:L,MATCH($C941,'Policy Characteristics'!$C:$C,0))),"",INDEX('Policy Characteristics'!L:L,MATCH($C941,'Policy Characteristics'!$C:$C,0)))</f>
        <v>industry-elec-and-hydrogen.html</v>
      </c>
    </row>
    <row r="942" spans="1:18" x14ac:dyDescent="0.35">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Electrification</v>
      </c>
      <c r="C942" s="254" t="str">
        <f t="shared" si="42"/>
        <v>Fraction of Eligible Industrial Energy Use Shifted to Electricity</v>
      </c>
      <c r="D942" s="6" t="s">
        <v>3055</v>
      </c>
      <c r="E942" s="1" t="s">
        <v>3504</v>
      </c>
      <c r="F942" t="s">
        <v>2562</v>
      </c>
      <c r="G942" s="45" t="s">
        <v>3511</v>
      </c>
      <c r="H942" s="43">
        <v>1944</v>
      </c>
      <c r="I942" s="324" t="s">
        <v>40</v>
      </c>
      <c r="J942" s="255" t="str">
        <f>IF(ISBLANK(INDEX('Policy Characteristics'!D:D,MATCH($C942,'Policy Characteristics'!$C:$C,0))),"",INDEX('Policy Characteristics'!D:D,MATCH($C942,'Policy Characteristics'!$C:$C,0)))</f>
        <v>Electrification</v>
      </c>
      <c r="K942" s="254" t="str">
        <f>IF(ISBLANK(INDEX('Policy Characteristics'!E:E,MATCH($C942,'Policy Characteristics'!$C:$C,0))),"",INDEX('Policy Characteristics'!E:E,MATCH($C942,'Policy Characteristics'!$C:$C,0)))</f>
        <v>indst shift to electricity</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fuel shifted</v>
      </c>
      <c r="P942" s="254" t="str">
        <f>IF(ISBLANK(INDEX('Policy Characteristics'!J:J,MATCH($C942,'Policy Characteristics'!$C:$C,0))),"",INDEX('Policy Characteristics'!J:J,MATCH($C942,'Policy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2" s="254" t="str">
        <f>IF(ISBLANK(INDEX('Policy Characteristics'!K:K,MATCH($C942,'Policy Characteristics'!$C:$C,0))),"",INDEX('Policy Characteristics'!K:K,MATCH($C942,'Policy Characteristics'!$C:$C,0)))</f>
        <v>industry-ag-main.html#fuel-switching</v>
      </c>
      <c r="R942" s="254" t="str">
        <f>IF(ISBLANK(INDEX('Policy Characteristics'!L:L,MATCH($C942,'Policy Characteristics'!$C:$C,0))),"",INDEX('Policy Characteristics'!L:L,MATCH($C942,'Policy Characteristics'!$C:$C,0)))</f>
        <v>industry-elec-and-hydrogen.html</v>
      </c>
    </row>
    <row r="943" spans="1:18" x14ac:dyDescent="0.35">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Electrification</v>
      </c>
      <c r="C943" s="254" t="str">
        <f t="shared" si="42"/>
        <v>Fraction of Eligible Industrial Energy Use Shifted to Electricity</v>
      </c>
      <c r="D943" s="6" t="s">
        <v>3055</v>
      </c>
      <c r="E943" s="1" t="s">
        <v>3653</v>
      </c>
      <c r="F943" t="s">
        <v>2562</v>
      </c>
      <c r="G943" s="45" t="s">
        <v>3653</v>
      </c>
      <c r="H943" s="43">
        <v>1945</v>
      </c>
      <c r="I943" s="324" t="s">
        <v>40</v>
      </c>
      <c r="J943" s="255" t="str">
        <f>IF(ISBLANK(INDEX('Policy Characteristics'!D:D,MATCH($C943,'Policy Characteristics'!$C:$C,0))),"",INDEX('Policy Characteristics'!D:D,MATCH($C943,'Policy Characteristics'!$C:$C,0)))</f>
        <v>Electrification</v>
      </c>
      <c r="K943" s="254" t="str">
        <f>IF(ISBLANK(INDEX('Policy Characteristics'!E:E,MATCH($C943,'Policy Characteristics'!$C:$C,0))),"",INDEX('Policy Characteristics'!E:E,MATCH($C943,'Policy Characteristics'!$C:$C,0)))</f>
        <v>indst shift to electricity</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fuel shifted</v>
      </c>
      <c r="P943" s="254" t="str">
        <f>IF(ISBLANK(INDEX('Policy Characteristics'!J:J,MATCH($C943,'Policy Characteristics'!$C:$C,0))),"",INDEX('Policy Characteristics'!J:J,MATCH($C943,'Policy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3" s="254" t="str">
        <f>IF(ISBLANK(INDEX('Policy Characteristics'!K:K,MATCH($C943,'Policy Characteristics'!$C:$C,0))),"",INDEX('Policy Characteristics'!K:K,MATCH($C943,'Policy Characteristics'!$C:$C,0)))</f>
        <v>industry-ag-main.html#fuel-switching</v>
      </c>
      <c r="R943" s="254" t="str">
        <f>IF(ISBLANK(INDEX('Policy Characteristics'!L:L,MATCH($C943,'Policy Characteristics'!$C:$C,0))),"",INDEX('Policy Characteristics'!L:L,MATCH($C943,'Policy Characteristics'!$C:$C,0)))</f>
        <v>industry-elec-and-hydrogen.html</v>
      </c>
    </row>
    <row r="944" spans="1:18" x14ac:dyDescent="0.35">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Electrification</v>
      </c>
      <c r="C944" s="254" t="str">
        <f t="shared" si="42"/>
        <v>Fraction of Eligible Industrial Energy Use Shifted to Electricity</v>
      </c>
      <c r="D944" s="6" t="s">
        <v>3056</v>
      </c>
      <c r="E944" s="1" t="s">
        <v>3498</v>
      </c>
      <c r="F944" t="s">
        <v>3018</v>
      </c>
      <c r="G944" s="45" t="s">
        <v>3505</v>
      </c>
      <c r="H944" s="43">
        <v>1946</v>
      </c>
      <c r="I944" s="324" t="s">
        <v>40</v>
      </c>
      <c r="J944" s="255" t="str">
        <f>IF(ISBLANK(INDEX('Policy Characteristics'!D:D,MATCH($C944,'Policy Characteristics'!$C:$C,0))),"",INDEX('Policy Characteristics'!D:D,MATCH($C944,'Policy Characteristics'!$C:$C,0)))</f>
        <v>Electrification</v>
      </c>
      <c r="K944" s="254" t="str">
        <f>IF(ISBLANK(INDEX('Policy Characteristics'!E:E,MATCH($C944,'Policy Characteristics'!$C:$C,0))),"",INDEX('Policy Characteristics'!E:E,MATCH($C944,'Policy Characteristics'!$C:$C,0)))</f>
        <v>indst shift to electricity</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fuel shifted</v>
      </c>
      <c r="P944" s="254" t="str">
        <f>IF(ISBLANK(INDEX('Policy Characteristics'!J:J,MATCH($C944,'Policy Characteristics'!$C:$C,0))),"",INDEX('Policy Characteristics'!J:J,MATCH($C944,'Policy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4" s="254" t="str">
        <f>IF(ISBLANK(INDEX('Policy Characteristics'!K:K,MATCH($C944,'Policy Characteristics'!$C:$C,0))),"",INDEX('Policy Characteristics'!K:K,MATCH($C944,'Policy Characteristics'!$C:$C,0)))</f>
        <v>industry-ag-main.html#fuel-switching</v>
      </c>
      <c r="R944" s="254" t="str">
        <f>IF(ISBLANK(INDEX('Policy Characteristics'!L:L,MATCH($C944,'Policy Characteristics'!$C:$C,0))),"",INDEX('Policy Characteristics'!L:L,MATCH($C944,'Policy Characteristics'!$C:$C,0)))</f>
        <v>industry-elec-and-hydrogen.html</v>
      </c>
    </row>
    <row r="945" spans="1:18" x14ac:dyDescent="0.35">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Electrification</v>
      </c>
      <c r="C945" s="254" t="str">
        <f t="shared" si="42"/>
        <v>Fraction of Eligible Industrial Energy Use Shifted to Electricity</v>
      </c>
      <c r="D945" s="6" t="s">
        <v>3056</v>
      </c>
      <c r="E945" s="1" t="s">
        <v>3499</v>
      </c>
      <c r="F945" t="s">
        <v>3018</v>
      </c>
      <c r="G945" s="45" t="s">
        <v>3506</v>
      </c>
      <c r="H945" s="43">
        <v>1947</v>
      </c>
      <c r="I945" s="324" t="s">
        <v>40</v>
      </c>
      <c r="J945" s="255" t="str">
        <f>IF(ISBLANK(INDEX('Policy Characteristics'!D:D,MATCH($C945,'Policy Characteristics'!$C:$C,0))),"",INDEX('Policy Characteristics'!D:D,MATCH($C945,'Policy Characteristics'!$C:$C,0)))</f>
        <v>Electrification</v>
      </c>
      <c r="K945" s="254" t="str">
        <f>IF(ISBLANK(INDEX('Policy Characteristics'!E:E,MATCH($C945,'Policy Characteristics'!$C:$C,0))),"",INDEX('Policy Characteristics'!E:E,MATCH($C945,'Policy Characteristics'!$C:$C,0)))</f>
        <v>indst shift to electricity</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fuel shifted</v>
      </c>
      <c r="P945" s="254" t="str">
        <f>IF(ISBLANK(INDEX('Policy Characteristics'!J:J,MATCH($C945,'Policy Characteristics'!$C:$C,0))),"",INDEX('Policy Characteristics'!J:J,MATCH($C945,'Policy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5" s="254" t="str">
        <f>IF(ISBLANK(INDEX('Policy Characteristics'!K:K,MATCH($C945,'Policy Characteristics'!$C:$C,0))),"",INDEX('Policy Characteristics'!K:K,MATCH($C945,'Policy Characteristics'!$C:$C,0)))</f>
        <v>industry-ag-main.html#fuel-switching</v>
      </c>
      <c r="R945" s="254" t="str">
        <f>IF(ISBLANK(INDEX('Policy Characteristics'!L:L,MATCH($C945,'Policy Characteristics'!$C:$C,0))),"",INDEX('Policy Characteristics'!L:L,MATCH($C945,'Policy Characteristics'!$C:$C,0)))</f>
        <v>industry-elec-and-hydrogen.html</v>
      </c>
    </row>
    <row r="946" spans="1:18" x14ac:dyDescent="0.35">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Electrification</v>
      </c>
      <c r="C946" s="254" t="str">
        <f t="shared" si="42"/>
        <v>Fraction of Eligible Industrial Energy Use Shifted to Electricity</v>
      </c>
      <c r="D946" s="6" t="s">
        <v>3056</v>
      </c>
      <c r="E946" s="1" t="s">
        <v>3500</v>
      </c>
      <c r="F946" t="s">
        <v>3018</v>
      </c>
      <c r="G946" s="45" t="s">
        <v>3507</v>
      </c>
      <c r="H946" s="43">
        <v>1948</v>
      </c>
      <c r="I946" s="324" t="s">
        <v>40</v>
      </c>
      <c r="J946" s="255" t="str">
        <f>IF(ISBLANK(INDEX('Policy Characteristics'!D:D,MATCH($C946,'Policy Characteristics'!$C:$C,0))),"",INDEX('Policy Characteristics'!D:D,MATCH($C946,'Policy Characteristics'!$C:$C,0)))</f>
        <v>Electrification</v>
      </c>
      <c r="K946" s="254" t="str">
        <f>IF(ISBLANK(INDEX('Policy Characteristics'!E:E,MATCH($C946,'Policy Characteristics'!$C:$C,0))),"",INDEX('Policy Characteristics'!E:E,MATCH($C946,'Policy Characteristics'!$C:$C,0)))</f>
        <v>indst shift to electricity</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fuel shifted</v>
      </c>
      <c r="P946" s="254" t="str">
        <f>IF(ISBLANK(INDEX('Policy Characteristics'!J:J,MATCH($C946,'Policy Characteristics'!$C:$C,0))),"",INDEX('Policy Characteristics'!J:J,MATCH($C946,'Policy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6" s="254" t="str">
        <f>IF(ISBLANK(INDEX('Policy Characteristics'!K:K,MATCH($C946,'Policy Characteristics'!$C:$C,0))),"",INDEX('Policy Characteristics'!K:K,MATCH($C946,'Policy Characteristics'!$C:$C,0)))</f>
        <v>industry-ag-main.html#fuel-switching</v>
      </c>
      <c r="R946" s="254" t="str">
        <f>IF(ISBLANK(INDEX('Policy Characteristics'!L:L,MATCH($C946,'Policy Characteristics'!$C:$C,0))),"",INDEX('Policy Characteristics'!L:L,MATCH($C946,'Policy Characteristics'!$C:$C,0)))</f>
        <v>industry-elec-and-hydrogen.html</v>
      </c>
    </row>
    <row r="947" spans="1:18" x14ac:dyDescent="0.35">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Electrification</v>
      </c>
      <c r="C947" s="254" t="str">
        <f t="shared" si="42"/>
        <v>Fraction of Eligible Industrial Energy Use Shifted to Electricity</v>
      </c>
      <c r="D947" s="6" t="s">
        <v>3056</v>
      </c>
      <c r="E947" s="1" t="s">
        <v>3501</v>
      </c>
      <c r="F947" t="s">
        <v>3018</v>
      </c>
      <c r="G947" s="45" t="s">
        <v>3508</v>
      </c>
      <c r="H947" s="43">
        <v>1949</v>
      </c>
      <c r="I947" s="324" t="s">
        <v>40</v>
      </c>
      <c r="J947" s="255" t="str">
        <f>IF(ISBLANK(INDEX('Policy Characteristics'!D:D,MATCH($C947,'Policy Characteristics'!$C:$C,0))),"",INDEX('Policy Characteristics'!D:D,MATCH($C947,'Policy Characteristics'!$C:$C,0)))</f>
        <v>Electrification</v>
      </c>
      <c r="K947" s="254" t="str">
        <f>IF(ISBLANK(INDEX('Policy Characteristics'!E:E,MATCH($C947,'Policy Characteristics'!$C:$C,0))),"",INDEX('Policy Characteristics'!E:E,MATCH($C947,'Policy Characteristics'!$C:$C,0)))</f>
        <v>indst shift to electricity</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fuel shifted</v>
      </c>
      <c r="P947" s="254" t="str">
        <f>IF(ISBLANK(INDEX('Policy Characteristics'!J:J,MATCH($C947,'Policy Characteristics'!$C:$C,0))),"",INDEX('Policy Characteristics'!J:J,MATCH($C947,'Policy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7" s="254" t="str">
        <f>IF(ISBLANK(INDEX('Policy Characteristics'!K:K,MATCH($C947,'Policy Characteristics'!$C:$C,0))),"",INDEX('Policy Characteristics'!K:K,MATCH($C947,'Policy Characteristics'!$C:$C,0)))</f>
        <v>industry-ag-main.html#fuel-switching</v>
      </c>
      <c r="R947" s="254" t="str">
        <f>IF(ISBLANK(INDEX('Policy Characteristics'!L:L,MATCH($C947,'Policy Characteristics'!$C:$C,0))),"",INDEX('Policy Characteristics'!L:L,MATCH($C947,'Policy Characteristics'!$C:$C,0)))</f>
        <v>industry-elec-and-hydrogen.html</v>
      </c>
    </row>
    <row r="948" spans="1:18" x14ac:dyDescent="0.35">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Electrification</v>
      </c>
      <c r="C948" s="254" t="str">
        <f t="shared" si="42"/>
        <v>Fraction of Eligible Industrial Energy Use Shifted to Electricity</v>
      </c>
      <c r="D948" s="6" t="s">
        <v>3056</v>
      </c>
      <c r="E948" s="1" t="s">
        <v>3502</v>
      </c>
      <c r="F948" t="s">
        <v>3018</v>
      </c>
      <c r="G948" s="45" t="s">
        <v>3509</v>
      </c>
      <c r="H948" s="43">
        <v>1950</v>
      </c>
      <c r="I948" s="324" t="s">
        <v>40</v>
      </c>
      <c r="J948" s="255" t="str">
        <f>IF(ISBLANK(INDEX('Policy Characteristics'!D:D,MATCH($C948,'Policy Characteristics'!$C:$C,0))),"",INDEX('Policy Characteristics'!D:D,MATCH($C948,'Policy Characteristics'!$C:$C,0)))</f>
        <v>Electrification</v>
      </c>
      <c r="K948" s="254" t="str">
        <f>IF(ISBLANK(INDEX('Policy Characteristics'!E:E,MATCH($C948,'Policy Characteristics'!$C:$C,0))),"",INDEX('Policy Characteristics'!E:E,MATCH($C948,'Policy Characteristics'!$C:$C,0)))</f>
        <v>indst shift to electricity</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fuel shifted</v>
      </c>
      <c r="P948" s="254" t="str">
        <f>IF(ISBLANK(INDEX('Policy Characteristics'!J:J,MATCH($C948,'Policy Characteristics'!$C:$C,0))),"",INDEX('Policy Characteristics'!J:J,MATCH($C948,'Policy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8" s="254" t="str">
        <f>IF(ISBLANK(INDEX('Policy Characteristics'!K:K,MATCH($C948,'Policy Characteristics'!$C:$C,0))),"",INDEX('Policy Characteristics'!K:K,MATCH($C948,'Policy Characteristics'!$C:$C,0)))</f>
        <v>industry-ag-main.html#fuel-switching</v>
      </c>
      <c r="R948" s="254" t="str">
        <f>IF(ISBLANK(INDEX('Policy Characteristics'!L:L,MATCH($C948,'Policy Characteristics'!$C:$C,0))),"",INDEX('Policy Characteristics'!L:L,MATCH($C948,'Policy Characteristics'!$C:$C,0)))</f>
        <v>industry-elec-and-hydrogen.html</v>
      </c>
    </row>
    <row r="949" spans="1:18" x14ac:dyDescent="0.35">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Electrification</v>
      </c>
      <c r="C949" s="254" t="str">
        <f t="shared" ref="C949:C999" si="43">C$832</f>
        <v>Fraction of Eligible Industrial Energy Use Shifted to Electricity</v>
      </c>
      <c r="D949" s="6" t="s">
        <v>3056</v>
      </c>
      <c r="E949" s="1" t="s">
        <v>3503</v>
      </c>
      <c r="F949" t="s">
        <v>3018</v>
      </c>
      <c r="G949" s="45" t="s">
        <v>3510</v>
      </c>
      <c r="H949" s="43">
        <v>1951</v>
      </c>
      <c r="I949" s="324" t="s">
        <v>40</v>
      </c>
      <c r="J949" s="255" t="str">
        <f>IF(ISBLANK(INDEX('Policy Characteristics'!D:D,MATCH($C949,'Policy Characteristics'!$C:$C,0))),"",INDEX('Policy Characteristics'!D:D,MATCH($C949,'Policy Characteristics'!$C:$C,0)))</f>
        <v>Electrification</v>
      </c>
      <c r="K949" s="254" t="str">
        <f>IF(ISBLANK(INDEX('Policy Characteristics'!E:E,MATCH($C949,'Policy Characteristics'!$C:$C,0))),"",INDEX('Policy Characteristics'!E:E,MATCH($C949,'Policy Characteristics'!$C:$C,0)))</f>
        <v>indst shift to electricity</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fuel shifted</v>
      </c>
      <c r="P949" s="254" t="str">
        <f>IF(ISBLANK(INDEX('Policy Characteristics'!J:J,MATCH($C949,'Policy Characteristics'!$C:$C,0))),"",INDEX('Policy Characteristics'!J:J,MATCH($C949,'Policy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9" s="254" t="str">
        <f>IF(ISBLANK(INDEX('Policy Characteristics'!K:K,MATCH($C949,'Policy Characteristics'!$C:$C,0))),"",INDEX('Policy Characteristics'!K:K,MATCH($C949,'Policy Characteristics'!$C:$C,0)))</f>
        <v>industry-ag-main.html#fuel-switching</v>
      </c>
      <c r="R949" s="254" t="str">
        <f>IF(ISBLANK(INDEX('Policy Characteristics'!L:L,MATCH($C949,'Policy Characteristics'!$C:$C,0))),"",INDEX('Policy Characteristics'!L:L,MATCH($C949,'Policy Characteristics'!$C:$C,0)))</f>
        <v>industry-elec-and-hydrogen.html</v>
      </c>
    </row>
    <row r="950" spans="1:18" x14ac:dyDescent="0.35">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Electrification</v>
      </c>
      <c r="C950" s="254" t="str">
        <f t="shared" si="43"/>
        <v>Fraction of Eligible Industrial Energy Use Shifted to Electricity</v>
      </c>
      <c r="D950" s="6" t="s">
        <v>3056</v>
      </c>
      <c r="E950" s="1" t="s">
        <v>3504</v>
      </c>
      <c r="F950" t="s">
        <v>3018</v>
      </c>
      <c r="G950" s="45" t="s">
        <v>3511</v>
      </c>
      <c r="H950" s="43">
        <v>1952</v>
      </c>
      <c r="I950" s="324" t="s">
        <v>40</v>
      </c>
      <c r="J950" s="255" t="str">
        <f>IF(ISBLANK(INDEX('Policy Characteristics'!D:D,MATCH($C950,'Policy Characteristics'!$C:$C,0))),"",INDEX('Policy Characteristics'!D:D,MATCH($C950,'Policy Characteristics'!$C:$C,0)))</f>
        <v>Electrification</v>
      </c>
      <c r="K950" s="254" t="str">
        <f>IF(ISBLANK(INDEX('Policy Characteristics'!E:E,MATCH($C950,'Policy Characteristics'!$C:$C,0))),"",INDEX('Policy Characteristics'!E:E,MATCH($C950,'Policy Characteristics'!$C:$C,0)))</f>
        <v>indst shift to electricity</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fuel shifted</v>
      </c>
      <c r="P950" s="254" t="str">
        <f>IF(ISBLANK(INDEX('Policy Characteristics'!J:J,MATCH($C950,'Policy Characteristics'!$C:$C,0))),"",INDEX('Policy Characteristics'!J:J,MATCH($C950,'Policy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0" s="254" t="str">
        <f>IF(ISBLANK(INDEX('Policy Characteristics'!K:K,MATCH($C950,'Policy Characteristics'!$C:$C,0))),"",INDEX('Policy Characteristics'!K:K,MATCH($C950,'Policy Characteristics'!$C:$C,0)))</f>
        <v>industry-ag-main.html#fuel-switching</v>
      </c>
      <c r="R950" s="254" t="str">
        <f>IF(ISBLANK(INDEX('Policy Characteristics'!L:L,MATCH($C950,'Policy Characteristics'!$C:$C,0))),"",INDEX('Policy Characteristics'!L:L,MATCH($C950,'Policy Characteristics'!$C:$C,0)))</f>
        <v>industry-elec-and-hydrogen.html</v>
      </c>
    </row>
    <row r="951" spans="1:18" x14ac:dyDescent="0.35">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Electrification</v>
      </c>
      <c r="C951" s="254" t="str">
        <f t="shared" si="43"/>
        <v>Fraction of Eligible Industrial Energy Use Shifted to Electricity</v>
      </c>
      <c r="D951" s="6" t="s">
        <v>3056</v>
      </c>
      <c r="E951" s="1" t="s">
        <v>3653</v>
      </c>
      <c r="F951" t="s">
        <v>3018</v>
      </c>
      <c r="G951" s="45" t="s">
        <v>3653</v>
      </c>
      <c r="H951" s="43">
        <v>1953</v>
      </c>
      <c r="I951" s="324" t="s">
        <v>40</v>
      </c>
      <c r="J951" s="255" t="str">
        <f>IF(ISBLANK(INDEX('Policy Characteristics'!D:D,MATCH($C951,'Policy Characteristics'!$C:$C,0))),"",INDEX('Policy Characteristics'!D:D,MATCH($C951,'Policy Characteristics'!$C:$C,0)))</f>
        <v>Electrification</v>
      </c>
      <c r="K951" s="254" t="str">
        <f>IF(ISBLANK(INDEX('Policy Characteristics'!E:E,MATCH($C951,'Policy Characteristics'!$C:$C,0))),"",INDEX('Policy Characteristics'!E:E,MATCH($C951,'Policy Characteristics'!$C:$C,0)))</f>
        <v>indst shift to electricity</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fuel shifted</v>
      </c>
      <c r="P951" s="254" t="str">
        <f>IF(ISBLANK(INDEX('Policy Characteristics'!J:J,MATCH($C951,'Policy Characteristics'!$C:$C,0))),"",INDEX('Policy Characteristics'!J:J,MATCH($C951,'Policy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1" s="254" t="str">
        <f>IF(ISBLANK(INDEX('Policy Characteristics'!K:K,MATCH($C951,'Policy Characteristics'!$C:$C,0))),"",INDEX('Policy Characteristics'!K:K,MATCH($C951,'Policy Characteristics'!$C:$C,0)))</f>
        <v>industry-ag-main.html#fuel-switching</v>
      </c>
      <c r="R951" s="254" t="str">
        <f>IF(ISBLANK(INDEX('Policy Characteristics'!L:L,MATCH($C951,'Policy Characteristics'!$C:$C,0))),"",INDEX('Policy Characteristics'!L:L,MATCH($C951,'Policy Characteristics'!$C:$C,0)))</f>
        <v>industry-elec-and-hydrogen.html</v>
      </c>
    </row>
    <row r="952" spans="1:18" x14ac:dyDescent="0.35">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Electrification</v>
      </c>
      <c r="C952" s="254" t="str">
        <f t="shared" si="43"/>
        <v>Fraction of Eligible Industrial Energy Use Shifted to Electricity</v>
      </c>
      <c r="D952" s="6" t="s">
        <v>3057</v>
      </c>
      <c r="E952" s="1" t="s">
        <v>3498</v>
      </c>
      <c r="F952" t="s">
        <v>3019</v>
      </c>
      <c r="G952" s="45" t="s">
        <v>3505</v>
      </c>
      <c r="H952" s="43">
        <v>1954</v>
      </c>
      <c r="I952" s="324" t="s">
        <v>40</v>
      </c>
      <c r="J952" s="255" t="str">
        <f>IF(ISBLANK(INDEX('Policy Characteristics'!D:D,MATCH($C952,'Policy Characteristics'!$C:$C,0))),"",INDEX('Policy Characteristics'!D:D,MATCH($C952,'Policy Characteristics'!$C:$C,0)))</f>
        <v>Electrification</v>
      </c>
      <c r="K952" s="254" t="str">
        <f>IF(ISBLANK(INDEX('Policy Characteristics'!E:E,MATCH($C952,'Policy Characteristics'!$C:$C,0))),"",INDEX('Policy Characteristics'!E:E,MATCH($C952,'Policy Characteristics'!$C:$C,0)))</f>
        <v>indst shift to electricity</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fuel shifted</v>
      </c>
      <c r="P952" s="254" t="str">
        <f>IF(ISBLANK(INDEX('Policy Characteristics'!J:J,MATCH($C952,'Policy Characteristics'!$C:$C,0))),"",INDEX('Policy Characteristics'!J:J,MATCH($C952,'Policy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2" s="254" t="str">
        <f>IF(ISBLANK(INDEX('Policy Characteristics'!K:K,MATCH($C952,'Policy Characteristics'!$C:$C,0))),"",INDEX('Policy Characteristics'!K:K,MATCH($C952,'Policy Characteristics'!$C:$C,0)))</f>
        <v>industry-ag-main.html#fuel-switching</v>
      </c>
      <c r="R952" s="254" t="str">
        <f>IF(ISBLANK(INDEX('Policy Characteristics'!L:L,MATCH($C952,'Policy Characteristics'!$C:$C,0))),"",INDEX('Policy Characteristics'!L:L,MATCH($C952,'Policy Characteristics'!$C:$C,0)))</f>
        <v>industry-elec-and-hydrogen.html</v>
      </c>
    </row>
    <row r="953" spans="1:18" x14ac:dyDescent="0.35">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Electrification</v>
      </c>
      <c r="C953" s="254" t="str">
        <f t="shared" si="43"/>
        <v>Fraction of Eligible Industrial Energy Use Shifted to Electricity</v>
      </c>
      <c r="D953" s="6" t="s">
        <v>3057</v>
      </c>
      <c r="E953" s="1" t="s">
        <v>3499</v>
      </c>
      <c r="F953" t="s">
        <v>3019</v>
      </c>
      <c r="G953" s="45" t="s">
        <v>3506</v>
      </c>
      <c r="H953" s="43">
        <v>1955</v>
      </c>
      <c r="I953" s="324" t="s">
        <v>40</v>
      </c>
      <c r="J953" s="255" t="str">
        <f>IF(ISBLANK(INDEX('Policy Characteristics'!D:D,MATCH($C953,'Policy Characteristics'!$C:$C,0))),"",INDEX('Policy Characteristics'!D:D,MATCH($C953,'Policy Characteristics'!$C:$C,0)))</f>
        <v>Electrification</v>
      </c>
      <c r="K953" s="254" t="str">
        <f>IF(ISBLANK(INDEX('Policy Characteristics'!E:E,MATCH($C953,'Policy Characteristics'!$C:$C,0))),"",INDEX('Policy Characteristics'!E:E,MATCH($C953,'Policy Characteristics'!$C:$C,0)))</f>
        <v>indst shift to electricity</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fuel shifted</v>
      </c>
      <c r="P953" s="254" t="str">
        <f>IF(ISBLANK(INDEX('Policy Characteristics'!J:J,MATCH($C953,'Policy Characteristics'!$C:$C,0))),"",INDEX('Policy Characteristics'!J:J,MATCH($C953,'Policy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3" s="254" t="str">
        <f>IF(ISBLANK(INDEX('Policy Characteristics'!K:K,MATCH($C953,'Policy Characteristics'!$C:$C,0))),"",INDEX('Policy Characteristics'!K:K,MATCH($C953,'Policy Characteristics'!$C:$C,0)))</f>
        <v>industry-ag-main.html#fuel-switching</v>
      </c>
      <c r="R953" s="254" t="str">
        <f>IF(ISBLANK(INDEX('Policy Characteristics'!L:L,MATCH($C953,'Policy Characteristics'!$C:$C,0))),"",INDEX('Policy Characteristics'!L:L,MATCH($C953,'Policy Characteristics'!$C:$C,0)))</f>
        <v>industry-elec-and-hydrogen.html</v>
      </c>
    </row>
    <row r="954" spans="1:18" x14ac:dyDescent="0.35">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Electrification</v>
      </c>
      <c r="C954" s="254" t="str">
        <f t="shared" si="43"/>
        <v>Fraction of Eligible Industrial Energy Use Shifted to Electricity</v>
      </c>
      <c r="D954" s="6" t="s">
        <v>3057</v>
      </c>
      <c r="E954" s="1" t="s">
        <v>3500</v>
      </c>
      <c r="F954" t="s">
        <v>3019</v>
      </c>
      <c r="G954" s="45" t="s">
        <v>3507</v>
      </c>
      <c r="H954" s="43">
        <v>1956</v>
      </c>
      <c r="I954" s="324" t="s">
        <v>40</v>
      </c>
      <c r="J954" s="255" t="str">
        <f>IF(ISBLANK(INDEX('Policy Characteristics'!D:D,MATCH($C954,'Policy Characteristics'!$C:$C,0))),"",INDEX('Policy Characteristics'!D:D,MATCH($C954,'Policy Characteristics'!$C:$C,0)))</f>
        <v>Electrification</v>
      </c>
      <c r="K954" s="254" t="str">
        <f>IF(ISBLANK(INDEX('Policy Characteristics'!E:E,MATCH($C954,'Policy Characteristics'!$C:$C,0))),"",INDEX('Policy Characteristics'!E:E,MATCH($C954,'Policy Characteristics'!$C:$C,0)))</f>
        <v>indst shift to electricity</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fuel shifted</v>
      </c>
      <c r="P954" s="254" t="str">
        <f>IF(ISBLANK(INDEX('Policy Characteristics'!J:J,MATCH($C954,'Policy Characteristics'!$C:$C,0))),"",INDEX('Policy Characteristics'!J:J,MATCH($C954,'Policy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4" s="254" t="str">
        <f>IF(ISBLANK(INDEX('Policy Characteristics'!K:K,MATCH($C954,'Policy Characteristics'!$C:$C,0))),"",INDEX('Policy Characteristics'!K:K,MATCH($C954,'Policy Characteristics'!$C:$C,0)))</f>
        <v>industry-ag-main.html#fuel-switching</v>
      </c>
      <c r="R954" s="254" t="str">
        <f>IF(ISBLANK(INDEX('Policy Characteristics'!L:L,MATCH($C954,'Policy Characteristics'!$C:$C,0))),"",INDEX('Policy Characteristics'!L:L,MATCH($C954,'Policy Characteristics'!$C:$C,0)))</f>
        <v>industry-elec-and-hydrogen.html</v>
      </c>
    </row>
    <row r="955" spans="1:18" x14ac:dyDescent="0.35">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Electrification</v>
      </c>
      <c r="C955" s="254" t="str">
        <f t="shared" si="43"/>
        <v>Fraction of Eligible Industrial Energy Use Shifted to Electricity</v>
      </c>
      <c r="D955" s="6" t="s">
        <v>3057</v>
      </c>
      <c r="E955" s="1" t="s">
        <v>3501</v>
      </c>
      <c r="F955" t="s">
        <v>3019</v>
      </c>
      <c r="G955" s="45" t="s">
        <v>3508</v>
      </c>
      <c r="H955" s="43">
        <v>1957</v>
      </c>
      <c r="I955" s="324" t="s">
        <v>40</v>
      </c>
      <c r="J955" s="255" t="str">
        <f>IF(ISBLANK(INDEX('Policy Characteristics'!D:D,MATCH($C955,'Policy Characteristics'!$C:$C,0))),"",INDEX('Policy Characteristics'!D:D,MATCH($C955,'Policy Characteristics'!$C:$C,0)))</f>
        <v>Electrification</v>
      </c>
      <c r="K955" s="254" t="str">
        <f>IF(ISBLANK(INDEX('Policy Characteristics'!E:E,MATCH($C955,'Policy Characteristics'!$C:$C,0))),"",INDEX('Policy Characteristics'!E:E,MATCH($C955,'Policy Characteristics'!$C:$C,0)))</f>
        <v>indst shift to electricity</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fuel shifted</v>
      </c>
      <c r="P955" s="254" t="str">
        <f>IF(ISBLANK(INDEX('Policy Characteristics'!J:J,MATCH($C955,'Policy Characteristics'!$C:$C,0))),"",INDEX('Policy Characteristics'!J:J,MATCH($C955,'Policy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5" s="254" t="str">
        <f>IF(ISBLANK(INDEX('Policy Characteristics'!K:K,MATCH($C955,'Policy Characteristics'!$C:$C,0))),"",INDEX('Policy Characteristics'!K:K,MATCH($C955,'Policy Characteristics'!$C:$C,0)))</f>
        <v>industry-ag-main.html#fuel-switching</v>
      </c>
      <c r="R955" s="254" t="str">
        <f>IF(ISBLANK(INDEX('Policy Characteristics'!L:L,MATCH($C955,'Policy Characteristics'!$C:$C,0))),"",INDEX('Policy Characteristics'!L:L,MATCH($C955,'Policy Characteristics'!$C:$C,0)))</f>
        <v>industry-elec-and-hydrogen.html</v>
      </c>
    </row>
    <row r="956" spans="1:18" x14ac:dyDescent="0.35">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Electrification</v>
      </c>
      <c r="C956" s="254" t="str">
        <f t="shared" si="43"/>
        <v>Fraction of Eligible Industrial Energy Use Shifted to Electricity</v>
      </c>
      <c r="D956" s="6" t="s">
        <v>3057</v>
      </c>
      <c r="E956" s="1" t="s">
        <v>3502</v>
      </c>
      <c r="F956" t="s">
        <v>3019</v>
      </c>
      <c r="G956" s="45" t="s">
        <v>3509</v>
      </c>
      <c r="H956" s="43">
        <v>1958</v>
      </c>
      <c r="I956" s="324" t="s">
        <v>40</v>
      </c>
      <c r="J956" s="255" t="str">
        <f>IF(ISBLANK(INDEX('Policy Characteristics'!D:D,MATCH($C956,'Policy Characteristics'!$C:$C,0))),"",INDEX('Policy Characteristics'!D:D,MATCH($C956,'Policy Characteristics'!$C:$C,0)))</f>
        <v>Electrification</v>
      </c>
      <c r="K956" s="254" t="str">
        <f>IF(ISBLANK(INDEX('Policy Characteristics'!E:E,MATCH($C956,'Policy Characteristics'!$C:$C,0))),"",INDEX('Policy Characteristics'!E:E,MATCH($C956,'Policy Characteristics'!$C:$C,0)))</f>
        <v>indst shift to electricity</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fuel shifted</v>
      </c>
      <c r="P956" s="254" t="str">
        <f>IF(ISBLANK(INDEX('Policy Characteristics'!J:J,MATCH($C956,'Policy Characteristics'!$C:$C,0))),"",INDEX('Policy Characteristics'!J:J,MATCH($C956,'Policy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6" s="254" t="str">
        <f>IF(ISBLANK(INDEX('Policy Characteristics'!K:K,MATCH($C956,'Policy Characteristics'!$C:$C,0))),"",INDEX('Policy Characteristics'!K:K,MATCH($C956,'Policy Characteristics'!$C:$C,0)))</f>
        <v>industry-ag-main.html#fuel-switching</v>
      </c>
      <c r="R956" s="254" t="str">
        <f>IF(ISBLANK(INDEX('Policy Characteristics'!L:L,MATCH($C956,'Policy Characteristics'!$C:$C,0))),"",INDEX('Policy Characteristics'!L:L,MATCH($C956,'Policy Characteristics'!$C:$C,0)))</f>
        <v>industry-elec-and-hydrogen.html</v>
      </c>
    </row>
    <row r="957" spans="1:18" x14ac:dyDescent="0.35">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Electrification</v>
      </c>
      <c r="C957" s="254" t="str">
        <f t="shared" si="43"/>
        <v>Fraction of Eligible Industrial Energy Use Shifted to Electricity</v>
      </c>
      <c r="D957" s="6" t="s">
        <v>3057</v>
      </c>
      <c r="E957" s="1" t="s">
        <v>3503</v>
      </c>
      <c r="F957" t="s">
        <v>3019</v>
      </c>
      <c r="G957" s="45" t="s">
        <v>3510</v>
      </c>
      <c r="H957" s="43">
        <v>1959</v>
      </c>
      <c r="I957" s="324" t="s">
        <v>40</v>
      </c>
      <c r="J957" s="255" t="str">
        <f>IF(ISBLANK(INDEX('Policy Characteristics'!D:D,MATCH($C957,'Policy Characteristics'!$C:$C,0))),"",INDEX('Policy Characteristics'!D:D,MATCH($C957,'Policy Characteristics'!$C:$C,0)))</f>
        <v>Electrification</v>
      </c>
      <c r="K957" s="254" t="str">
        <f>IF(ISBLANK(INDEX('Policy Characteristics'!E:E,MATCH($C957,'Policy Characteristics'!$C:$C,0))),"",INDEX('Policy Characteristics'!E:E,MATCH($C957,'Policy Characteristics'!$C:$C,0)))</f>
        <v>indst shift to electricity</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fuel shifted</v>
      </c>
      <c r="P957" s="254" t="str">
        <f>IF(ISBLANK(INDEX('Policy Characteristics'!J:J,MATCH($C957,'Policy Characteristics'!$C:$C,0))),"",INDEX('Policy Characteristics'!J:J,MATCH($C957,'Policy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7" s="254" t="str">
        <f>IF(ISBLANK(INDEX('Policy Characteristics'!K:K,MATCH($C957,'Policy Characteristics'!$C:$C,0))),"",INDEX('Policy Characteristics'!K:K,MATCH($C957,'Policy Characteristics'!$C:$C,0)))</f>
        <v>industry-ag-main.html#fuel-switching</v>
      </c>
      <c r="R957" s="254" t="str">
        <f>IF(ISBLANK(INDEX('Policy Characteristics'!L:L,MATCH($C957,'Policy Characteristics'!$C:$C,0))),"",INDEX('Policy Characteristics'!L:L,MATCH($C957,'Policy Characteristics'!$C:$C,0)))</f>
        <v>industry-elec-and-hydrogen.html</v>
      </c>
    </row>
    <row r="958" spans="1:18" x14ac:dyDescent="0.35">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Electrification</v>
      </c>
      <c r="C958" s="254" t="str">
        <f t="shared" si="43"/>
        <v>Fraction of Eligible Industrial Energy Use Shifted to Electricity</v>
      </c>
      <c r="D958" s="6" t="s">
        <v>3057</v>
      </c>
      <c r="E958" s="1" t="s">
        <v>3504</v>
      </c>
      <c r="F958" t="s">
        <v>3019</v>
      </c>
      <c r="G958" s="45" t="s">
        <v>3511</v>
      </c>
      <c r="H958" s="43">
        <v>1960</v>
      </c>
      <c r="I958" s="324" t="s">
        <v>40</v>
      </c>
      <c r="J958" s="255" t="str">
        <f>IF(ISBLANK(INDEX('Policy Characteristics'!D:D,MATCH($C958,'Policy Characteristics'!$C:$C,0))),"",INDEX('Policy Characteristics'!D:D,MATCH($C958,'Policy Characteristics'!$C:$C,0)))</f>
        <v>Electrification</v>
      </c>
      <c r="K958" s="254" t="str">
        <f>IF(ISBLANK(INDEX('Policy Characteristics'!E:E,MATCH($C958,'Policy Characteristics'!$C:$C,0))),"",INDEX('Policy Characteristics'!E:E,MATCH($C958,'Policy Characteristics'!$C:$C,0)))</f>
        <v>indst shift to electricity</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fuel shifted</v>
      </c>
      <c r="P958" s="254" t="str">
        <f>IF(ISBLANK(INDEX('Policy Characteristics'!J:J,MATCH($C958,'Policy Characteristics'!$C:$C,0))),"",INDEX('Policy Characteristics'!J:J,MATCH($C958,'Policy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8" s="254" t="str">
        <f>IF(ISBLANK(INDEX('Policy Characteristics'!K:K,MATCH($C958,'Policy Characteristics'!$C:$C,0))),"",INDEX('Policy Characteristics'!K:K,MATCH($C958,'Policy Characteristics'!$C:$C,0)))</f>
        <v>industry-ag-main.html#fuel-switching</v>
      </c>
      <c r="R958" s="254" t="str">
        <f>IF(ISBLANK(INDEX('Policy Characteristics'!L:L,MATCH($C958,'Policy Characteristics'!$C:$C,0))),"",INDEX('Policy Characteristics'!L:L,MATCH($C958,'Policy Characteristics'!$C:$C,0)))</f>
        <v>industry-elec-and-hydrogen.html</v>
      </c>
    </row>
    <row r="959" spans="1:18" x14ac:dyDescent="0.35">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Electrification</v>
      </c>
      <c r="C959" s="254" t="str">
        <f t="shared" si="43"/>
        <v>Fraction of Eligible Industrial Energy Use Shifted to Electricity</v>
      </c>
      <c r="D959" s="6" t="s">
        <v>3057</v>
      </c>
      <c r="E959" s="1" t="s">
        <v>3653</v>
      </c>
      <c r="F959" t="s">
        <v>3019</v>
      </c>
      <c r="G959" s="45" t="s">
        <v>3653</v>
      </c>
      <c r="H959" s="43">
        <v>1961</v>
      </c>
      <c r="I959" s="324" t="s">
        <v>40</v>
      </c>
      <c r="J959" s="255" t="str">
        <f>IF(ISBLANK(INDEX('Policy Characteristics'!D:D,MATCH($C959,'Policy Characteristics'!$C:$C,0))),"",INDEX('Policy Characteristics'!D:D,MATCH($C959,'Policy Characteristics'!$C:$C,0)))</f>
        <v>Electrification</v>
      </c>
      <c r="K959" s="254" t="str">
        <f>IF(ISBLANK(INDEX('Policy Characteristics'!E:E,MATCH($C959,'Policy Characteristics'!$C:$C,0))),"",INDEX('Policy Characteristics'!E:E,MATCH($C959,'Policy Characteristics'!$C:$C,0)))</f>
        <v>indst shift to electricity</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fuel shifted</v>
      </c>
      <c r="P959" s="254" t="str">
        <f>IF(ISBLANK(INDEX('Policy Characteristics'!J:J,MATCH($C959,'Policy Characteristics'!$C:$C,0))),"",INDEX('Policy Characteristics'!J:J,MATCH($C959,'Policy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9" s="254" t="str">
        <f>IF(ISBLANK(INDEX('Policy Characteristics'!K:K,MATCH($C959,'Policy Characteristics'!$C:$C,0))),"",INDEX('Policy Characteristics'!K:K,MATCH($C959,'Policy Characteristics'!$C:$C,0)))</f>
        <v>industry-ag-main.html#fuel-switching</v>
      </c>
      <c r="R959" s="254" t="str">
        <f>IF(ISBLANK(INDEX('Policy Characteristics'!L:L,MATCH($C959,'Policy Characteristics'!$C:$C,0))),"",INDEX('Policy Characteristics'!L:L,MATCH($C959,'Policy Characteristics'!$C:$C,0)))</f>
        <v>industry-elec-and-hydrogen.html</v>
      </c>
    </row>
    <row r="960" spans="1:18" x14ac:dyDescent="0.35">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Electrification</v>
      </c>
      <c r="C960" s="254" t="str">
        <f t="shared" si="43"/>
        <v>Fraction of Eligible Industrial Energy Use Shifted to Electricity</v>
      </c>
      <c r="D960" s="6" t="s">
        <v>3058</v>
      </c>
      <c r="E960" s="1" t="s">
        <v>3498</v>
      </c>
      <c r="F960" t="s">
        <v>3020</v>
      </c>
      <c r="G960" s="45" t="s">
        <v>3505</v>
      </c>
      <c r="H960" s="43">
        <v>1962</v>
      </c>
      <c r="I960" s="324" t="s">
        <v>40</v>
      </c>
      <c r="J960" s="255" t="str">
        <f>IF(ISBLANK(INDEX('Policy Characteristics'!D:D,MATCH($C960,'Policy Characteristics'!$C:$C,0))),"",INDEX('Policy Characteristics'!D:D,MATCH($C960,'Policy Characteristics'!$C:$C,0)))</f>
        <v>Electrification</v>
      </c>
      <c r="K960" s="254" t="str">
        <f>IF(ISBLANK(INDEX('Policy Characteristics'!E:E,MATCH($C960,'Policy Characteristics'!$C:$C,0))),"",INDEX('Policy Characteristics'!E:E,MATCH($C960,'Policy Characteristics'!$C:$C,0)))</f>
        <v>indst shift to electricity</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fuel shifted</v>
      </c>
      <c r="P960" s="254" t="str">
        <f>IF(ISBLANK(INDEX('Policy Characteristics'!J:J,MATCH($C960,'Policy Characteristics'!$C:$C,0))),"",INDEX('Policy Characteristics'!J:J,MATCH($C960,'Policy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0" s="254" t="str">
        <f>IF(ISBLANK(INDEX('Policy Characteristics'!K:K,MATCH($C960,'Policy Characteristics'!$C:$C,0))),"",INDEX('Policy Characteristics'!K:K,MATCH($C960,'Policy Characteristics'!$C:$C,0)))</f>
        <v>industry-ag-main.html#fuel-switching</v>
      </c>
      <c r="R960" s="254" t="str">
        <f>IF(ISBLANK(INDEX('Policy Characteristics'!L:L,MATCH($C960,'Policy Characteristics'!$C:$C,0))),"",INDEX('Policy Characteristics'!L:L,MATCH($C960,'Policy Characteristics'!$C:$C,0)))</f>
        <v>industry-elec-and-hydrogen.html</v>
      </c>
    </row>
    <row r="961" spans="1:18" x14ac:dyDescent="0.35">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Electrification</v>
      </c>
      <c r="C961" s="254" t="str">
        <f t="shared" si="43"/>
        <v>Fraction of Eligible Industrial Energy Use Shifted to Electricity</v>
      </c>
      <c r="D961" s="6" t="s">
        <v>3058</v>
      </c>
      <c r="E961" s="1" t="s">
        <v>3499</v>
      </c>
      <c r="F961" t="s">
        <v>3020</v>
      </c>
      <c r="G961" s="45" t="s">
        <v>3506</v>
      </c>
      <c r="H961" s="43">
        <v>1963</v>
      </c>
      <c r="I961" s="324" t="s">
        <v>40</v>
      </c>
      <c r="J961" s="255" t="str">
        <f>IF(ISBLANK(INDEX('Policy Characteristics'!D:D,MATCH($C961,'Policy Characteristics'!$C:$C,0))),"",INDEX('Policy Characteristics'!D:D,MATCH($C961,'Policy Characteristics'!$C:$C,0)))</f>
        <v>Electrification</v>
      </c>
      <c r="K961" s="254" t="str">
        <f>IF(ISBLANK(INDEX('Policy Characteristics'!E:E,MATCH($C961,'Policy Characteristics'!$C:$C,0))),"",INDEX('Policy Characteristics'!E:E,MATCH($C961,'Policy Characteristics'!$C:$C,0)))</f>
        <v>indst shift to electricity</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fuel shifted</v>
      </c>
      <c r="P961" s="254" t="str">
        <f>IF(ISBLANK(INDEX('Policy Characteristics'!J:J,MATCH($C961,'Policy Characteristics'!$C:$C,0))),"",INDEX('Policy Characteristics'!J:J,MATCH($C961,'Policy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1" s="254" t="str">
        <f>IF(ISBLANK(INDEX('Policy Characteristics'!K:K,MATCH($C961,'Policy Characteristics'!$C:$C,0))),"",INDEX('Policy Characteristics'!K:K,MATCH($C961,'Policy Characteristics'!$C:$C,0)))</f>
        <v>industry-ag-main.html#fuel-switching</v>
      </c>
      <c r="R961" s="254" t="str">
        <f>IF(ISBLANK(INDEX('Policy Characteristics'!L:L,MATCH($C961,'Policy Characteristics'!$C:$C,0))),"",INDEX('Policy Characteristics'!L:L,MATCH($C961,'Policy Characteristics'!$C:$C,0)))</f>
        <v>industry-elec-and-hydrogen.html</v>
      </c>
    </row>
    <row r="962" spans="1:18" x14ac:dyDescent="0.35">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Electrification</v>
      </c>
      <c r="C962" s="254" t="str">
        <f t="shared" si="43"/>
        <v>Fraction of Eligible Industrial Energy Use Shifted to Electricity</v>
      </c>
      <c r="D962" s="6" t="s">
        <v>3058</v>
      </c>
      <c r="E962" s="1" t="s">
        <v>3500</v>
      </c>
      <c r="F962" t="s">
        <v>3020</v>
      </c>
      <c r="G962" s="45" t="s">
        <v>3507</v>
      </c>
      <c r="H962" s="43">
        <v>1964</v>
      </c>
      <c r="I962" s="324" t="s">
        <v>40</v>
      </c>
      <c r="J962" s="255" t="str">
        <f>IF(ISBLANK(INDEX('Policy Characteristics'!D:D,MATCH($C962,'Policy Characteristics'!$C:$C,0))),"",INDEX('Policy Characteristics'!D:D,MATCH($C962,'Policy Characteristics'!$C:$C,0)))</f>
        <v>Electrification</v>
      </c>
      <c r="K962" s="254" t="str">
        <f>IF(ISBLANK(INDEX('Policy Characteristics'!E:E,MATCH($C962,'Policy Characteristics'!$C:$C,0))),"",INDEX('Policy Characteristics'!E:E,MATCH($C962,'Policy Characteristics'!$C:$C,0)))</f>
        <v>indst shift to electricity</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fuel shifted</v>
      </c>
      <c r="P962" s="254" t="str">
        <f>IF(ISBLANK(INDEX('Policy Characteristics'!J:J,MATCH($C962,'Policy Characteristics'!$C:$C,0))),"",INDEX('Policy Characteristics'!J:J,MATCH($C962,'Policy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2" s="254" t="str">
        <f>IF(ISBLANK(INDEX('Policy Characteristics'!K:K,MATCH($C962,'Policy Characteristics'!$C:$C,0))),"",INDEX('Policy Characteristics'!K:K,MATCH($C962,'Policy Characteristics'!$C:$C,0)))</f>
        <v>industry-ag-main.html#fuel-switching</v>
      </c>
      <c r="R962" s="254" t="str">
        <f>IF(ISBLANK(INDEX('Policy Characteristics'!L:L,MATCH($C962,'Policy Characteristics'!$C:$C,0))),"",INDEX('Policy Characteristics'!L:L,MATCH($C962,'Policy Characteristics'!$C:$C,0)))</f>
        <v>industry-elec-and-hydrogen.html</v>
      </c>
    </row>
    <row r="963" spans="1:18" x14ac:dyDescent="0.35">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Electrification</v>
      </c>
      <c r="C963" s="254" t="str">
        <f t="shared" si="43"/>
        <v>Fraction of Eligible Industrial Energy Use Shifted to Electricity</v>
      </c>
      <c r="D963" s="6" t="s">
        <v>3058</v>
      </c>
      <c r="E963" s="1" t="s">
        <v>3501</v>
      </c>
      <c r="F963" t="s">
        <v>3020</v>
      </c>
      <c r="G963" s="45" t="s">
        <v>3508</v>
      </c>
      <c r="H963" s="43">
        <v>1965</v>
      </c>
      <c r="I963" s="324" t="s">
        <v>40</v>
      </c>
      <c r="J963" s="255" t="str">
        <f>IF(ISBLANK(INDEX('Policy Characteristics'!D:D,MATCH($C963,'Policy Characteristics'!$C:$C,0))),"",INDEX('Policy Characteristics'!D:D,MATCH($C963,'Policy Characteristics'!$C:$C,0)))</f>
        <v>Electrification</v>
      </c>
      <c r="K963" s="254" t="str">
        <f>IF(ISBLANK(INDEX('Policy Characteristics'!E:E,MATCH($C963,'Policy Characteristics'!$C:$C,0))),"",INDEX('Policy Characteristics'!E:E,MATCH($C963,'Policy Characteristics'!$C:$C,0)))</f>
        <v>indst shift to electricity</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fuel shifted</v>
      </c>
      <c r="P963" s="254" t="str">
        <f>IF(ISBLANK(INDEX('Policy Characteristics'!J:J,MATCH($C963,'Policy Characteristics'!$C:$C,0))),"",INDEX('Policy Characteristics'!J:J,MATCH($C963,'Policy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3" s="254" t="str">
        <f>IF(ISBLANK(INDEX('Policy Characteristics'!K:K,MATCH($C963,'Policy Characteristics'!$C:$C,0))),"",INDEX('Policy Characteristics'!K:K,MATCH($C963,'Policy Characteristics'!$C:$C,0)))</f>
        <v>industry-ag-main.html#fuel-switching</v>
      </c>
      <c r="R963" s="254" t="str">
        <f>IF(ISBLANK(INDEX('Policy Characteristics'!L:L,MATCH($C963,'Policy Characteristics'!$C:$C,0))),"",INDEX('Policy Characteristics'!L:L,MATCH($C963,'Policy Characteristics'!$C:$C,0)))</f>
        <v>industry-elec-and-hydrogen.html</v>
      </c>
    </row>
    <row r="964" spans="1:18" x14ac:dyDescent="0.35">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Electrification</v>
      </c>
      <c r="C964" s="254" t="str">
        <f t="shared" si="43"/>
        <v>Fraction of Eligible Industrial Energy Use Shifted to Electricity</v>
      </c>
      <c r="D964" s="6" t="s">
        <v>3058</v>
      </c>
      <c r="E964" s="1" t="s">
        <v>3502</v>
      </c>
      <c r="F964" t="s">
        <v>3020</v>
      </c>
      <c r="G964" s="45" t="s">
        <v>3509</v>
      </c>
      <c r="H964" s="43">
        <v>1966</v>
      </c>
      <c r="I964" s="324" t="s">
        <v>40</v>
      </c>
      <c r="J964" s="255" t="str">
        <f>IF(ISBLANK(INDEX('Policy Characteristics'!D:D,MATCH($C964,'Policy Characteristics'!$C:$C,0))),"",INDEX('Policy Characteristics'!D:D,MATCH($C964,'Policy Characteristics'!$C:$C,0)))</f>
        <v>Electrification</v>
      </c>
      <c r="K964" s="254" t="str">
        <f>IF(ISBLANK(INDEX('Policy Characteristics'!E:E,MATCH($C964,'Policy Characteristics'!$C:$C,0))),"",INDEX('Policy Characteristics'!E:E,MATCH($C964,'Policy Characteristics'!$C:$C,0)))</f>
        <v>indst shift to electricity</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fuel shifted</v>
      </c>
      <c r="P964" s="254" t="str">
        <f>IF(ISBLANK(INDEX('Policy Characteristics'!J:J,MATCH($C964,'Policy Characteristics'!$C:$C,0))),"",INDEX('Policy Characteristics'!J:J,MATCH($C964,'Policy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4" s="254" t="str">
        <f>IF(ISBLANK(INDEX('Policy Characteristics'!K:K,MATCH($C964,'Policy Characteristics'!$C:$C,0))),"",INDEX('Policy Characteristics'!K:K,MATCH($C964,'Policy Characteristics'!$C:$C,0)))</f>
        <v>industry-ag-main.html#fuel-switching</v>
      </c>
      <c r="R964" s="254" t="str">
        <f>IF(ISBLANK(INDEX('Policy Characteristics'!L:L,MATCH($C964,'Policy Characteristics'!$C:$C,0))),"",INDEX('Policy Characteristics'!L:L,MATCH($C964,'Policy Characteristics'!$C:$C,0)))</f>
        <v>industry-elec-and-hydrogen.html</v>
      </c>
    </row>
    <row r="965" spans="1:18" x14ac:dyDescent="0.35">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Electrification</v>
      </c>
      <c r="C965" s="254" t="str">
        <f t="shared" si="43"/>
        <v>Fraction of Eligible Industrial Energy Use Shifted to Electricity</v>
      </c>
      <c r="D965" s="6" t="s">
        <v>3058</v>
      </c>
      <c r="E965" s="1" t="s">
        <v>3503</v>
      </c>
      <c r="F965" t="s">
        <v>3020</v>
      </c>
      <c r="G965" s="45" t="s">
        <v>3510</v>
      </c>
      <c r="H965" s="43">
        <v>1967</v>
      </c>
      <c r="I965" s="324" t="s">
        <v>40</v>
      </c>
      <c r="J965" s="255" t="str">
        <f>IF(ISBLANK(INDEX('Policy Characteristics'!D:D,MATCH($C965,'Policy Characteristics'!$C:$C,0))),"",INDEX('Policy Characteristics'!D:D,MATCH($C965,'Policy Characteristics'!$C:$C,0)))</f>
        <v>Electrification</v>
      </c>
      <c r="K965" s="254" t="str">
        <f>IF(ISBLANK(INDEX('Policy Characteristics'!E:E,MATCH($C965,'Policy Characteristics'!$C:$C,0))),"",INDEX('Policy Characteristics'!E:E,MATCH($C965,'Policy Characteristics'!$C:$C,0)))</f>
        <v>indst shift to electricity</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fuel shifted</v>
      </c>
      <c r="P965" s="254" t="str">
        <f>IF(ISBLANK(INDEX('Policy Characteristics'!J:J,MATCH($C965,'Policy Characteristics'!$C:$C,0))),"",INDEX('Policy Characteristics'!J:J,MATCH($C965,'Policy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5" s="254" t="str">
        <f>IF(ISBLANK(INDEX('Policy Characteristics'!K:K,MATCH($C965,'Policy Characteristics'!$C:$C,0))),"",INDEX('Policy Characteristics'!K:K,MATCH($C965,'Policy Characteristics'!$C:$C,0)))</f>
        <v>industry-ag-main.html#fuel-switching</v>
      </c>
      <c r="R965" s="254" t="str">
        <f>IF(ISBLANK(INDEX('Policy Characteristics'!L:L,MATCH($C965,'Policy Characteristics'!$C:$C,0))),"",INDEX('Policy Characteristics'!L:L,MATCH($C965,'Policy Characteristics'!$C:$C,0)))</f>
        <v>industry-elec-and-hydrogen.html</v>
      </c>
    </row>
    <row r="966" spans="1:18" x14ac:dyDescent="0.35">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Electrification</v>
      </c>
      <c r="C966" s="254" t="str">
        <f t="shared" si="43"/>
        <v>Fraction of Eligible Industrial Energy Use Shifted to Electricity</v>
      </c>
      <c r="D966" s="6" t="s">
        <v>3058</v>
      </c>
      <c r="E966" s="1" t="s">
        <v>3504</v>
      </c>
      <c r="F966" t="s">
        <v>3020</v>
      </c>
      <c r="G966" s="45" t="s">
        <v>3511</v>
      </c>
      <c r="H966" s="43">
        <v>1968</v>
      </c>
      <c r="I966" s="324" t="s">
        <v>40</v>
      </c>
      <c r="J966" s="255" t="str">
        <f>IF(ISBLANK(INDEX('Policy Characteristics'!D:D,MATCH($C966,'Policy Characteristics'!$C:$C,0))),"",INDEX('Policy Characteristics'!D:D,MATCH($C966,'Policy Characteristics'!$C:$C,0)))</f>
        <v>Electrification</v>
      </c>
      <c r="K966" s="254" t="str">
        <f>IF(ISBLANK(INDEX('Policy Characteristics'!E:E,MATCH($C966,'Policy Characteristics'!$C:$C,0))),"",INDEX('Policy Characteristics'!E:E,MATCH($C966,'Policy Characteristics'!$C:$C,0)))</f>
        <v>indst shift to electricity</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fuel shifted</v>
      </c>
      <c r="P966" s="254" t="str">
        <f>IF(ISBLANK(INDEX('Policy Characteristics'!J:J,MATCH($C966,'Policy Characteristics'!$C:$C,0))),"",INDEX('Policy Characteristics'!J:J,MATCH($C966,'Policy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6" s="254" t="str">
        <f>IF(ISBLANK(INDEX('Policy Characteristics'!K:K,MATCH($C966,'Policy Characteristics'!$C:$C,0))),"",INDEX('Policy Characteristics'!K:K,MATCH($C966,'Policy Characteristics'!$C:$C,0)))</f>
        <v>industry-ag-main.html#fuel-switching</v>
      </c>
      <c r="R966" s="254" t="str">
        <f>IF(ISBLANK(INDEX('Policy Characteristics'!L:L,MATCH($C966,'Policy Characteristics'!$C:$C,0))),"",INDEX('Policy Characteristics'!L:L,MATCH($C966,'Policy Characteristics'!$C:$C,0)))</f>
        <v>industry-elec-and-hydrogen.html</v>
      </c>
    </row>
    <row r="967" spans="1:18" x14ac:dyDescent="0.35">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Electrification</v>
      </c>
      <c r="C967" s="254" t="str">
        <f t="shared" si="43"/>
        <v>Fraction of Eligible Industrial Energy Use Shifted to Electricity</v>
      </c>
      <c r="D967" s="6" t="s">
        <v>3058</v>
      </c>
      <c r="E967" s="1" t="s">
        <v>3653</v>
      </c>
      <c r="F967" t="s">
        <v>3020</v>
      </c>
      <c r="G967" s="45" t="s">
        <v>3653</v>
      </c>
      <c r="H967" s="43">
        <v>1969</v>
      </c>
      <c r="I967" s="324" t="s">
        <v>40</v>
      </c>
      <c r="J967" s="255" t="str">
        <f>IF(ISBLANK(INDEX('Policy Characteristics'!D:D,MATCH($C967,'Policy Characteristics'!$C:$C,0))),"",INDEX('Policy Characteristics'!D:D,MATCH($C967,'Policy Characteristics'!$C:$C,0)))</f>
        <v>Electrification</v>
      </c>
      <c r="K967" s="254" t="str">
        <f>IF(ISBLANK(INDEX('Policy Characteristics'!E:E,MATCH($C967,'Policy Characteristics'!$C:$C,0))),"",INDEX('Policy Characteristics'!E:E,MATCH($C967,'Policy Characteristics'!$C:$C,0)))</f>
        <v>indst shift to electricity</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fuel shifted</v>
      </c>
      <c r="P967" s="254" t="str">
        <f>IF(ISBLANK(INDEX('Policy Characteristics'!J:J,MATCH($C967,'Policy Characteristics'!$C:$C,0))),"",INDEX('Policy Characteristics'!J:J,MATCH($C967,'Policy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7" s="254" t="str">
        <f>IF(ISBLANK(INDEX('Policy Characteristics'!K:K,MATCH($C967,'Policy Characteristics'!$C:$C,0))),"",INDEX('Policy Characteristics'!K:K,MATCH($C967,'Policy Characteristics'!$C:$C,0)))</f>
        <v>industry-ag-main.html#fuel-switching</v>
      </c>
      <c r="R967" s="254" t="str">
        <f>IF(ISBLANK(INDEX('Policy Characteristics'!L:L,MATCH($C967,'Policy Characteristics'!$C:$C,0))),"",INDEX('Policy Characteristics'!L:L,MATCH($C967,'Policy Characteristics'!$C:$C,0)))</f>
        <v>industry-elec-and-hydrogen.html</v>
      </c>
    </row>
    <row r="968" spans="1:18" x14ac:dyDescent="0.35">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Electrification</v>
      </c>
      <c r="C968" s="254" t="str">
        <f t="shared" si="43"/>
        <v>Fraction of Eligible Industrial Energy Use Shifted to Electricity</v>
      </c>
      <c r="D968" s="6" t="s">
        <v>3059</v>
      </c>
      <c r="E968" s="1" t="s">
        <v>3498</v>
      </c>
      <c r="F968" t="s">
        <v>3021</v>
      </c>
      <c r="G968" s="45" t="s">
        <v>3505</v>
      </c>
      <c r="H968" s="43">
        <v>1970</v>
      </c>
      <c r="I968" s="324" t="s">
        <v>40</v>
      </c>
      <c r="J968" s="255" t="str">
        <f>IF(ISBLANK(INDEX('Policy Characteristics'!D:D,MATCH($C968,'Policy Characteristics'!$C:$C,0))),"",INDEX('Policy Characteristics'!D:D,MATCH($C968,'Policy Characteristics'!$C:$C,0)))</f>
        <v>Electrification</v>
      </c>
      <c r="K968" s="254" t="str">
        <f>IF(ISBLANK(INDEX('Policy Characteristics'!E:E,MATCH($C968,'Policy Characteristics'!$C:$C,0))),"",INDEX('Policy Characteristics'!E:E,MATCH($C968,'Policy Characteristics'!$C:$C,0)))</f>
        <v>indst shift to electricity</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fuel shifted</v>
      </c>
      <c r="P968" s="254" t="str">
        <f>IF(ISBLANK(INDEX('Policy Characteristics'!J:J,MATCH($C968,'Policy Characteristics'!$C:$C,0))),"",INDEX('Policy Characteristics'!J:J,MATCH($C968,'Policy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8" s="254" t="str">
        <f>IF(ISBLANK(INDEX('Policy Characteristics'!K:K,MATCH($C968,'Policy Characteristics'!$C:$C,0))),"",INDEX('Policy Characteristics'!K:K,MATCH($C968,'Policy Characteristics'!$C:$C,0)))</f>
        <v>industry-ag-main.html#fuel-switching</v>
      </c>
      <c r="R968" s="254" t="str">
        <f>IF(ISBLANK(INDEX('Policy Characteristics'!L:L,MATCH($C968,'Policy Characteristics'!$C:$C,0))),"",INDEX('Policy Characteristics'!L:L,MATCH($C968,'Policy Characteristics'!$C:$C,0)))</f>
        <v>industry-elec-and-hydrogen.html</v>
      </c>
    </row>
    <row r="969" spans="1:18" x14ac:dyDescent="0.35">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Electrification</v>
      </c>
      <c r="C969" s="254" t="str">
        <f t="shared" si="43"/>
        <v>Fraction of Eligible Industrial Energy Use Shifted to Electricity</v>
      </c>
      <c r="D969" s="6" t="s">
        <v>3059</v>
      </c>
      <c r="E969" s="1" t="s">
        <v>3499</v>
      </c>
      <c r="F969" t="s">
        <v>3021</v>
      </c>
      <c r="G969" s="45" t="s">
        <v>3506</v>
      </c>
      <c r="H969" s="43">
        <v>1971</v>
      </c>
      <c r="I969" s="324" t="s">
        <v>40</v>
      </c>
      <c r="J969" s="255" t="str">
        <f>IF(ISBLANK(INDEX('Policy Characteristics'!D:D,MATCH($C969,'Policy Characteristics'!$C:$C,0))),"",INDEX('Policy Characteristics'!D:D,MATCH($C969,'Policy Characteristics'!$C:$C,0)))</f>
        <v>Electrification</v>
      </c>
      <c r="K969" s="254" t="str">
        <f>IF(ISBLANK(INDEX('Policy Characteristics'!E:E,MATCH($C969,'Policy Characteristics'!$C:$C,0))),"",INDEX('Policy Characteristics'!E:E,MATCH($C969,'Policy Characteristics'!$C:$C,0)))</f>
        <v>indst shift to electricity</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fuel shifted</v>
      </c>
      <c r="P969" s="254" t="str">
        <f>IF(ISBLANK(INDEX('Policy Characteristics'!J:J,MATCH($C969,'Policy Characteristics'!$C:$C,0))),"",INDEX('Policy Characteristics'!J:J,MATCH($C969,'Policy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9" s="254" t="str">
        <f>IF(ISBLANK(INDEX('Policy Characteristics'!K:K,MATCH($C969,'Policy Characteristics'!$C:$C,0))),"",INDEX('Policy Characteristics'!K:K,MATCH($C969,'Policy Characteristics'!$C:$C,0)))</f>
        <v>industry-ag-main.html#fuel-switching</v>
      </c>
      <c r="R969" s="254" t="str">
        <f>IF(ISBLANK(INDEX('Policy Characteristics'!L:L,MATCH($C969,'Policy Characteristics'!$C:$C,0))),"",INDEX('Policy Characteristics'!L:L,MATCH($C969,'Policy Characteristics'!$C:$C,0)))</f>
        <v>industry-elec-and-hydrogen.html</v>
      </c>
    </row>
    <row r="970" spans="1:18" x14ac:dyDescent="0.35">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Electrification</v>
      </c>
      <c r="C970" s="254" t="str">
        <f t="shared" si="43"/>
        <v>Fraction of Eligible Industrial Energy Use Shifted to Electricity</v>
      </c>
      <c r="D970" s="6" t="s">
        <v>3059</v>
      </c>
      <c r="E970" s="1" t="s">
        <v>3500</v>
      </c>
      <c r="F970" t="s">
        <v>3021</v>
      </c>
      <c r="G970" s="45" t="s">
        <v>3507</v>
      </c>
      <c r="H970" s="43">
        <v>1972</v>
      </c>
      <c r="I970" s="324" t="s">
        <v>40</v>
      </c>
      <c r="J970" s="255" t="str">
        <f>IF(ISBLANK(INDEX('Policy Characteristics'!D:D,MATCH($C970,'Policy Characteristics'!$C:$C,0))),"",INDEX('Policy Characteristics'!D:D,MATCH($C970,'Policy Characteristics'!$C:$C,0)))</f>
        <v>Electrification</v>
      </c>
      <c r="K970" s="254" t="str">
        <f>IF(ISBLANK(INDEX('Policy Characteristics'!E:E,MATCH($C970,'Policy Characteristics'!$C:$C,0))),"",INDEX('Policy Characteristics'!E:E,MATCH($C970,'Policy Characteristics'!$C:$C,0)))</f>
        <v>indst shift to electricity</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fuel shifted</v>
      </c>
      <c r="P970" s="254" t="str">
        <f>IF(ISBLANK(INDEX('Policy Characteristics'!J:J,MATCH($C970,'Policy Characteristics'!$C:$C,0))),"",INDEX('Policy Characteristics'!J:J,MATCH($C970,'Policy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0" s="254" t="str">
        <f>IF(ISBLANK(INDEX('Policy Characteristics'!K:K,MATCH($C970,'Policy Characteristics'!$C:$C,0))),"",INDEX('Policy Characteristics'!K:K,MATCH($C970,'Policy Characteristics'!$C:$C,0)))</f>
        <v>industry-ag-main.html#fuel-switching</v>
      </c>
      <c r="R970" s="254" t="str">
        <f>IF(ISBLANK(INDEX('Policy Characteristics'!L:L,MATCH($C970,'Policy Characteristics'!$C:$C,0))),"",INDEX('Policy Characteristics'!L:L,MATCH($C970,'Policy Characteristics'!$C:$C,0)))</f>
        <v>industry-elec-and-hydrogen.html</v>
      </c>
    </row>
    <row r="971" spans="1:18" x14ac:dyDescent="0.35">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Electrification</v>
      </c>
      <c r="C971" s="254" t="str">
        <f t="shared" si="43"/>
        <v>Fraction of Eligible Industrial Energy Use Shifted to Electricity</v>
      </c>
      <c r="D971" s="6" t="s">
        <v>3059</v>
      </c>
      <c r="E971" s="1" t="s">
        <v>3501</v>
      </c>
      <c r="F971" t="s">
        <v>3021</v>
      </c>
      <c r="G971" s="45" t="s">
        <v>3508</v>
      </c>
      <c r="H971" s="43">
        <v>1973</v>
      </c>
      <c r="I971" s="324" t="s">
        <v>40</v>
      </c>
      <c r="J971" s="255" t="str">
        <f>IF(ISBLANK(INDEX('Policy Characteristics'!D:D,MATCH($C971,'Policy Characteristics'!$C:$C,0))),"",INDEX('Policy Characteristics'!D:D,MATCH($C971,'Policy Characteristics'!$C:$C,0)))</f>
        <v>Electrification</v>
      </c>
      <c r="K971" s="254" t="str">
        <f>IF(ISBLANK(INDEX('Policy Characteristics'!E:E,MATCH($C971,'Policy Characteristics'!$C:$C,0))),"",INDEX('Policy Characteristics'!E:E,MATCH($C971,'Policy Characteristics'!$C:$C,0)))</f>
        <v>indst shift to electricity</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fuel shifted</v>
      </c>
      <c r="P971" s="254" t="str">
        <f>IF(ISBLANK(INDEX('Policy Characteristics'!J:J,MATCH($C971,'Policy Characteristics'!$C:$C,0))),"",INDEX('Policy Characteristics'!J:J,MATCH($C971,'Policy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1" s="254" t="str">
        <f>IF(ISBLANK(INDEX('Policy Characteristics'!K:K,MATCH($C971,'Policy Characteristics'!$C:$C,0))),"",INDEX('Policy Characteristics'!K:K,MATCH($C971,'Policy Characteristics'!$C:$C,0)))</f>
        <v>industry-ag-main.html#fuel-switching</v>
      </c>
      <c r="R971" s="254" t="str">
        <f>IF(ISBLANK(INDEX('Policy Characteristics'!L:L,MATCH($C971,'Policy Characteristics'!$C:$C,0))),"",INDEX('Policy Characteristics'!L:L,MATCH($C971,'Policy Characteristics'!$C:$C,0)))</f>
        <v>industry-elec-and-hydrogen.html</v>
      </c>
    </row>
    <row r="972" spans="1:18" x14ac:dyDescent="0.35">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Electrification</v>
      </c>
      <c r="C972" s="254" t="str">
        <f t="shared" si="43"/>
        <v>Fraction of Eligible Industrial Energy Use Shifted to Electricity</v>
      </c>
      <c r="D972" s="6" t="s">
        <v>3059</v>
      </c>
      <c r="E972" s="1" t="s">
        <v>3502</v>
      </c>
      <c r="F972" t="s">
        <v>3021</v>
      </c>
      <c r="G972" s="45" t="s">
        <v>3509</v>
      </c>
      <c r="H972" s="43">
        <v>1974</v>
      </c>
      <c r="I972" s="324" t="s">
        <v>40</v>
      </c>
      <c r="J972" s="255" t="str">
        <f>IF(ISBLANK(INDEX('Policy Characteristics'!D:D,MATCH($C972,'Policy Characteristics'!$C:$C,0))),"",INDEX('Policy Characteristics'!D:D,MATCH($C972,'Policy Characteristics'!$C:$C,0)))</f>
        <v>Electrification</v>
      </c>
      <c r="K972" s="254" t="str">
        <f>IF(ISBLANK(INDEX('Policy Characteristics'!E:E,MATCH($C972,'Policy Characteristics'!$C:$C,0))),"",INDEX('Policy Characteristics'!E:E,MATCH($C972,'Policy Characteristics'!$C:$C,0)))</f>
        <v>indst shift to electricity</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fuel shifted</v>
      </c>
      <c r="P972" s="254" t="str">
        <f>IF(ISBLANK(INDEX('Policy Characteristics'!J:J,MATCH($C972,'Policy Characteristics'!$C:$C,0))),"",INDEX('Policy Characteristics'!J:J,MATCH($C972,'Policy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2" s="254" t="str">
        <f>IF(ISBLANK(INDEX('Policy Characteristics'!K:K,MATCH($C972,'Policy Characteristics'!$C:$C,0))),"",INDEX('Policy Characteristics'!K:K,MATCH($C972,'Policy Characteristics'!$C:$C,0)))</f>
        <v>industry-ag-main.html#fuel-switching</v>
      </c>
      <c r="R972" s="254" t="str">
        <f>IF(ISBLANK(INDEX('Policy Characteristics'!L:L,MATCH($C972,'Policy Characteristics'!$C:$C,0))),"",INDEX('Policy Characteristics'!L:L,MATCH($C972,'Policy Characteristics'!$C:$C,0)))</f>
        <v>industry-elec-and-hydrogen.html</v>
      </c>
    </row>
    <row r="973" spans="1:18" x14ac:dyDescent="0.35">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Electrification</v>
      </c>
      <c r="C973" s="254" t="str">
        <f t="shared" si="43"/>
        <v>Fraction of Eligible Industrial Energy Use Shifted to Electricity</v>
      </c>
      <c r="D973" s="6" t="s">
        <v>3059</v>
      </c>
      <c r="E973" s="1" t="s">
        <v>3503</v>
      </c>
      <c r="F973" t="s">
        <v>3021</v>
      </c>
      <c r="G973" s="45" t="s">
        <v>3510</v>
      </c>
      <c r="H973" s="43">
        <v>1975</v>
      </c>
      <c r="I973" s="324" t="s">
        <v>40</v>
      </c>
      <c r="J973" s="255" t="str">
        <f>IF(ISBLANK(INDEX('Policy Characteristics'!D:D,MATCH($C973,'Policy Characteristics'!$C:$C,0))),"",INDEX('Policy Characteristics'!D:D,MATCH($C973,'Policy Characteristics'!$C:$C,0)))</f>
        <v>Electrification</v>
      </c>
      <c r="K973" s="254" t="str">
        <f>IF(ISBLANK(INDEX('Policy Characteristics'!E:E,MATCH($C973,'Policy Characteristics'!$C:$C,0))),"",INDEX('Policy Characteristics'!E:E,MATCH($C973,'Policy Characteristics'!$C:$C,0)))</f>
        <v>indst shift to electricity</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fuel shifted</v>
      </c>
      <c r="P973" s="254" t="str">
        <f>IF(ISBLANK(INDEX('Policy Characteristics'!J:J,MATCH($C973,'Policy Characteristics'!$C:$C,0))),"",INDEX('Policy Characteristics'!J:J,MATCH($C973,'Policy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3" s="254" t="str">
        <f>IF(ISBLANK(INDEX('Policy Characteristics'!K:K,MATCH($C973,'Policy Characteristics'!$C:$C,0))),"",INDEX('Policy Characteristics'!K:K,MATCH($C973,'Policy Characteristics'!$C:$C,0)))</f>
        <v>industry-ag-main.html#fuel-switching</v>
      </c>
      <c r="R973" s="254" t="str">
        <f>IF(ISBLANK(INDEX('Policy Characteristics'!L:L,MATCH($C973,'Policy Characteristics'!$C:$C,0))),"",INDEX('Policy Characteristics'!L:L,MATCH($C973,'Policy Characteristics'!$C:$C,0)))</f>
        <v>industry-elec-and-hydrogen.html</v>
      </c>
    </row>
    <row r="974" spans="1:18" x14ac:dyDescent="0.35">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Electrification</v>
      </c>
      <c r="C974" s="254" t="str">
        <f t="shared" si="43"/>
        <v>Fraction of Eligible Industrial Energy Use Shifted to Electricity</v>
      </c>
      <c r="D974" s="6" t="s">
        <v>3059</v>
      </c>
      <c r="E974" s="1" t="s">
        <v>3504</v>
      </c>
      <c r="F974" t="s">
        <v>3021</v>
      </c>
      <c r="G974" s="45" t="s">
        <v>3511</v>
      </c>
      <c r="H974" s="43">
        <v>1976</v>
      </c>
      <c r="I974" s="324" t="s">
        <v>40</v>
      </c>
      <c r="J974" s="255" t="str">
        <f>IF(ISBLANK(INDEX('Policy Characteristics'!D:D,MATCH($C974,'Policy Characteristics'!$C:$C,0))),"",INDEX('Policy Characteristics'!D:D,MATCH($C974,'Policy Characteristics'!$C:$C,0)))</f>
        <v>Electrification</v>
      </c>
      <c r="K974" s="254" t="str">
        <f>IF(ISBLANK(INDEX('Policy Characteristics'!E:E,MATCH($C974,'Policy Characteristics'!$C:$C,0))),"",INDEX('Policy Characteristics'!E:E,MATCH($C974,'Policy Characteristics'!$C:$C,0)))</f>
        <v>indst shift to electricity</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fuel shifted</v>
      </c>
      <c r="P974" s="254" t="str">
        <f>IF(ISBLANK(INDEX('Policy Characteristics'!J:J,MATCH($C974,'Policy Characteristics'!$C:$C,0))),"",INDEX('Policy Characteristics'!J:J,MATCH($C974,'Policy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4" s="254" t="str">
        <f>IF(ISBLANK(INDEX('Policy Characteristics'!K:K,MATCH($C974,'Policy Characteristics'!$C:$C,0))),"",INDEX('Policy Characteristics'!K:K,MATCH($C974,'Policy Characteristics'!$C:$C,0)))</f>
        <v>industry-ag-main.html#fuel-switching</v>
      </c>
      <c r="R974" s="254" t="str">
        <f>IF(ISBLANK(INDEX('Policy Characteristics'!L:L,MATCH($C974,'Policy Characteristics'!$C:$C,0))),"",INDEX('Policy Characteristics'!L:L,MATCH($C974,'Policy Characteristics'!$C:$C,0)))</f>
        <v>industry-elec-and-hydrogen.html</v>
      </c>
    </row>
    <row r="975" spans="1:18" x14ac:dyDescent="0.35">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Electrification</v>
      </c>
      <c r="C975" s="254" t="str">
        <f t="shared" si="43"/>
        <v>Fraction of Eligible Industrial Energy Use Shifted to Electricity</v>
      </c>
      <c r="D975" s="6" t="s">
        <v>3059</v>
      </c>
      <c r="E975" s="1" t="s">
        <v>3653</v>
      </c>
      <c r="F975" t="s">
        <v>3021</v>
      </c>
      <c r="G975" s="45" t="s">
        <v>3653</v>
      </c>
      <c r="H975" s="43">
        <v>1977</v>
      </c>
      <c r="I975" s="324" t="s">
        <v>40</v>
      </c>
      <c r="J975" s="255" t="str">
        <f>IF(ISBLANK(INDEX('Policy Characteristics'!D:D,MATCH($C975,'Policy Characteristics'!$C:$C,0))),"",INDEX('Policy Characteristics'!D:D,MATCH($C975,'Policy Characteristics'!$C:$C,0)))</f>
        <v>Electrification</v>
      </c>
      <c r="K975" s="254" t="str">
        <f>IF(ISBLANK(INDEX('Policy Characteristics'!E:E,MATCH($C975,'Policy Characteristics'!$C:$C,0))),"",INDEX('Policy Characteristics'!E:E,MATCH($C975,'Policy Characteristics'!$C:$C,0)))</f>
        <v>indst shift to electricity</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fuel shifted</v>
      </c>
      <c r="P975" s="254" t="str">
        <f>IF(ISBLANK(INDEX('Policy Characteristics'!J:J,MATCH($C975,'Policy Characteristics'!$C:$C,0))),"",INDEX('Policy Characteristics'!J:J,MATCH($C975,'Policy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5" s="254" t="str">
        <f>IF(ISBLANK(INDEX('Policy Characteristics'!K:K,MATCH($C975,'Policy Characteristics'!$C:$C,0))),"",INDEX('Policy Characteristics'!K:K,MATCH($C975,'Policy Characteristics'!$C:$C,0)))</f>
        <v>industry-ag-main.html#fuel-switching</v>
      </c>
      <c r="R975" s="254" t="str">
        <f>IF(ISBLANK(INDEX('Policy Characteristics'!L:L,MATCH($C975,'Policy Characteristics'!$C:$C,0))),"",INDEX('Policy Characteristics'!L:L,MATCH($C975,'Policy Characteristics'!$C:$C,0)))</f>
        <v>industry-elec-and-hydrogen.html</v>
      </c>
    </row>
    <row r="976" spans="1:18" x14ac:dyDescent="0.35">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Electrification</v>
      </c>
      <c r="C976" s="254" t="str">
        <f t="shared" si="43"/>
        <v>Fraction of Eligible Industrial Energy Use Shifted to Electricity</v>
      </c>
      <c r="D976" s="6" t="s">
        <v>3060</v>
      </c>
      <c r="E976" s="1" t="s">
        <v>3498</v>
      </c>
      <c r="F976" t="s">
        <v>3022</v>
      </c>
      <c r="G976" s="45" t="s">
        <v>3505</v>
      </c>
      <c r="H976" s="43">
        <v>1978</v>
      </c>
      <c r="I976" s="324" t="s">
        <v>40</v>
      </c>
      <c r="J976" s="255" t="str">
        <f>IF(ISBLANK(INDEX('Policy Characteristics'!D:D,MATCH($C976,'Policy Characteristics'!$C:$C,0))),"",INDEX('Policy Characteristics'!D:D,MATCH($C976,'Policy Characteristics'!$C:$C,0)))</f>
        <v>Electrification</v>
      </c>
      <c r="K976" s="254" t="str">
        <f>IF(ISBLANK(INDEX('Policy Characteristics'!E:E,MATCH($C976,'Policy Characteristics'!$C:$C,0))),"",INDEX('Policy Characteristics'!E:E,MATCH($C976,'Policy Characteristics'!$C:$C,0)))</f>
        <v>indst shift to electricity</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fuel shifted</v>
      </c>
      <c r="P976" s="254" t="str">
        <f>IF(ISBLANK(INDEX('Policy Characteristics'!J:J,MATCH($C976,'Policy Characteristics'!$C:$C,0))),"",INDEX('Policy Characteristics'!J:J,MATCH($C976,'Policy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6" s="254" t="str">
        <f>IF(ISBLANK(INDEX('Policy Characteristics'!K:K,MATCH($C976,'Policy Characteristics'!$C:$C,0))),"",INDEX('Policy Characteristics'!K:K,MATCH($C976,'Policy Characteristics'!$C:$C,0)))</f>
        <v>industry-ag-main.html#fuel-switching</v>
      </c>
      <c r="R976" s="254" t="str">
        <f>IF(ISBLANK(INDEX('Policy Characteristics'!L:L,MATCH($C976,'Policy Characteristics'!$C:$C,0))),"",INDEX('Policy Characteristics'!L:L,MATCH($C976,'Policy Characteristics'!$C:$C,0)))</f>
        <v>industry-elec-and-hydrogen.html</v>
      </c>
    </row>
    <row r="977" spans="1:18" x14ac:dyDescent="0.35">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Electrification</v>
      </c>
      <c r="C977" s="254" t="str">
        <f t="shared" si="43"/>
        <v>Fraction of Eligible Industrial Energy Use Shifted to Electricity</v>
      </c>
      <c r="D977" s="6" t="s">
        <v>3060</v>
      </c>
      <c r="E977" s="1" t="s">
        <v>3499</v>
      </c>
      <c r="F977" t="s">
        <v>3022</v>
      </c>
      <c r="G977" s="45" t="s">
        <v>3506</v>
      </c>
      <c r="H977" s="43">
        <v>1979</v>
      </c>
      <c r="I977" s="324" t="s">
        <v>40</v>
      </c>
      <c r="J977" s="255" t="str">
        <f>IF(ISBLANK(INDEX('Policy Characteristics'!D:D,MATCH($C977,'Policy Characteristics'!$C:$C,0))),"",INDEX('Policy Characteristics'!D:D,MATCH($C977,'Policy Characteristics'!$C:$C,0)))</f>
        <v>Electrification</v>
      </c>
      <c r="K977" s="254" t="str">
        <f>IF(ISBLANK(INDEX('Policy Characteristics'!E:E,MATCH($C977,'Policy Characteristics'!$C:$C,0))),"",INDEX('Policy Characteristics'!E:E,MATCH($C977,'Policy Characteristics'!$C:$C,0)))</f>
        <v>indst shift to electricity</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fuel shifted</v>
      </c>
      <c r="P977" s="254" t="str">
        <f>IF(ISBLANK(INDEX('Policy Characteristics'!J:J,MATCH($C977,'Policy Characteristics'!$C:$C,0))),"",INDEX('Policy Characteristics'!J:J,MATCH($C977,'Policy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7" s="254" t="str">
        <f>IF(ISBLANK(INDEX('Policy Characteristics'!K:K,MATCH($C977,'Policy Characteristics'!$C:$C,0))),"",INDEX('Policy Characteristics'!K:K,MATCH($C977,'Policy Characteristics'!$C:$C,0)))</f>
        <v>industry-ag-main.html#fuel-switching</v>
      </c>
      <c r="R977" s="254" t="str">
        <f>IF(ISBLANK(INDEX('Policy Characteristics'!L:L,MATCH($C977,'Policy Characteristics'!$C:$C,0))),"",INDEX('Policy Characteristics'!L:L,MATCH($C977,'Policy Characteristics'!$C:$C,0)))</f>
        <v>industry-elec-and-hydrogen.html</v>
      </c>
    </row>
    <row r="978" spans="1:18" x14ac:dyDescent="0.35">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Electrification</v>
      </c>
      <c r="C978" s="254" t="str">
        <f t="shared" si="43"/>
        <v>Fraction of Eligible Industrial Energy Use Shifted to Electricity</v>
      </c>
      <c r="D978" s="6" t="s">
        <v>3060</v>
      </c>
      <c r="E978" s="1" t="s">
        <v>3500</v>
      </c>
      <c r="F978" t="s">
        <v>3022</v>
      </c>
      <c r="G978" s="45" t="s">
        <v>3507</v>
      </c>
      <c r="H978" s="43">
        <v>1980</v>
      </c>
      <c r="I978" s="324" t="s">
        <v>40</v>
      </c>
      <c r="J978" s="255" t="str">
        <f>IF(ISBLANK(INDEX('Policy Characteristics'!D:D,MATCH($C978,'Policy Characteristics'!$C:$C,0))),"",INDEX('Policy Characteristics'!D:D,MATCH($C978,'Policy Characteristics'!$C:$C,0)))</f>
        <v>Electrification</v>
      </c>
      <c r="K978" s="254" t="str">
        <f>IF(ISBLANK(INDEX('Policy Characteristics'!E:E,MATCH($C978,'Policy Characteristics'!$C:$C,0))),"",INDEX('Policy Characteristics'!E:E,MATCH($C978,'Policy Characteristics'!$C:$C,0)))</f>
        <v>indst shift to electricity</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fuel shifted</v>
      </c>
      <c r="P978" s="254" t="str">
        <f>IF(ISBLANK(INDEX('Policy Characteristics'!J:J,MATCH($C978,'Policy Characteristics'!$C:$C,0))),"",INDEX('Policy Characteristics'!J:J,MATCH($C978,'Policy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8" s="254" t="str">
        <f>IF(ISBLANK(INDEX('Policy Characteristics'!K:K,MATCH($C978,'Policy Characteristics'!$C:$C,0))),"",INDEX('Policy Characteristics'!K:K,MATCH($C978,'Policy Characteristics'!$C:$C,0)))</f>
        <v>industry-ag-main.html#fuel-switching</v>
      </c>
      <c r="R978" s="254" t="str">
        <f>IF(ISBLANK(INDEX('Policy Characteristics'!L:L,MATCH($C978,'Policy Characteristics'!$C:$C,0))),"",INDEX('Policy Characteristics'!L:L,MATCH($C978,'Policy Characteristics'!$C:$C,0)))</f>
        <v>industry-elec-and-hydrogen.html</v>
      </c>
    </row>
    <row r="979" spans="1:18" x14ac:dyDescent="0.35">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Electrification</v>
      </c>
      <c r="C979" s="254" t="str">
        <f t="shared" si="43"/>
        <v>Fraction of Eligible Industrial Energy Use Shifted to Electricity</v>
      </c>
      <c r="D979" s="6" t="s">
        <v>3060</v>
      </c>
      <c r="E979" s="1" t="s">
        <v>3501</v>
      </c>
      <c r="F979" t="s">
        <v>3022</v>
      </c>
      <c r="G979" s="45" t="s">
        <v>3508</v>
      </c>
      <c r="H979" s="43">
        <v>1981</v>
      </c>
      <c r="I979" s="324" t="s">
        <v>40</v>
      </c>
      <c r="J979" s="255" t="str">
        <f>IF(ISBLANK(INDEX('Policy Characteristics'!D:D,MATCH($C979,'Policy Characteristics'!$C:$C,0))),"",INDEX('Policy Characteristics'!D:D,MATCH($C979,'Policy Characteristics'!$C:$C,0)))</f>
        <v>Electrification</v>
      </c>
      <c r="K979" s="254" t="str">
        <f>IF(ISBLANK(INDEX('Policy Characteristics'!E:E,MATCH($C979,'Policy Characteristics'!$C:$C,0))),"",INDEX('Policy Characteristics'!E:E,MATCH($C979,'Policy Characteristics'!$C:$C,0)))</f>
        <v>indst shift to electricity</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fuel shifted</v>
      </c>
      <c r="P979" s="254" t="str">
        <f>IF(ISBLANK(INDEX('Policy Characteristics'!J:J,MATCH($C979,'Policy Characteristics'!$C:$C,0))),"",INDEX('Policy Characteristics'!J:J,MATCH($C979,'Policy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9" s="254" t="str">
        <f>IF(ISBLANK(INDEX('Policy Characteristics'!K:K,MATCH($C979,'Policy Characteristics'!$C:$C,0))),"",INDEX('Policy Characteristics'!K:K,MATCH($C979,'Policy Characteristics'!$C:$C,0)))</f>
        <v>industry-ag-main.html#fuel-switching</v>
      </c>
      <c r="R979" s="254" t="str">
        <f>IF(ISBLANK(INDEX('Policy Characteristics'!L:L,MATCH($C979,'Policy Characteristics'!$C:$C,0))),"",INDEX('Policy Characteristics'!L:L,MATCH($C979,'Policy Characteristics'!$C:$C,0)))</f>
        <v>industry-elec-and-hydrogen.html</v>
      </c>
    </row>
    <row r="980" spans="1:18" x14ac:dyDescent="0.35">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Electrification</v>
      </c>
      <c r="C980" s="254" t="str">
        <f t="shared" si="43"/>
        <v>Fraction of Eligible Industrial Energy Use Shifted to Electricity</v>
      </c>
      <c r="D980" s="6" t="s">
        <v>3060</v>
      </c>
      <c r="E980" s="1" t="s">
        <v>3502</v>
      </c>
      <c r="F980" t="s">
        <v>3022</v>
      </c>
      <c r="G980" s="45" t="s">
        <v>3509</v>
      </c>
      <c r="H980" s="43">
        <v>1982</v>
      </c>
      <c r="I980" s="324" t="s">
        <v>40</v>
      </c>
      <c r="J980" s="255" t="str">
        <f>IF(ISBLANK(INDEX('Policy Characteristics'!D:D,MATCH($C980,'Policy Characteristics'!$C:$C,0))),"",INDEX('Policy Characteristics'!D:D,MATCH($C980,'Policy Characteristics'!$C:$C,0)))</f>
        <v>Electrification</v>
      </c>
      <c r="K980" s="254" t="str">
        <f>IF(ISBLANK(INDEX('Policy Characteristics'!E:E,MATCH($C980,'Policy Characteristics'!$C:$C,0))),"",INDEX('Policy Characteristics'!E:E,MATCH($C980,'Policy Characteristics'!$C:$C,0)))</f>
        <v>indst shift to electricity</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fuel shifted</v>
      </c>
      <c r="P980" s="254" t="str">
        <f>IF(ISBLANK(INDEX('Policy Characteristics'!J:J,MATCH($C980,'Policy Characteristics'!$C:$C,0))),"",INDEX('Policy Characteristics'!J:J,MATCH($C980,'Policy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0" s="254" t="str">
        <f>IF(ISBLANK(INDEX('Policy Characteristics'!K:K,MATCH($C980,'Policy Characteristics'!$C:$C,0))),"",INDEX('Policy Characteristics'!K:K,MATCH($C980,'Policy Characteristics'!$C:$C,0)))</f>
        <v>industry-ag-main.html#fuel-switching</v>
      </c>
      <c r="R980" s="254" t="str">
        <f>IF(ISBLANK(INDEX('Policy Characteristics'!L:L,MATCH($C980,'Policy Characteristics'!$C:$C,0))),"",INDEX('Policy Characteristics'!L:L,MATCH($C980,'Policy Characteristics'!$C:$C,0)))</f>
        <v>industry-elec-and-hydrogen.html</v>
      </c>
    </row>
    <row r="981" spans="1:18" x14ac:dyDescent="0.35">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Electrification</v>
      </c>
      <c r="C981" s="254" t="str">
        <f t="shared" si="43"/>
        <v>Fraction of Eligible Industrial Energy Use Shifted to Electricity</v>
      </c>
      <c r="D981" s="6" t="s">
        <v>3060</v>
      </c>
      <c r="E981" s="1" t="s">
        <v>3503</v>
      </c>
      <c r="F981" t="s">
        <v>3022</v>
      </c>
      <c r="G981" s="45" t="s">
        <v>3510</v>
      </c>
      <c r="H981" s="43">
        <v>1983</v>
      </c>
      <c r="I981" s="324" t="s">
        <v>40</v>
      </c>
      <c r="J981" s="255" t="str">
        <f>IF(ISBLANK(INDEX('Policy Characteristics'!D:D,MATCH($C981,'Policy Characteristics'!$C:$C,0))),"",INDEX('Policy Characteristics'!D:D,MATCH($C981,'Policy Characteristics'!$C:$C,0)))</f>
        <v>Electrification</v>
      </c>
      <c r="K981" s="254" t="str">
        <f>IF(ISBLANK(INDEX('Policy Characteristics'!E:E,MATCH($C981,'Policy Characteristics'!$C:$C,0))),"",INDEX('Policy Characteristics'!E:E,MATCH($C981,'Policy Characteristics'!$C:$C,0)))</f>
        <v>indst shift to electricity</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fuel shifted</v>
      </c>
      <c r="P981" s="254" t="str">
        <f>IF(ISBLANK(INDEX('Policy Characteristics'!J:J,MATCH($C981,'Policy Characteristics'!$C:$C,0))),"",INDEX('Policy Characteristics'!J:J,MATCH($C981,'Policy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1" s="254" t="str">
        <f>IF(ISBLANK(INDEX('Policy Characteristics'!K:K,MATCH($C981,'Policy Characteristics'!$C:$C,0))),"",INDEX('Policy Characteristics'!K:K,MATCH($C981,'Policy Characteristics'!$C:$C,0)))</f>
        <v>industry-ag-main.html#fuel-switching</v>
      </c>
      <c r="R981" s="254" t="str">
        <f>IF(ISBLANK(INDEX('Policy Characteristics'!L:L,MATCH($C981,'Policy Characteristics'!$C:$C,0))),"",INDEX('Policy Characteristics'!L:L,MATCH($C981,'Policy Characteristics'!$C:$C,0)))</f>
        <v>industry-elec-and-hydrogen.html</v>
      </c>
    </row>
    <row r="982" spans="1:18" x14ac:dyDescent="0.35">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Electrification</v>
      </c>
      <c r="C982" s="254" t="str">
        <f t="shared" si="43"/>
        <v>Fraction of Eligible Industrial Energy Use Shifted to Electricity</v>
      </c>
      <c r="D982" s="6" t="s">
        <v>3060</v>
      </c>
      <c r="E982" s="1" t="s">
        <v>3504</v>
      </c>
      <c r="F982" t="s">
        <v>3022</v>
      </c>
      <c r="G982" s="45" t="s">
        <v>3511</v>
      </c>
      <c r="H982" s="43">
        <v>1984</v>
      </c>
      <c r="I982" s="324" t="s">
        <v>40</v>
      </c>
      <c r="J982" s="255" t="str">
        <f>IF(ISBLANK(INDEX('Policy Characteristics'!D:D,MATCH($C982,'Policy Characteristics'!$C:$C,0))),"",INDEX('Policy Characteristics'!D:D,MATCH($C982,'Policy Characteristics'!$C:$C,0)))</f>
        <v>Electrification</v>
      </c>
      <c r="K982" s="254" t="str">
        <f>IF(ISBLANK(INDEX('Policy Characteristics'!E:E,MATCH($C982,'Policy Characteristics'!$C:$C,0))),"",INDEX('Policy Characteristics'!E:E,MATCH($C982,'Policy Characteristics'!$C:$C,0)))</f>
        <v>indst shift to electricity</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fuel shifted</v>
      </c>
      <c r="P982" s="254" t="str">
        <f>IF(ISBLANK(INDEX('Policy Characteristics'!J:J,MATCH($C982,'Policy Characteristics'!$C:$C,0))),"",INDEX('Policy Characteristics'!J:J,MATCH($C982,'Policy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2" s="254" t="str">
        <f>IF(ISBLANK(INDEX('Policy Characteristics'!K:K,MATCH($C982,'Policy Characteristics'!$C:$C,0))),"",INDEX('Policy Characteristics'!K:K,MATCH($C982,'Policy Characteristics'!$C:$C,0)))</f>
        <v>industry-ag-main.html#fuel-switching</v>
      </c>
      <c r="R982" s="254" t="str">
        <f>IF(ISBLANK(INDEX('Policy Characteristics'!L:L,MATCH($C982,'Policy Characteristics'!$C:$C,0))),"",INDEX('Policy Characteristics'!L:L,MATCH($C982,'Policy Characteristics'!$C:$C,0)))</f>
        <v>industry-elec-and-hydrogen.html</v>
      </c>
    </row>
    <row r="983" spans="1:18" x14ac:dyDescent="0.35">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Electrification</v>
      </c>
      <c r="C983" s="254" t="str">
        <f t="shared" si="43"/>
        <v>Fraction of Eligible Industrial Energy Use Shifted to Electricity</v>
      </c>
      <c r="D983" s="6" t="s">
        <v>3060</v>
      </c>
      <c r="E983" s="1" t="s">
        <v>3653</v>
      </c>
      <c r="F983" t="s">
        <v>3022</v>
      </c>
      <c r="G983" s="45" t="s">
        <v>3653</v>
      </c>
      <c r="H983" s="43">
        <v>1985</v>
      </c>
      <c r="I983" s="324" t="s">
        <v>40</v>
      </c>
      <c r="J983" s="255" t="str">
        <f>IF(ISBLANK(INDEX('Policy Characteristics'!D:D,MATCH($C983,'Policy Characteristics'!$C:$C,0))),"",INDEX('Policy Characteristics'!D:D,MATCH($C983,'Policy Characteristics'!$C:$C,0)))</f>
        <v>Electrification</v>
      </c>
      <c r="K983" s="254" t="str">
        <f>IF(ISBLANK(INDEX('Policy Characteristics'!E:E,MATCH($C983,'Policy Characteristics'!$C:$C,0))),"",INDEX('Policy Characteristics'!E:E,MATCH($C983,'Policy Characteristics'!$C:$C,0)))</f>
        <v>indst shift to electricity</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fuel shifted</v>
      </c>
      <c r="P983" s="254" t="str">
        <f>IF(ISBLANK(INDEX('Policy Characteristics'!J:J,MATCH($C983,'Policy Characteristics'!$C:$C,0))),"",INDEX('Policy Characteristics'!J:J,MATCH($C983,'Policy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3" s="254" t="str">
        <f>IF(ISBLANK(INDEX('Policy Characteristics'!K:K,MATCH($C983,'Policy Characteristics'!$C:$C,0))),"",INDEX('Policy Characteristics'!K:K,MATCH($C983,'Policy Characteristics'!$C:$C,0)))</f>
        <v>industry-ag-main.html#fuel-switching</v>
      </c>
      <c r="R983" s="254" t="str">
        <f>IF(ISBLANK(INDEX('Policy Characteristics'!L:L,MATCH($C983,'Policy Characteristics'!$C:$C,0))),"",INDEX('Policy Characteristics'!L:L,MATCH($C983,'Policy Characteristics'!$C:$C,0)))</f>
        <v>industry-elec-and-hydrogen.html</v>
      </c>
    </row>
    <row r="984" spans="1:18" x14ac:dyDescent="0.35">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Electrification</v>
      </c>
      <c r="C984" s="254" t="str">
        <f t="shared" si="43"/>
        <v>Fraction of Eligible Industrial Energy Use Shifted to Electricity</v>
      </c>
      <c r="D984" s="6" t="s">
        <v>3061</v>
      </c>
      <c r="E984" s="1" t="s">
        <v>3498</v>
      </c>
      <c r="F984" t="s">
        <v>3023</v>
      </c>
      <c r="G984" s="45" t="s">
        <v>3505</v>
      </c>
      <c r="H984" s="43">
        <v>1986</v>
      </c>
      <c r="I984" s="324" t="s">
        <v>40</v>
      </c>
      <c r="J984" s="255" t="str">
        <f>IF(ISBLANK(INDEX('Policy Characteristics'!D:D,MATCH($C984,'Policy Characteristics'!$C:$C,0))),"",INDEX('Policy Characteristics'!D:D,MATCH($C984,'Policy Characteristics'!$C:$C,0)))</f>
        <v>Electrification</v>
      </c>
      <c r="K984" s="254" t="str">
        <f>IF(ISBLANK(INDEX('Policy Characteristics'!E:E,MATCH($C984,'Policy Characteristics'!$C:$C,0))),"",INDEX('Policy Characteristics'!E:E,MATCH($C984,'Policy Characteristics'!$C:$C,0)))</f>
        <v>indst shift to electricity</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fuel shifted</v>
      </c>
      <c r="P984" s="254" t="str">
        <f>IF(ISBLANK(INDEX('Policy Characteristics'!J:J,MATCH($C984,'Policy Characteristics'!$C:$C,0))),"",INDEX('Policy Characteristics'!J:J,MATCH($C984,'Policy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4" s="254" t="str">
        <f>IF(ISBLANK(INDEX('Policy Characteristics'!K:K,MATCH($C984,'Policy Characteristics'!$C:$C,0))),"",INDEX('Policy Characteristics'!K:K,MATCH($C984,'Policy Characteristics'!$C:$C,0)))</f>
        <v>industry-ag-main.html#fuel-switching</v>
      </c>
      <c r="R984" s="254" t="str">
        <f>IF(ISBLANK(INDEX('Policy Characteristics'!L:L,MATCH($C984,'Policy Characteristics'!$C:$C,0))),"",INDEX('Policy Characteristics'!L:L,MATCH($C984,'Policy Characteristics'!$C:$C,0)))</f>
        <v>industry-elec-and-hydrogen.html</v>
      </c>
    </row>
    <row r="985" spans="1:18" x14ac:dyDescent="0.35">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Electrification</v>
      </c>
      <c r="C985" s="254" t="str">
        <f t="shared" si="43"/>
        <v>Fraction of Eligible Industrial Energy Use Shifted to Electricity</v>
      </c>
      <c r="D985" s="6" t="s">
        <v>3061</v>
      </c>
      <c r="E985" s="1" t="s">
        <v>3499</v>
      </c>
      <c r="F985" t="s">
        <v>3023</v>
      </c>
      <c r="G985" s="45" t="s">
        <v>3506</v>
      </c>
      <c r="H985" s="43">
        <v>1987</v>
      </c>
      <c r="I985" s="324" t="s">
        <v>40</v>
      </c>
      <c r="J985" s="255" t="str">
        <f>IF(ISBLANK(INDEX('Policy Characteristics'!D:D,MATCH($C985,'Policy Characteristics'!$C:$C,0))),"",INDEX('Policy Characteristics'!D:D,MATCH($C985,'Policy Characteristics'!$C:$C,0)))</f>
        <v>Electrification</v>
      </c>
      <c r="K985" s="254" t="str">
        <f>IF(ISBLANK(INDEX('Policy Characteristics'!E:E,MATCH($C985,'Policy Characteristics'!$C:$C,0))),"",INDEX('Policy Characteristics'!E:E,MATCH($C985,'Policy Characteristics'!$C:$C,0)))</f>
        <v>indst shift to electricity</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fuel shifted</v>
      </c>
      <c r="P985" s="254" t="str">
        <f>IF(ISBLANK(INDEX('Policy Characteristics'!J:J,MATCH($C985,'Policy Characteristics'!$C:$C,0))),"",INDEX('Policy Characteristics'!J:J,MATCH($C985,'Policy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5" s="254" t="str">
        <f>IF(ISBLANK(INDEX('Policy Characteristics'!K:K,MATCH($C985,'Policy Characteristics'!$C:$C,0))),"",INDEX('Policy Characteristics'!K:K,MATCH($C985,'Policy Characteristics'!$C:$C,0)))</f>
        <v>industry-ag-main.html#fuel-switching</v>
      </c>
      <c r="R985" s="254" t="str">
        <f>IF(ISBLANK(INDEX('Policy Characteristics'!L:L,MATCH($C985,'Policy Characteristics'!$C:$C,0))),"",INDEX('Policy Characteristics'!L:L,MATCH($C985,'Policy Characteristics'!$C:$C,0)))</f>
        <v>industry-elec-and-hydrogen.html</v>
      </c>
    </row>
    <row r="986" spans="1:18" x14ac:dyDescent="0.35">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Electrification</v>
      </c>
      <c r="C986" s="254" t="str">
        <f t="shared" si="43"/>
        <v>Fraction of Eligible Industrial Energy Use Shifted to Electricity</v>
      </c>
      <c r="D986" s="6" t="s">
        <v>3061</v>
      </c>
      <c r="E986" s="1" t="s">
        <v>3500</v>
      </c>
      <c r="F986" t="s">
        <v>3023</v>
      </c>
      <c r="G986" s="45" t="s">
        <v>3507</v>
      </c>
      <c r="H986" s="43">
        <v>1988</v>
      </c>
      <c r="I986" s="324" t="s">
        <v>40</v>
      </c>
      <c r="J986" s="255" t="str">
        <f>IF(ISBLANK(INDEX('Policy Characteristics'!D:D,MATCH($C986,'Policy Characteristics'!$C:$C,0))),"",INDEX('Policy Characteristics'!D:D,MATCH($C986,'Policy Characteristics'!$C:$C,0)))</f>
        <v>Electrification</v>
      </c>
      <c r="K986" s="254" t="str">
        <f>IF(ISBLANK(INDEX('Policy Characteristics'!E:E,MATCH($C986,'Policy Characteristics'!$C:$C,0))),"",INDEX('Policy Characteristics'!E:E,MATCH($C986,'Policy Characteristics'!$C:$C,0)))</f>
        <v>indst shift to electricity</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fuel shifted</v>
      </c>
      <c r="P986" s="254" t="str">
        <f>IF(ISBLANK(INDEX('Policy Characteristics'!J:J,MATCH($C986,'Policy Characteristics'!$C:$C,0))),"",INDEX('Policy Characteristics'!J:J,MATCH($C986,'Policy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6" s="254" t="str">
        <f>IF(ISBLANK(INDEX('Policy Characteristics'!K:K,MATCH($C986,'Policy Characteristics'!$C:$C,0))),"",INDEX('Policy Characteristics'!K:K,MATCH($C986,'Policy Characteristics'!$C:$C,0)))</f>
        <v>industry-ag-main.html#fuel-switching</v>
      </c>
      <c r="R986" s="254" t="str">
        <f>IF(ISBLANK(INDEX('Policy Characteristics'!L:L,MATCH($C986,'Policy Characteristics'!$C:$C,0))),"",INDEX('Policy Characteristics'!L:L,MATCH($C986,'Policy Characteristics'!$C:$C,0)))</f>
        <v>industry-elec-and-hydrogen.html</v>
      </c>
    </row>
    <row r="987" spans="1:18" x14ac:dyDescent="0.35">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Electrification</v>
      </c>
      <c r="C987" s="254" t="str">
        <f t="shared" si="43"/>
        <v>Fraction of Eligible Industrial Energy Use Shifted to Electricity</v>
      </c>
      <c r="D987" s="6" t="s">
        <v>3061</v>
      </c>
      <c r="E987" s="1" t="s">
        <v>3501</v>
      </c>
      <c r="F987" t="s">
        <v>3023</v>
      </c>
      <c r="G987" s="45" t="s">
        <v>3508</v>
      </c>
      <c r="H987" s="43">
        <v>1989</v>
      </c>
      <c r="I987" s="324" t="s">
        <v>40</v>
      </c>
      <c r="J987" s="255" t="str">
        <f>IF(ISBLANK(INDEX('Policy Characteristics'!D:D,MATCH($C987,'Policy Characteristics'!$C:$C,0))),"",INDEX('Policy Characteristics'!D:D,MATCH($C987,'Policy Characteristics'!$C:$C,0)))</f>
        <v>Electrification</v>
      </c>
      <c r="K987" s="254" t="str">
        <f>IF(ISBLANK(INDEX('Policy Characteristics'!E:E,MATCH($C987,'Policy Characteristics'!$C:$C,0))),"",INDEX('Policy Characteristics'!E:E,MATCH($C987,'Policy Characteristics'!$C:$C,0)))</f>
        <v>indst shift to electricity</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fuel shifted</v>
      </c>
      <c r="P987" s="254" t="str">
        <f>IF(ISBLANK(INDEX('Policy Characteristics'!J:J,MATCH($C987,'Policy Characteristics'!$C:$C,0))),"",INDEX('Policy Characteristics'!J:J,MATCH($C987,'Policy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7" s="254" t="str">
        <f>IF(ISBLANK(INDEX('Policy Characteristics'!K:K,MATCH($C987,'Policy Characteristics'!$C:$C,0))),"",INDEX('Policy Characteristics'!K:K,MATCH($C987,'Policy Characteristics'!$C:$C,0)))</f>
        <v>industry-ag-main.html#fuel-switching</v>
      </c>
      <c r="R987" s="254" t="str">
        <f>IF(ISBLANK(INDEX('Policy Characteristics'!L:L,MATCH($C987,'Policy Characteristics'!$C:$C,0))),"",INDEX('Policy Characteristics'!L:L,MATCH($C987,'Policy Characteristics'!$C:$C,0)))</f>
        <v>industry-elec-and-hydrogen.html</v>
      </c>
    </row>
    <row r="988" spans="1:18" x14ac:dyDescent="0.35">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Electrification</v>
      </c>
      <c r="C988" s="254" t="str">
        <f t="shared" si="43"/>
        <v>Fraction of Eligible Industrial Energy Use Shifted to Electricity</v>
      </c>
      <c r="D988" s="6" t="s">
        <v>3061</v>
      </c>
      <c r="E988" s="1" t="s">
        <v>3502</v>
      </c>
      <c r="F988" t="s">
        <v>3023</v>
      </c>
      <c r="G988" s="45" t="s">
        <v>3509</v>
      </c>
      <c r="H988" s="43">
        <v>1990</v>
      </c>
      <c r="I988" s="324" t="s">
        <v>40</v>
      </c>
      <c r="J988" s="255" t="str">
        <f>IF(ISBLANK(INDEX('Policy Characteristics'!D:D,MATCH($C988,'Policy Characteristics'!$C:$C,0))),"",INDEX('Policy Characteristics'!D:D,MATCH($C988,'Policy Characteristics'!$C:$C,0)))</f>
        <v>Electrification</v>
      </c>
      <c r="K988" s="254" t="str">
        <f>IF(ISBLANK(INDEX('Policy Characteristics'!E:E,MATCH($C988,'Policy Characteristics'!$C:$C,0))),"",INDEX('Policy Characteristics'!E:E,MATCH($C988,'Policy Characteristics'!$C:$C,0)))</f>
        <v>indst shift to electricity</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fuel shifted</v>
      </c>
      <c r="P988" s="254" t="str">
        <f>IF(ISBLANK(INDEX('Policy Characteristics'!J:J,MATCH($C988,'Policy Characteristics'!$C:$C,0))),"",INDEX('Policy Characteristics'!J:J,MATCH($C988,'Policy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8" s="254" t="str">
        <f>IF(ISBLANK(INDEX('Policy Characteristics'!K:K,MATCH($C988,'Policy Characteristics'!$C:$C,0))),"",INDEX('Policy Characteristics'!K:K,MATCH($C988,'Policy Characteristics'!$C:$C,0)))</f>
        <v>industry-ag-main.html#fuel-switching</v>
      </c>
      <c r="R988" s="254" t="str">
        <f>IF(ISBLANK(INDEX('Policy Characteristics'!L:L,MATCH($C988,'Policy Characteristics'!$C:$C,0))),"",INDEX('Policy Characteristics'!L:L,MATCH($C988,'Policy Characteristics'!$C:$C,0)))</f>
        <v>industry-elec-and-hydrogen.html</v>
      </c>
    </row>
    <row r="989" spans="1:18" x14ac:dyDescent="0.35">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Electrification</v>
      </c>
      <c r="C989" s="254" t="str">
        <f t="shared" si="43"/>
        <v>Fraction of Eligible Industrial Energy Use Shifted to Electricity</v>
      </c>
      <c r="D989" s="6" t="s">
        <v>3061</v>
      </c>
      <c r="E989" s="1" t="s">
        <v>3503</v>
      </c>
      <c r="F989" t="s">
        <v>3023</v>
      </c>
      <c r="G989" s="45" t="s">
        <v>3510</v>
      </c>
      <c r="H989" s="43">
        <v>1991</v>
      </c>
      <c r="I989" s="324" t="s">
        <v>40</v>
      </c>
      <c r="J989" s="255" t="str">
        <f>IF(ISBLANK(INDEX('Policy Characteristics'!D:D,MATCH($C989,'Policy Characteristics'!$C:$C,0))),"",INDEX('Policy Characteristics'!D:D,MATCH($C989,'Policy Characteristics'!$C:$C,0)))</f>
        <v>Electrification</v>
      </c>
      <c r="K989" s="254" t="str">
        <f>IF(ISBLANK(INDEX('Policy Characteristics'!E:E,MATCH($C989,'Policy Characteristics'!$C:$C,0))),"",INDEX('Policy Characteristics'!E:E,MATCH($C989,'Policy Characteristics'!$C:$C,0)))</f>
        <v>indst shift to electricity</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fuel shifted</v>
      </c>
      <c r="P989" s="254" t="str">
        <f>IF(ISBLANK(INDEX('Policy Characteristics'!J:J,MATCH($C989,'Policy Characteristics'!$C:$C,0))),"",INDEX('Policy Characteristics'!J:J,MATCH($C989,'Policy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9" s="254" t="str">
        <f>IF(ISBLANK(INDEX('Policy Characteristics'!K:K,MATCH($C989,'Policy Characteristics'!$C:$C,0))),"",INDEX('Policy Characteristics'!K:K,MATCH($C989,'Policy Characteristics'!$C:$C,0)))</f>
        <v>industry-ag-main.html#fuel-switching</v>
      </c>
      <c r="R989" s="254" t="str">
        <f>IF(ISBLANK(INDEX('Policy Characteristics'!L:L,MATCH($C989,'Policy Characteristics'!$C:$C,0))),"",INDEX('Policy Characteristics'!L:L,MATCH($C989,'Policy Characteristics'!$C:$C,0)))</f>
        <v>industry-elec-and-hydrogen.html</v>
      </c>
    </row>
    <row r="990" spans="1:18" x14ac:dyDescent="0.35">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Electrification</v>
      </c>
      <c r="C990" s="254" t="str">
        <f t="shared" si="43"/>
        <v>Fraction of Eligible Industrial Energy Use Shifted to Electricity</v>
      </c>
      <c r="D990" s="6" t="s">
        <v>3061</v>
      </c>
      <c r="E990" s="1" t="s">
        <v>3504</v>
      </c>
      <c r="F990" t="s">
        <v>3023</v>
      </c>
      <c r="G990" s="45" t="s">
        <v>3511</v>
      </c>
      <c r="H990" s="43">
        <v>1992</v>
      </c>
      <c r="I990" s="324" t="s">
        <v>40</v>
      </c>
      <c r="J990" s="255" t="str">
        <f>IF(ISBLANK(INDEX('Policy Characteristics'!D:D,MATCH($C990,'Policy Characteristics'!$C:$C,0))),"",INDEX('Policy Characteristics'!D:D,MATCH($C990,'Policy Characteristics'!$C:$C,0)))</f>
        <v>Electrification</v>
      </c>
      <c r="K990" s="254" t="str">
        <f>IF(ISBLANK(INDEX('Policy Characteristics'!E:E,MATCH($C990,'Policy Characteristics'!$C:$C,0))),"",INDEX('Policy Characteristics'!E:E,MATCH($C990,'Policy Characteristics'!$C:$C,0)))</f>
        <v>indst shift to electricity</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fuel shifted</v>
      </c>
      <c r="P990" s="254" t="str">
        <f>IF(ISBLANK(INDEX('Policy Characteristics'!J:J,MATCH($C990,'Policy Characteristics'!$C:$C,0))),"",INDEX('Policy Characteristics'!J:J,MATCH($C990,'Policy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0" s="254" t="str">
        <f>IF(ISBLANK(INDEX('Policy Characteristics'!K:K,MATCH($C990,'Policy Characteristics'!$C:$C,0))),"",INDEX('Policy Characteristics'!K:K,MATCH($C990,'Policy Characteristics'!$C:$C,0)))</f>
        <v>industry-ag-main.html#fuel-switching</v>
      </c>
      <c r="R990" s="254" t="str">
        <f>IF(ISBLANK(INDEX('Policy Characteristics'!L:L,MATCH($C990,'Policy Characteristics'!$C:$C,0))),"",INDEX('Policy Characteristics'!L:L,MATCH($C990,'Policy Characteristics'!$C:$C,0)))</f>
        <v>industry-elec-and-hydrogen.html</v>
      </c>
    </row>
    <row r="991" spans="1:18" x14ac:dyDescent="0.35">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Electrification</v>
      </c>
      <c r="C991" s="254" t="str">
        <f t="shared" si="43"/>
        <v>Fraction of Eligible Industrial Energy Use Shifted to Electricity</v>
      </c>
      <c r="D991" s="6" t="s">
        <v>3061</v>
      </c>
      <c r="E991" s="1" t="s">
        <v>3653</v>
      </c>
      <c r="F991" t="s">
        <v>3023</v>
      </c>
      <c r="G991" s="45" t="s">
        <v>3653</v>
      </c>
      <c r="H991" s="43">
        <v>1993</v>
      </c>
      <c r="I991" s="324" t="s">
        <v>40</v>
      </c>
      <c r="J991" s="255" t="str">
        <f>IF(ISBLANK(INDEX('Policy Characteristics'!D:D,MATCH($C991,'Policy Characteristics'!$C:$C,0))),"",INDEX('Policy Characteristics'!D:D,MATCH($C991,'Policy Characteristics'!$C:$C,0)))</f>
        <v>Electrification</v>
      </c>
      <c r="K991" s="254" t="str">
        <f>IF(ISBLANK(INDEX('Policy Characteristics'!E:E,MATCH($C991,'Policy Characteristics'!$C:$C,0))),"",INDEX('Policy Characteristics'!E:E,MATCH($C991,'Policy Characteristics'!$C:$C,0)))</f>
        <v>indst shift to electricity</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fuel shifted</v>
      </c>
      <c r="P991" s="254" t="str">
        <f>IF(ISBLANK(INDEX('Policy Characteristics'!J:J,MATCH($C991,'Policy Characteristics'!$C:$C,0))),"",INDEX('Policy Characteristics'!J:J,MATCH($C991,'Policy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1" s="254" t="str">
        <f>IF(ISBLANK(INDEX('Policy Characteristics'!K:K,MATCH($C991,'Policy Characteristics'!$C:$C,0))),"",INDEX('Policy Characteristics'!K:K,MATCH($C991,'Policy Characteristics'!$C:$C,0)))</f>
        <v>industry-ag-main.html#fuel-switching</v>
      </c>
      <c r="R991" s="254" t="str">
        <f>IF(ISBLANK(INDEX('Policy Characteristics'!L:L,MATCH($C991,'Policy Characteristics'!$C:$C,0))),"",INDEX('Policy Characteristics'!L:L,MATCH($C991,'Policy Characteristics'!$C:$C,0)))</f>
        <v>industry-elec-and-hydrogen.html</v>
      </c>
    </row>
    <row r="992" spans="1:18" x14ac:dyDescent="0.35">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Electrification</v>
      </c>
      <c r="C992" s="254" t="str">
        <f t="shared" si="43"/>
        <v>Fraction of Eligible Industrial Energy Use Shifted to Electricity</v>
      </c>
      <c r="D992" s="6" t="s">
        <v>3062</v>
      </c>
      <c r="E992" s="1" t="s">
        <v>3498</v>
      </c>
      <c r="F992" t="s">
        <v>3024</v>
      </c>
      <c r="G992" s="45" t="s">
        <v>3505</v>
      </c>
      <c r="H992" s="43">
        <v>1994</v>
      </c>
      <c r="I992" s="324" t="s">
        <v>40</v>
      </c>
      <c r="J992" s="255" t="str">
        <f>IF(ISBLANK(INDEX('Policy Characteristics'!D:D,MATCH($C992,'Policy Characteristics'!$C:$C,0))),"",INDEX('Policy Characteristics'!D:D,MATCH($C992,'Policy Characteristics'!$C:$C,0)))</f>
        <v>Electrification</v>
      </c>
      <c r="K992" s="254" t="str">
        <f>IF(ISBLANK(INDEX('Policy Characteristics'!E:E,MATCH($C992,'Policy Characteristics'!$C:$C,0))),"",INDEX('Policy Characteristics'!E:E,MATCH($C992,'Policy Characteristics'!$C:$C,0)))</f>
        <v>indst shift to electricity</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fuel shifted</v>
      </c>
      <c r="P992" s="254" t="str">
        <f>IF(ISBLANK(INDEX('Policy Characteristics'!J:J,MATCH($C992,'Policy Characteristics'!$C:$C,0))),"",INDEX('Policy Characteristics'!J:J,MATCH($C992,'Policy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2" s="254" t="str">
        <f>IF(ISBLANK(INDEX('Policy Characteristics'!K:K,MATCH($C992,'Policy Characteristics'!$C:$C,0))),"",INDEX('Policy Characteristics'!K:K,MATCH($C992,'Policy Characteristics'!$C:$C,0)))</f>
        <v>industry-ag-main.html#fuel-switching</v>
      </c>
      <c r="R992" s="254" t="str">
        <f>IF(ISBLANK(INDEX('Policy Characteristics'!L:L,MATCH($C992,'Policy Characteristics'!$C:$C,0))),"",INDEX('Policy Characteristics'!L:L,MATCH($C992,'Policy Characteristics'!$C:$C,0)))</f>
        <v>industry-elec-and-hydrogen.html</v>
      </c>
    </row>
    <row r="993" spans="1:18" x14ac:dyDescent="0.35">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Electrification</v>
      </c>
      <c r="C993" s="254" t="str">
        <f t="shared" si="43"/>
        <v>Fraction of Eligible Industrial Energy Use Shifted to Electricity</v>
      </c>
      <c r="D993" s="6" t="s">
        <v>3062</v>
      </c>
      <c r="E993" s="1" t="s">
        <v>3499</v>
      </c>
      <c r="F993" t="s">
        <v>3024</v>
      </c>
      <c r="G993" s="45" t="s">
        <v>3506</v>
      </c>
      <c r="H993" s="43">
        <v>1995</v>
      </c>
      <c r="I993" s="324" t="s">
        <v>40</v>
      </c>
      <c r="J993" s="255" t="str">
        <f>IF(ISBLANK(INDEX('Policy Characteristics'!D:D,MATCH($C993,'Policy Characteristics'!$C:$C,0))),"",INDEX('Policy Characteristics'!D:D,MATCH($C993,'Policy Characteristics'!$C:$C,0)))</f>
        <v>Electrification</v>
      </c>
      <c r="K993" s="254" t="str">
        <f>IF(ISBLANK(INDEX('Policy Characteristics'!E:E,MATCH($C993,'Policy Characteristics'!$C:$C,0))),"",INDEX('Policy Characteristics'!E:E,MATCH($C993,'Policy Characteristics'!$C:$C,0)))</f>
        <v>indst shift to electricity</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fuel shifted</v>
      </c>
      <c r="P993" s="254" t="str">
        <f>IF(ISBLANK(INDEX('Policy Characteristics'!J:J,MATCH($C993,'Policy Characteristics'!$C:$C,0))),"",INDEX('Policy Characteristics'!J:J,MATCH($C993,'Policy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3" s="254" t="str">
        <f>IF(ISBLANK(INDEX('Policy Characteristics'!K:K,MATCH($C993,'Policy Characteristics'!$C:$C,0))),"",INDEX('Policy Characteristics'!K:K,MATCH($C993,'Policy Characteristics'!$C:$C,0)))</f>
        <v>industry-ag-main.html#fuel-switching</v>
      </c>
      <c r="R993" s="254" t="str">
        <f>IF(ISBLANK(INDEX('Policy Characteristics'!L:L,MATCH($C993,'Policy Characteristics'!$C:$C,0))),"",INDEX('Policy Characteristics'!L:L,MATCH($C993,'Policy Characteristics'!$C:$C,0)))</f>
        <v>industry-elec-and-hydrogen.html</v>
      </c>
    </row>
    <row r="994" spans="1:18" x14ac:dyDescent="0.35">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Electrification</v>
      </c>
      <c r="C994" s="254" t="str">
        <f t="shared" si="43"/>
        <v>Fraction of Eligible Industrial Energy Use Shifted to Electricity</v>
      </c>
      <c r="D994" s="6" t="s">
        <v>3062</v>
      </c>
      <c r="E994" s="1" t="s">
        <v>3500</v>
      </c>
      <c r="F994" t="s">
        <v>3024</v>
      </c>
      <c r="G994" s="45" t="s">
        <v>3507</v>
      </c>
      <c r="H994" s="43">
        <v>1996</v>
      </c>
      <c r="I994" s="324" t="s">
        <v>40</v>
      </c>
      <c r="J994" s="255" t="str">
        <f>IF(ISBLANK(INDEX('Policy Characteristics'!D:D,MATCH($C994,'Policy Characteristics'!$C:$C,0))),"",INDEX('Policy Characteristics'!D:D,MATCH($C994,'Policy Characteristics'!$C:$C,0)))</f>
        <v>Electrification</v>
      </c>
      <c r="K994" s="254" t="str">
        <f>IF(ISBLANK(INDEX('Policy Characteristics'!E:E,MATCH($C994,'Policy Characteristics'!$C:$C,0))),"",INDEX('Policy Characteristics'!E:E,MATCH($C994,'Policy Characteristics'!$C:$C,0)))</f>
        <v>indst shift to electricity</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fuel shifted</v>
      </c>
      <c r="P994" s="254" t="str">
        <f>IF(ISBLANK(INDEX('Policy Characteristics'!J:J,MATCH($C994,'Policy Characteristics'!$C:$C,0))),"",INDEX('Policy Characteristics'!J:J,MATCH($C994,'Policy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4" s="254" t="str">
        <f>IF(ISBLANK(INDEX('Policy Characteristics'!K:K,MATCH($C994,'Policy Characteristics'!$C:$C,0))),"",INDEX('Policy Characteristics'!K:K,MATCH($C994,'Policy Characteristics'!$C:$C,0)))</f>
        <v>industry-ag-main.html#fuel-switching</v>
      </c>
      <c r="R994" s="254" t="str">
        <f>IF(ISBLANK(INDEX('Policy Characteristics'!L:L,MATCH($C994,'Policy Characteristics'!$C:$C,0))),"",INDEX('Policy Characteristics'!L:L,MATCH($C994,'Policy Characteristics'!$C:$C,0)))</f>
        <v>industry-elec-and-hydrogen.html</v>
      </c>
    </row>
    <row r="995" spans="1:18" x14ac:dyDescent="0.35">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Electrification</v>
      </c>
      <c r="C995" s="254" t="str">
        <f t="shared" si="43"/>
        <v>Fraction of Eligible Industrial Energy Use Shifted to Electricity</v>
      </c>
      <c r="D995" s="6" t="s">
        <v>3062</v>
      </c>
      <c r="E995" s="1" t="s">
        <v>3501</v>
      </c>
      <c r="F995" t="s">
        <v>3024</v>
      </c>
      <c r="G995" s="45" t="s">
        <v>3508</v>
      </c>
      <c r="H995" s="43">
        <v>1997</v>
      </c>
      <c r="I995" s="324" t="s">
        <v>40</v>
      </c>
      <c r="J995" s="255" t="str">
        <f>IF(ISBLANK(INDEX('Policy Characteristics'!D:D,MATCH($C995,'Policy Characteristics'!$C:$C,0))),"",INDEX('Policy Characteristics'!D:D,MATCH($C995,'Policy Characteristics'!$C:$C,0)))</f>
        <v>Electrification</v>
      </c>
      <c r="K995" s="254" t="str">
        <f>IF(ISBLANK(INDEX('Policy Characteristics'!E:E,MATCH($C995,'Policy Characteristics'!$C:$C,0))),"",INDEX('Policy Characteristics'!E:E,MATCH($C995,'Policy Characteristics'!$C:$C,0)))</f>
        <v>indst shift to electricity</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fuel shifted</v>
      </c>
      <c r="P995" s="254" t="str">
        <f>IF(ISBLANK(INDEX('Policy Characteristics'!J:J,MATCH($C995,'Policy Characteristics'!$C:$C,0))),"",INDEX('Policy Characteristics'!J:J,MATCH($C995,'Policy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5" s="254" t="str">
        <f>IF(ISBLANK(INDEX('Policy Characteristics'!K:K,MATCH($C995,'Policy Characteristics'!$C:$C,0))),"",INDEX('Policy Characteristics'!K:K,MATCH($C995,'Policy Characteristics'!$C:$C,0)))</f>
        <v>industry-ag-main.html#fuel-switching</v>
      </c>
      <c r="R995" s="254" t="str">
        <f>IF(ISBLANK(INDEX('Policy Characteristics'!L:L,MATCH($C995,'Policy Characteristics'!$C:$C,0))),"",INDEX('Policy Characteristics'!L:L,MATCH($C995,'Policy Characteristics'!$C:$C,0)))</f>
        <v>industry-elec-and-hydrogen.html</v>
      </c>
    </row>
    <row r="996" spans="1:18" x14ac:dyDescent="0.35">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Electrification</v>
      </c>
      <c r="C996" s="254" t="str">
        <f t="shared" si="43"/>
        <v>Fraction of Eligible Industrial Energy Use Shifted to Electricity</v>
      </c>
      <c r="D996" s="6" t="s">
        <v>3062</v>
      </c>
      <c r="E996" s="1" t="s">
        <v>3502</v>
      </c>
      <c r="F996" t="s">
        <v>3024</v>
      </c>
      <c r="G996" s="45" t="s">
        <v>3509</v>
      </c>
      <c r="H996" s="43">
        <v>1998</v>
      </c>
      <c r="I996" s="324" t="s">
        <v>40</v>
      </c>
      <c r="J996" s="255" t="str">
        <f>IF(ISBLANK(INDEX('Policy Characteristics'!D:D,MATCH($C996,'Policy Characteristics'!$C:$C,0))),"",INDEX('Policy Characteristics'!D:D,MATCH($C996,'Policy Characteristics'!$C:$C,0)))</f>
        <v>Electrification</v>
      </c>
      <c r="K996" s="254" t="str">
        <f>IF(ISBLANK(INDEX('Policy Characteristics'!E:E,MATCH($C996,'Policy Characteristics'!$C:$C,0))),"",INDEX('Policy Characteristics'!E:E,MATCH($C996,'Policy Characteristics'!$C:$C,0)))</f>
        <v>indst shift to electricity</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fuel shifted</v>
      </c>
      <c r="P996" s="254" t="str">
        <f>IF(ISBLANK(INDEX('Policy Characteristics'!J:J,MATCH($C996,'Policy Characteristics'!$C:$C,0))),"",INDEX('Policy Characteristics'!J:J,MATCH($C996,'Policy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6" s="254" t="str">
        <f>IF(ISBLANK(INDEX('Policy Characteristics'!K:K,MATCH($C996,'Policy Characteristics'!$C:$C,0))),"",INDEX('Policy Characteristics'!K:K,MATCH($C996,'Policy Characteristics'!$C:$C,0)))</f>
        <v>industry-ag-main.html#fuel-switching</v>
      </c>
      <c r="R996" s="254" t="str">
        <f>IF(ISBLANK(INDEX('Policy Characteristics'!L:L,MATCH($C996,'Policy Characteristics'!$C:$C,0))),"",INDEX('Policy Characteristics'!L:L,MATCH($C996,'Policy Characteristics'!$C:$C,0)))</f>
        <v>industry-elec-and-hydrogen.html</v>
      </c>
    </row>
    <row r="997" spans="1:18" x14ac:dyDescent="0.35">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Electrification</v>
      </c>
      <c r="C997" s="254" t="str">
        <f t="shared" si="43"/>
        <v>Fraction of Eligible Industrial Energy Use Shifted to Electricity</v>
      </c>
      <c r="D997" s="6" t="s">
        <v>3062</v>
      </c>
      <c r="E997" s="1" t="s">
        <v>3503</v>
      </c>
      <c r="F997" t="s">
        <v>3024</v>
      </c>
      <c r="G997" s="45" t="s">
        <v>3510</v>
      </c>
      <c r="H997" s="43">
        <v>1999</v>
      </c>
      <c r="I997" s="324" t="s">
        <v>40</v>
      </c>
      <c r="J997" s="255" t="str">
        <f>IF(ISBLANK(INDEX('Policy Characteristics'!D:D,MATCH($C997,'Policy Characteristics'!$C:$C,0))),"",INDEX('Policy Characteristics'!D:D,MATCH($C997,'Policy Characteristics'!$C:$C,0)))</f>
        <v>Electrification</v>
      </c>
      <c r="K997" s="254" t="str">
        <f>IF(ISBLANK(INDEX('Policy Characteristics'!E:E,MATCH($C997,'Policy Characteristics'!$C:$C,0))),"",INDEX('Policy Characteristics'!E:E,MATCH($C997,'Policy Characteristics'!$C:$C,0)))</f>
        <v>indst shift to electricity</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fuel shifted</v>
      </c>
      <c r="P997" s="254" t="str">
        <f>IF(ISBLANK(INDEX('Policy Characteristics'!J:J,MATCH($C997,'Policy Characteristics'!$C:$C,0))),"",INDEX('Policy Characteristics'!J:J,MATCH($C997,'Policy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7" s="254" t="str">
        <f>IF(ISBLANK(INDEX('Policy Characteristics'!K:K,MATCH($C997,'Policy Characteristics'!$C:$C,0))),"",INDEX('Policy Characteristics'!K:K,MATCH($C997,'Policy Characteristics'!$C:$C,0)))</f>
        <v>industry-ag-main.html#fuel-switching</v>
      </c>
      <c r="R997" s="254" t="str">
        <f>IF(ISBLANK(INDEX('Policy Characteristics'!L:L,MATCH($C997,'Policy Characteristics'!$C:$C,0))),"",INDEX('Policy Characteristics'!L:L,MATCH($C997,'Policy Characteristics'!$C:$C,0)))</f>
        <v>industry-elec-and-hydrogen.html</v>
      </c>
    </row>
    <row r="998" spans="1:18" x14ac:dyDescent="0.35">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Electrification</v>
      </c>
      <c r="C998" s="254" t="str">
        <f t="shared" si="43"/>
        <v>Fraction of Eligible Industrial Energy Use Shifted to Electricity</v>
      </c>
      <c r="D998" s="6" t="s">
        <v>3062</v>
      </c>
      <c r="E998" s="1" t="s">
        <v>3504</v>
      </c>
      <c r="F998" t="s">
        <v>3024</v>
      </c>
      <c r="G998" s="45" t="s">
        <v>3511</v>
      </c>
      <c r="H998" s="43">
        <v>2000</v>
      </c>
      <c r="I998" s="324" t="s">
        <v>40</v>
      </c>
      <c r="J998" s="255" t="str">
        <f>IF(ISBLANK(INDEX('Policy Characteristics'!D:D,MATCH($C998,'Policy Characteristics'!$C:$C,0))),"",INDEX('Policy Characteristics'!D:D,MATCH($C998,'Policy Characteristics'!$C:$C,0)))</f>
        <v>Electrification</v>
      </c>
      <c r="K998" s="254" t="str">
        <f>IF(ISBLANK(INDEX('Policy Characteristics'!E:E,MATCH($C998,'Policy Characteristics'!$C:$C,0))),"",INDEX('Policy Characteristics'!E:E,MATCH($C998,'Policy Characteristics'!$C:$C,0)))</f>
        <v>indst shift to electricity</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fuel shifted</v>
      </c>
      <c r="P998" s="254" t="str">
        <f>IF(ISBLANK(INDEX('Policy Characteristics'!J:J,MATCH($C998,'Policy Characteristics'!$C:$C,0))),"",INDEX('Policy Characteristics'!J:J,MATCH($C998,'Policy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8" s="254" t="str">
        <f>IF(ISBLANK(INDEX('Policy Characteristics'!K:K,MATCH($C998,'Policy Characteristics'!$C:$C,0))),"",INDEX('Policy Characteristics'!K:K,MATCH($C998,'Policy Characteristics'!$C:$C,0)))</f>
        <v>industry-ag-main.html#fuel-switching</v>
      </c>
      <c r="R998" s="254" t="str">
        <f>IF(ISBLANK(INDEX('Policy Characteristics'!L:L,MATCH($C998,'Policy Characteristics'!$C:$C,0))),"",INDEX('Policy Characteristics'!L:L,MATCH($C998,'Policy Characteristics'!$C:$C,0)))</f>
        <v>industry-elec-and-hydrogen.html</v>
      </c>
    </row>
    <row r="999" spans="1:18" x14ac:dyDescent="0.35">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Electrification</v>
      </c>
      <c r="C999" s="254" t="str">
        <f t="shared" si="43"/>
        <v>Fraction of Eligible Industrial Energy Use Shifted to Electricity</v>
      </c>
      <c r="D999" s="6" t="s">
        <v>3062</v>
      </c>
      <c r="E999" s="1" t="s">
        <v>3653</v>
      </c>
      <c r="F999" t="s">
        <v>3024</v>
      </c>
      <c r="G999" s="45" t="s">
        <v>3653</v>
      </c>
      <c r="H999" s="43">
        <v>2001</v>
      </c>
      <c r="I999" s="324" t="s">
        <v>40</v>
      </c>
      <c r="J999" s="255" t="str">
        <f>IF(ISBLANK(INDEX('Policy Characteristics'!D:D,MATCH($C999,'Policy Characteristics'!$C:$C,0))),"",INDEX('Policy Characteristics'!D:D,MATCH($C999,'Policy Characteristics'!$C:$C,0)))</f>
        <v>Electrification</v>
      </c>
      <c r="K999" s="254" t="str">
        <f>IF(ISBLANK(INDEX('Policy Characteristics'!E:E,MATCH($C999,'Policy Characteristics'!$C:$C,0))),"",INDEX('Policy Characteristics'!E:E,MATCH($C999,'Policy Characteristics'!$C:$C,0)))</f>
        <v>indst shift to electricity</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fuel shifted</v>
      </c>
      <c r="P999" s="254" t="str">
        <f>IF(ISBLANK(INDEX('Policy Characteristics'!J:J,MATCH($C999,'Policy Characteristics'!$C:$C,0))),"",INDEX('Policy Characteristics'!J:J,MATCH($C999,'Policy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9" s="254" t="str">
        <f>IF(ISBLANK(INDEX('Policy Characteristics'!K:K,MATCH($C999,'Policy Characteristics'!$C:$C,0))),"",INDEX('Policy Characteristics'!K:K,MATCH($C999,'Policy Characteristics'!$C:$C,0)))</f>
        <v>industry-ag-main.html#fuel-switching</v>
      </c>
      <c r="R999" s="254" t="str">
        <f>IF(ISBLANK(INDEX('Policy Characteristics'!L:L,MATCH($C999,'Policy Characteristics'!$C:$C,0))),"",INDEX('Policy Characteristics'!L:L,MATCH($C999,'Policy Characteristics'!$C:$C,0)))</f>
        <v>industry-elec-and-hydrogen.html</v>
      </c>
    </row>
    <row r="1000" spans="1:18" x14ac:dyDescent="0.35">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Electrification</v>
      </c>
      <c r="C1000" s="254" t="str">
        <f t="shared" ref="C1000:C1031" si="44">C$832</f>
        <v>Fraction of Eligible Industrial Energy Use Shifted to Electricity</v>
      </c>
      <c r="D1000" s="6" t="s">
        <v>3063</v>
      </c>
      <c r="E1000" s="1" t="s">
        <v>3498</v>
      </c>
      <c r="F1000" t="s">
        <v>3025</v>
      </c>
      <c r="G1000" s="45" t="s">
        <v>3505</v>
      </c>
      <c r="H1000" s="43">
        <v>2002</v>
      </c>
      <c r="I1000" s="324" t="s">
        <v>40</v>
      </c>
      <c r="J1000" s="255" t="str">
        <f>IF(ISBLANK(INDEX('Policy Characteristics'!D:D,MATCH($C1000,'Policy Characteristics'!$C:$C,0))),"",INDEX('Policy Characteristics'!D:D,MATCH($C1000,'Policy Characteristics'!$C:$C,0)))</f>
        <v>Electrification</v>
      </c>
      <c r="K1000" s="254" t="str">
        <f>IF(ISBLANK(INDEX('Policy Characteristics'!E:E,MATCH($C1000,'Policy Characteristics'!$C:$C,0))),"",INDEX('Policy Characteristics'!E:E,MATCH($C1000,'Policy Characteristics'!$C:$C,0)))</f>
        <v>indst shift to electricity</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fuel shifted</v>
      </c>
      <c r="P1000" s="254" t="str">
        <f>IF(ISBLANK(INDEX('Policy Characteristics'!J:J,MATCH($C1000,'Policy Characteristics'!$C:$C,0))),"",INDEX('Policy Characteristics'!J:J,MATCH($C1000,'Policy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0" s="254" t="str">
        <f>IF(ISBLANK(INDEX('Policy Characteristics'!K:K,MATCH($C1000,'Policy Characteristics'!$C:$C,0))),"",INDEX('Policy Characteristics'!K:K,MATCH($C1000,'Policy Characteristics'!$C:$C,0)))</f>
        <v>industry-ag-main.html#fuel-switching</v>
      </c>
      <c r="R1000" s="254" t="str">
        <f>IF(ISBLANK(INDEX('Policy Characteristics'!L:L,MATCH($C1000,'Policy Characteristics'!$C:$C,0))),"",INDEX('Policy Characteristics'!L:L,MATCH($C1000,'Policy Characteristics'!$C:$C,0)))</f>
        <v>industry-elec-and-hydrogen.html</v>
      </c>
    </row>
    <row r="1001" spans="1:18" x14ac:dyDescent="0.35">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Electrification</v>
      </c>
      <c r="C1001" s="254" t="str">
        <f t="shared" si="44"/>
        <v>Fraction of Eligible Industrial Energy Use Shifted to Electricity</v>
      </c>
      <c r="D1001" s="6" t="s">
        <v>3063</v>
      </c>
      <c r="E1001" s="1" t="s">
        <v>3499</v>
      </c>
      <c r="F1001" t="s">
        <v>3025</v>
      </c>
      <c r="G1001" s="45" t="s">
        <v>3506</v>
      </c>
      <c r="H1001" s="43">
        <v>2003</v>
      </c>
      <c r="I1001" s="324" t="s">
        <v>40</v>
      </c>
      <c r="J1001" s="255" t="str">
        <f>IF(ISBLANK(INDEX('Policy Characteristics'!D:D,MATCH($C1001,'Policy Characteristics'!$C:$C,0))),"",INDEX('Policy Characteristics'!D:D,MATCH($C1001,'Policy Characteristics'!$C:$C,0)))</f>
        <v>Electrification</v>
      </c>
      <c r="K1001" s="254" t="str">
        <f>IF(ISBLANK(INDEX('Policy Characteristics'!E:E,MATCH($C1001,'Policy Characteristics'!$C:$C,0))),"",INDEX('Policy Characteristics'!E:E,MATCH($C1001,'Policy Characteristics'!$C:$C,0)))</f>
        <v>indst shift to electricity</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fuel shifted</v>
      </c>
      <c r="P1001" s="254" t="str">
        <f>IF(ISBLANK(INDEX('Policy Characteristics'!J:J,MATCH($C1001,'Policy Characteristics'!$C:$C,0))),"",INDEX('Policy Characteristics'!J:J,MATCH($C1001,'Policy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1" s="254" t="str">
        <f>IF(ISBLANK(INDEX('Policy Characteristics'!K:K,MATCH($C1001,'Policy Characteristics'!$C:$C,0))),"",INDEX('Policy Characteristics'!K:K,MATCH($C1001,'Policy Characteristics'!$C:$C,0)))</f>
        <v>industry-ag-main.html#fuel-switching</v>
      </c>
      <c r="R1001" s="254" t="str">
        <f>IF(ISBLANK(INDEX('Policy Characteristics'!L:L,MATCH($C1001,'Policy Characteristics'!$C:$C,0))),"",INDEX('Policy Characteristics'!L:L,MATCH($C1001,'Policy Characteristics'!$C:$C,0)))</f>
        <v>industry-elec-and-hydrogen.html</v>
      </c>
    </row>
    <row r="1002" spans="1:18" x14ac:dyDescent="0.35">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Electrification</v>
      </c>
      <c r="C1002" s="254" t="str">
        <f t="shared" si="44"/>
        <v>Fraction of Eligible Industrial Energy Use Shifted to Electricity</v>
      </c>
      <c r="D1002" s="6" t="s">
        <v>3063</v>
      </c>
      <c r="E1002" s="1" t="s">
        <v>3500</v>
      </c>
      <c r="F1002" t="s">
        <v>3025</v>
      </c>
      <c r="G1002" s="45" t="s">
        <v>3507</v>
      </c>
      <c r="H1002" s="43">
        <v>2004</v>
      </c>
      <c r="I1002" s="324" t="s">
        <v>40</v>
      </c>
      <c r="J1002" s="255" t="str">
        <f>IF(ISBLANK(INDEX('Policy Characteristics'!D:D,MATCH($C1002,'Policy Characteristics'!$C:$C,0))),"",INDEX('Policy Characteristics'!D:D,MATCH($C1002,'Policy Characteristics'!$C:$C,0)))</f>
        <v>Electrification</v>
      </c>
      <c r="K1002" s="254" t="str">
        <f>IF(ISBLANK(INDEX('Policy Characteristics'!E:E,MATCH($C1002,'Policy Characteristics'!$C:$C,0))),"",INDEX('Policy Characteristics'!E:E,MATCH($C1002,'Policy Characteristics'!$C:$C,0)))</f>
        <v>indst shift to electricity</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fuel shifted</v>
      </c>
      <c r="P1002" s="254" t="str">
        <f>IF(ISBLANK(INDEX('Policy Characteristics'!J:J,MATCH($C1002,'Policy Characteristics'!$C:$C,0))),"",INDEX('Policy Characteristics'!J:J,MATCH($C1002,'Policy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2" s="254" t="str">
        <f>IF(ISBLANK(INDEX('Policy Characteristics'!K:K,MATCH($C1002,'Policy Characteristics'!$C:$C,0))),"",INDEX('Policy Characteristics'!K:K,MATCH($C1002,'Policy Characteristics'!$C:$C,0)))</f>
        <v>industry-ag-main.html#fuel-switching</v>
      </c>
      <c r="R1002" s="254" t="str">
        <f>IF(ISBLANK(INDEX('Policy Characteristics'!L:L,MATCH($C1002,'Policy Characteristics'!$C:$C,0))),"",INDEX('Policy Characteristics'!L:L,MATCH($C1002,'Policy Characteristics'!$C:$C,0)))</f>
        <v>industry-elec-and-hydrogen.html</v>
      </c>
    </row>
    <row r="1003" spans="1:18" x14ac:dyDescent="0.35">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Electrification</v>
      </c>
      <c r="C1003" s="254" t="str">
        <f t="shared" si="44"/>
        <v>Fraction of Eligible Industrial Energy Use Shifted to Electricity</v>
      </c>
      <c r="D1003" s="6" t="s">
        <v>3063</v>
      </c>
      <c r="E1003" s="1" t="s">
        <v>3501</v>
      </c>
      <c r="F1003" t="s">
        <v>3025</v>
      </c>
      <c r="G1003" s="45" t="s">
        <v>3508</v>
      </c>
      <c r="H1003" s="43">
        <v>2005</v>
      </c>
      <c r="I1003" s="324" t="s">
        <v>40</v>
      </c>
      <c r="J1003" s="255" t="str">
        <f>IF(ISBLANK(INDEX('Policy Characteristics'!D:D,MATCH($C1003,'Policy Characteristics'!$C:$C,0))),"",INDEX('Policy Characteristics'!D:D,MATCH($C1003,'Policy Characteristics'!$C:$C,0)))</f>
        <v>Electrification</v>
      </c>
      <c r="K1003" s="254" t="str">
        <f>IF(ISBLANK(INDEX('Policy Characteristics'!E:E,MATCH($C1003,'Policy Characteristics'!$C:$C,0))),"",INDEX('Policy Characteristics'!E:E,MATCH($C1003,'Policy Characteristics'!$C:$C,0)))</f>
        <v>indst shift to electricity</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fuel shifted</v>
      </c>
      <c r="P1003" s="254" t="str">
        <f>IF(ISBLANK(INDEX('Policy Characteristics'!J:J,MATCH($C1003,'Policy Characteristics'!$C:$C,0))),"",INDEX('Policy Characteristics'!J:J,MATCH($C1003,'Policy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3" s="254" t="str">
        <f>IF(ISBLANK(INDEX('Policy Characteristics'!K:K,MATCH($C1003,'Policy Characteristics'!$C:$C,0))),"",INDEX('Policy Characteristics'!K:K,MATCH($C1003,'Policy Characteristics'!$C:$C,0)))</f>
        <v>industry-ag-main.html#fuel-switching</v>
      </c>
      <c r="R1003" s="254" t="str">
        <f>IF(ISBLANK(INDEX('Policy Characteristics'!L:L,MATCH($C1003,'Policy Characteristics'!$C:$C,0))),"",INDEX('Policy Characteristics'!L:L,MATCH($C1003,'Policy Characteristics'!$C:$C,0)))</f>
        <v>industry-elec-and-hydrogen.html</v>
      </c>
    </row>
    <row r="1004" spans="1:18" x14ac:dyDescent="0.35">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Electrification</v>
      </c>
      <c r="C1004" s="254" t="str">
        <f t="shared" si="44"/>
        <v>Fraction of Eligible Industrial Energy Use Shifted to Electricity</v>
      </c>
      <c r="D1004" s="6" t="s">
        <v>3063</v>
      </c>
      <c r="E1004" s="1" t="s">
        <v>3502</v>
      </c>
      <c r="F1004" t="s">
        <v>3025</v>
      </c>
      <c r="G1004" s="45" t="s">
        <v>3509</v>
      </c>
      <c r="H1004" s="43">
        <v>2006</v>
      </c>
      <c r="I1004" s="324" t="s">
        <v>40</v>
      </c>
      <c r="J1004" s="255" t="str">
        <f>IF(ISBLANK(INDEX('Policy Characteristics'!D:D,MATCH($C1004,'Policy Characteristics'!$C:$C,0))),"",INDEX('Policy Characteristics'!D:D,MATCH($C1004,'Policy Characteristics'!$C:$C,0)))</f>
        <v>Electrification</v>
      </c>
      <c r="K1004" s="254" t="str">
        <f>IF(ISBLANK(INDEX('Policy Characteristics'!E:E,MATCH($C1004,'Policy Characteristics'!$C:$C,0))),"",INDEX('Policy Characteristics'!E:E,MATCH($C1004,'Policy Characteristics'!$C:$C,0)))</f>
        <v>indst shift to electricity</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fuel shifted</v>
      </c>
      <c r="P1004" s="254" t="str">
        <f>IF(ISBLANK(INDEX('Policy Characteristics'!J:J,MATCH($C1004,'Policy Characteristics'!$C:$C,0))),"",INDEX('Policy Characteristics'!J:J,MATCH($C1004,'Policy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4" s="254" t="str">
        <f>IF(ISBLANK(INDEX('Policy Characteristics'!K:K,MATCH($C1004,'Policy Characteristics'!$C:$C,0))),"",INDEX('Policy Characteristics'!K:K,MATCH($C1004,'Policy Characteristics'!$C:$C,0)))</f>
        <v>industry-ag-main.html#fuel-switching</v>
      </c>
      <c r="R1004" s="254" t="str">
        <f>IF(ISBLANK(INDEX('Policy Characteristics'!L:L,MATCH($C1004,'Policy Characteristics'!$C:$C,0))),"",INDEX('Policy Characteristics'!L:L,MATCH($C1004,'Policy Characteristics'!$C:$C,0)))</f>
        <v>industry-elec-and-hydrogen.html</v>
      </c>
    </row>
    <row r="1005" spans="1:18" x14ac:dyDescent="0.35">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Electrification</v>
      </c>
      <c r="C1005" s="254" t="str">
        <f t="shared" si="44"/>
        <v>Fraction of Eligible Industrial Energy Use Shifted to Electricity</v>
      </c>
      <c r="D1005" s="6" t="s">
        <v>3063</v>
      </c>
      <c r="E1005" s="1" t="s">
        <v>3503</v>
      </c>
      <c r="F1005" t="s">
        <v>3025</v>
      </c>
      <c r="G1005" s="45" t="s">
        <v>3510</v>
      </c>
      <c r="H1005" s="43">
        <v>2007</v>
      </c>
      <c r="I1005" s="324" t="s">
        <v>40</v>
      </c>
      <c r="J1005" s="255" t="str">
        <f>IF(ISBLANK(INDEX('Policy Characteristics'!D:D,MATCH($C1005,'Policy Characteristics'!$C:$C,0))),"",INDEX('Policy Characteristics'!D:D,MATCH($C1005,'Policy Characteristics'!$C:$C,0)))</f>
        <v>Electrification</v>
      </c>
      <c r="K1005" s="254" t="str">
        <f>IF(ISBLANK(INDEX('Policy Characteristics'!E:E,MATCH($C1005,'Policy Characteristics'!$C:$C,0))),"",INDEX('Policy Characteristics'!E:E,MATCH($C1005,'Policy Characteristics'!$C:$C,0)))</f>
        <v>indst shift to electricity</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fuel shifted</v>
      </c>
      <c r="P1005" s="254" t="str">
        <f>IF(ISBLANK(INDEX('Policy Characteristics'!J:J,MATCH($C1005,'Policy Characteristics'!$C:$C,0))),"",INDEX('Policy Characteristics'!J:J,MATCH($C1005,'Policy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5" s="254" t="str">
        <f>IF(ISBLANK(INDEX('Policy Characteristics'!K:K,MATCH($C1005,'Policy Characteristics'!$C:$C,0))),"",INDEX('Policy Characteristics'!K:K,MATCH($C1005,'Policy Characteristics'!$C:$C,0)))</f>
        <v>industry-ag-main.html#fuel-switching</v>
      </c>
      <c r="R1005" s="254" t="str">
        <f>IF(ISBLANK(INDEX('Policy Characteristics'!L:L,MATCH($C1005,'Policy Characteristics'!$C:$C,0))),"",INDEX('Policy Characteristics'!L:L,MATCH($C1005,'Policy Characteristics'!$C:$C,0)))</f>
        <v>industry-elec-and-hydrogen.html</v>
      </c>
    </row>
    <row r="1006" spans="1:18" x14ac:dyDescent="0.35">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Electrification</v>
      </c>
      <c r="C1006" s="254" t="str">
        <f t="shared" si="44"/>
        <v>Fraction of Eligible Industrial Energy Use Shifted to Electricity</v>
      </c>
      <c r="D1006" s="6" t="s">
        <v>3063</v>
      </c>
      <c r="E1006" s="1" t="s">
        <v>3504</v>
      </c>
      <c r="F1006" t="s">
        <v>3025</v>
      </c>
      <c r="G1006" s="45" t="s">
        <v>3511</v>
      </c>
      <c r="H1006" s="43">
        <v>2008</v>
      </c>
      <c r="I1006" s="324" t="s">
        <v>40</v>
      </c>
      <c r="J1006" s="255" t="str">
        <f>IF(ISBLANK(INDEX('Policy Characteristics'!D:D,MATCH($C1006,'Policy Characteristics'!$C:$C,0))),"",INDEX('Policy Characteristics'!D:D,MATCH($C1006,'Policy Characteristics'!$C:$C,0)))</f>
        <v>Electrification</v>
      </c>
      <c r="K1006" s="254" t="str">
        <f>IF(ISBLANK(INDEX('Policy Characteristics'!E:E,MATCH($C1006,'Policy Characteristics'!$C:$C,0))),"",INDEX('Policy Characteristics'!E:E,MATCH($C1006,'Policy Characteristics'!$C:$C,0)))</f>
        <v>indst shift to electricity</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fuel shifted</v>
      </c>
      <c r="P1006" s="254" t="str">
        <f>IF(ISBLANK(INDEX('Policy Characteristics'!J:J,MATCH($C1006,'Policy Characteristics'!$C:$C,0))),"",INDEX('Policy Characteristics'!J:J,MATCH($C1006,'Policy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6" s="254" t="str">
        <f>IF(ISBLANK(INDEX('Policy Characteristics'!K:K,MATCH($C1006,'Policy Characteristics'!$C:$C,0))),"",INDEX('Policy Characteristics'!K:K,MATCH($C1006,'Policy Characteristics'!$C:$C,0)))</f>
        <v>industry-ag-main.html#fuel-switching</v>
      </c>
      <c r="R1006" s="254" t="str">
        <f>IF(ISBLANK(INDEX('Policy Characteristics'!L:L,MATCH($C1006,'Policy Characteristics'!$C:$C,0))),"",INDEX('Policy Characteristics'!L:L,MATCH($C1006,'Policy Characteristics'!$C:$C,0)))</f>
        <v>industry-elec-and-hydrogen.html</v>
      </c>
    </row>
    <row r="1007" spans="1:18" x14ac:dyDescent="0.35">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Electrification</v>
      </c>
      <c r="C1007" s="254" t="str">
        <f t="shared" si="44"/>
        <v>Fraction of Eligible Industrial Energy Use Shifted to Electricity</v>
      </c>
      <c r="D1007" s="6" t="s">
        <v>3063</v>
      </c>
      <c r="E1007" s="1" t="s">
        <v>3653</v>
      </c>
      <c r="F1007" t="s">
        <v>3025</v>
      </c>
      <c r="G1007" s="45" t="s">
        <v>3653</v>
      </c>
      <c r="H1007" s="43">
        <v>2009</v>
      </c>
      <c r="I1007" s="324" t="s">
        <v>40</v>
      </c>
      <c r="J1007" s="255" t="str">
        <f>IF(ISBLANK(INDEX('Policy Characteristics'!D:D,MATCH($C1007,'Policy Characteristics'!$C:$C,0))),"",INDEX('Policy Characteristics'!D:D,MATCH($C1007,'Policy Characteristics'!$C:$C,0)))</f>
        <v>Electrification</v>
      </c>
      <c r="K1007" s="254" t="str">
        <f>IF(ISBLANK(INDEX('Policy Characteristics'!E:E,MATCH($C1007,'Policy Characteristics'!$C:$C,0))),"",INDEX('Policy Characteristics'!E:E,MATCH($C1007,'Policy Characteristics'!$C:$C,0)))</f>
        <v>indst shift to electricity</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fuel shifted</v>
      </c>
      <c r="P1007" s="254" t="str">
        <f>IF(ISBLANK(INDEX('Policy Characteristics'!J:J,MATCH($C1007,'Policy Characteristics'!$C:$C,0))),"",INDEX('Policy Characteristics'!J:J,MATCH($C1007,'Policy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7" s="254" t="str">
        <f>IF(ISBLANK(INDEX('Policy Characteristics'!K:K,MATCH($C1007,'Policy Characteristics'!$C:$C,0))),"",INDEX('Policy Characteristics'!K:K,MATCH($C1007,'Policy Characteristics'!$C:$C,0)))</f>
        <v>industry-ag-main.html#fuel-switching</v>
      </c>
      <c r="R1007" s="254" t="str">
        <f>IF(ISBLANK(INDEX('Policy Characteristics'!L:L,MATCH($C1007,'Policy Characteristics'!$C:$C,0))),"",INDEX('Policy Characteristics'!L:L,MATCH($C1007,'Policy Characteristics'!$C:$C,0)))</f>
        <v>industry-elec-and-hydrogen.html</v>
      </c>
    </row>
    <row r="1008" spans="1:18" x14ac:dyDescent="0.35">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Electrification</v>
      </c>
      <c r="C1008" s="254" t="str">
        <f t="shared" si="44"/>
        <v>Fraction of Eligible Industrial Energy Use Shifted to Electricity</v>
      </c>
      <c r="D1008" s="6" t="s">
        <v>3064</v>
      </c>
      <c r="E1008" s="1" t="s">
        <v>3498</v>
      </c>
      <c r="F1008" t="s">
        <v>3026</v>
      </c>
      <c r="G1008" s="45" t="s">
        <v>3505</v>
      </c>
      <c r="H1008" s="43">
        <v>2010</v>
      </c>
      <c r="I1008" s="324" t="s">
        <v>40</v>
      </c>
      <c r="J1008" s="255" t="str">
        <f>IF(ISBLANK(INDEX('Policy Characteristics'!D:D,MATCH($C1008,'Policy Characteristics'!$C:$C,0))),"",INDEX('Policy Characteristics'!D:D,MATCH($C1008,'Policy Characteristics'!$C:$C,0)))</f>
        <v>Electrification</v>
      </c>
      <c r="K1008" s="254" t="str">
        <f>IF(ISBLANK(INDEX('Policy Characteristics'!E:E,MATCH($C1008,'Policy Characteristics'!$C:$C,0))),"",INDEX('Policy Characteristics'!E:E,MATCH($C1008,'Policy Characteristics'!$C:$C,0)))</f>
        <v>indst shift to electricity</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fuel shifted</v>
      </c>
      <c r="P1008" s="254" t="str">
        <f>IF(ISBLANK(INDEX('Policy Characteristics'!J:J,MATCH($C1008,'Policy Characteristics'!$C:$C,0))),"",INDEX('Policy Characteristics'!J:J,MATCH($C1008,'Policy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8" s="254" t="str">
        <f>IF(ISBLANK(INDEX('Policy Characteristics'!K:K,MATCH($C1008,'Policy Characteristics'!$C:$C,0))),"",INDEX('Policy Characteristics'!K:K,MATCH($C1008,'Policy Characteristics'!$C:$C,0)))</f>
        <v>industry-ag-main.html#fuel-switching</v>
      </c>
      <c r="R1008" s="254" t="str">
        <f>IF(ISBLANK(INDEX('Policy Characteristics'!L:L,MATCH($C1008,'Policy Characteristics'!$C:$C,0))),"",INDEX('Policy Characteristics'!L:L,MATCH($C1008,'Policy Characteristics'!$C:$C,0)))</f>
        <v>industry-elec-and-hydrogen.html</v>
      </c>
    </row>
    <row r="1009" spans="1:18" x14ac:dyDescent="0.35">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Electrification</v>
      </c>
      <c r="C1009" s="254" t="str">
        <f t="shared" si="44"/>
        <v>Fraction of Eligible Industrial Energy Use Shifted to Electricity</v>
      </c>
      <c r="D1009" s="6" t="s">
        <v>3064</v>
      </c>
      <c r="E1009" s="1" t="s">
        <v>3499</v>
      </c>
      <c r="F1009" t="s">
        <v>3026</v>
      </c>
      <c r="G1009" s="45" t="s">
        <v>3506</v>
      </c>
      <c r="H1009" s="43">
        <v>2011</v>
      </c>
      <c r="I1009" s="324" t="s">
        <v>40</v>
      </c>
      <c r="J1009" s="255" t="str">
        <f>IF(ISBLANK(INDEX('Policy Characteristics'!D:D,MATCH($C1009,'Policy Characteristics'!$C:$C,0))),"",INDEX('Policy Characteristics'!D:D,MATCH($C1009,'Policy Characteristics'!$C:$C,0)))</f>
        <v>Electrification</v>
      </c>
      <c r="K1009" s="254" t="str">
        <f>IF(ISBLANK(INDEX('Policy Characteristics'!E:E,MATCH($C1009,'Policy Characteristics'!$C:$C,0))),"",INDEX('Policy Characteristics'!E:E,MATCH($C1009,'Policy Characteristics'!$C:$C,0)))</f>
        <v>indst shift to electricity</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fuel shifted</v>
      </c>
      <c r="P1009" s="254" t="str">
        <f>IF(ISBLANK(INDEX('Policy Characteristics'!J:J,MATCH($C1009,'Policy Characteristics'!$C:$C,0))),"",INDEX('Policy Characteristics'!J:J,MATCH($C1009,'Policy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9" s="254" t="str">
        <f>IF(ISBLANK(INDEX('Policy Characteristics'!K:K,MATCH($C1009,'Policy Characteristics'!$C:$C,0))),"",INDEX('Policy Characteristics'!K:K,MATCH($C1009,'Policy Characteristics'!$C:$C,0)))</f>
        <v>industry-ag-main.html#fuel-switching</v>
      </c>
      <c r="R1009" s="254" t="str">
        <f>IF(ISBLANK(INDEX('Policy Characteristics'!L:L,MATCH($C1009,'Policy Characteristics'!$C:$C,0))),"",INDEX('Policy Characteristics'!L:L,MATCH($C1009,'Policy Characteristics'!$C:$C,0)))</f>
        <v>industry-elec-and-hydrogen.html</v>
      </c>
    </row>
    <row r="1010" spans="1:18" x14ac:dyDescent="0.35">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Electrification</v>
      </c>
      <c r="C1010" s="254" t="str">
        <f t="shared" si="44"/>
        <v>Fraction of Eligible Industrial Energy Use Shifted to Electricity</v>
      </c>
      <c r="D1010" s="6" t="s">
        <v>3064</v>
      </c>
      <c r="E1010" s="1" t="s">
        <v>3500</v>
      </c>
      <c r="F1010" t="s">
        <v>3026</v>
      </c>
      <c r="G1010" s="45" t="s">
        <v>3507</v>
      </c>
      <c r="H1010" s="43">
        <v>2012</v>
      </c>
      <c r="I1010" s="324" t="s">
        <v>40</v>
      </c>
      <c r="J1010" s="255" t="str">
        <f>IF(ISBLANK(INDEX('Policy Characteristics'!D:D,MATCH($C1010,'Policy Characteristics'!$C:$C,0))),"",INDEX('Policy Characteristics'!D:D,MATCH($C1010,'Policy Characteristics'!$C:$C,0)))</f>
        <v>Electrification</v>
      </c>
      <c r="K1010" s="254" t="str">
        <f>IF(ISBLANK(INDEX('Policy Characteristics'!E:E,MATCH($C1010,'Policy Characteristics'!$C:$C,0))),"",INDEX('Policy Characteristics'!E:E,MATCH($C1010,'Policy Characteristics'!$C:$C,0)))</f>
        <v>indst shift to electricity</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fuel shifted</v>
      </c>
      <c r="P1010" s="254" t="str">
        <f>IF(ISBLANK(INDEX('Policy Characteristics'!J:J,MATCH($C1010,'Policy Characteristics'!$C:$C,0))),"",INDEX('Policy Characteristics'!J:J,MATCH($C1010,'Policy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0" s="254" t="str">
        <f>IF(ISBLANK(INDEX('Policy Characteristics'!K:K,MATCH($C1010,'Policy Characteristics'!$C:$C,0))),"",INDEX('Policy Characteristics'!K:K,MATCH($C1010,'Policy Characteristics'!$C:$C,0)))</f>
        <v>industry-ag-main.html#fuel-switching</v>
      </c>
      <c r="R1010" s="254" t="str">
        <f>IF(ISBLANK(INDEX('Policy Characteristics'!L:L,MATCH($C1010,'Policy Characteristics'!$C:$C,0))),"",INDEX('Policy Characteristics'!L:L,MATCH($C1010,'Policy Characteristics'!$C:$C,0)))</f>
        <v>industry-elec-and-hydrogen.html</v>
      </c>
    </row>
    <row r="1011" spans="1:18" x14ac:dyDescent="0.35">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Electrification</v>
      </c>
      <c r="C1011" s="254" t="str">
        <f t="shared" si="44"/>
        <v>Fraction of Eligible Industrial Energy Use Shifted to Electricity</v>
      </c>
      <c r="D1011" s="6" t="s">
        <v>3064</v>
      </c>
      <c r="E1011" s="1" t="s">
        <v>3501</v>
      </c>
      <c r="F1011" t="s">
        <v>3026</v>
      </c>
      <c r="G1011" s="45" t="s">
        <v>3508</v>
      </c>
      <c r="H1011" s="43">
        <v>2013</v>
      </c>
      <c r="I1011" s="324" t="s">
        <v>40</v>
      </c>
      <c r="J1011" s="255" t="str">
        <f>IF(ISBLANK(INDEX('Policy Characteristics'!D:D,MATCH($C1011,'Policy Characteristics'!$C:$C,0))),"",INDEX('Policy Characteristics'!D:D,MATCH($C1011,'Policy Characteristics'!$C:$C,0)))</f>
        <v>Electrification</v>
      </c>
      <c r="K1011" s="254" t="str">
        <f>IF(ISBLANK(INDEX('Policy Characteristics'!E:E,MATCH($C1011,'Policy Characteristics'!$C:$C,0))),"",INDEX('Policy Characteristics'!E:E,MATCH($C1011,'Policy Characteristics'!$C:$C,0)))</f>
        <v>indst shift to electricity</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fuel shifted</v>
      </c>
      <c r="P1011" s="254" t="str">
        <f>IF(ISBLANK(INDEX('Policy Characteristics'!J:J,MATCH($C1011,'Policy Characteristics'!$C:$C,0))),"",INDEX('Policy Characteristics'!J:J,MATCH($C1011,'Policy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1" s="254" t="str">
        <f>IF(ISBLANK(INDEX('Policy Characteristics'!K:K,MATCH($C1011,'Policy Characteristics'!$C:$C,0))),"",INDEX('Policy Characteristics'!K:K,MATCH($C1011,'Policy Characteristics'!$C:$C,0)))</f>
        <v>industry-ag-main.html#fuel-switching</v>
      </c>
      <c r="R1011" s="254" t="str">
        <f>IF(ISBLANK(INDEX('Policy Characteristics'!L:L,MATCH($C1011,'Policy Characteristics'!$C:$C,0))),"",INDEX('Policy Characteristics'!L:L,MATCH($C1011,'Policy Characteristics'!$C:$C,0)))</f>
        <v>industry-elec-and-hydrogen.html</v>
      </c>
    </row>
    <row r="1012" spans="1:18" x14ac:dyDescent="0.35">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Electrification</v>
      </c>
      <c r="C1012" s="254" t="str">
        <f t="shared" si="44"/>
        <v>Fraction of Eligible Industrial Energy Use Shifted to Electricity</v>
      </c>
      <c r="D1012" s="6" t="s">
        <v>3064</v>
      </c>
      <c r="E1012" s="1" t="s">
        <v>3502</v>
      </c>
      <c r="F1012" t="s">
        <v>3026</v>
      </c>
      <c r="G1012" s="45" t="s">
        <v>3509</v>
      </c>
      <c r="H1012" s="43">
        <v>2014</v>
      </c>
      <c r="I1012" s="324" t="s">
        <v>40</v>
      </c>
      <c r="J1012" s="255" t="str">
        <f>IF(ISBLANK(INDEX('Policy Characteristics'!D:D,MATCH($C1012,'Policy Characteristics'!$C:$C,0))),"",INDEX('Policy Characteristics'!D:D,MATCH($C1012,'Policy Characteristics'!$C:$C,0)))</f>
        <v>Electrification</v>
      </c>
      <c r="K1012" s="254" t="str">
        <f>IF(ISBLANK(INDEX('Policy Characteristics'!E:E,MATCH($C1012,'Policy Characteristics'!$C:$C,0))),"",INDEX('Policy Characteristics'!E:E,MATCH($C1012,'Policy Characteristics'!$C:$C,0)))</f>
        <v>indst shift to electricity</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fuel shifted</v>
      </c>
      <c r="P1012" s="254" t="str">
        <f>IF(ISBLANK(INDEX('Policy Characteristics'!J:J,MATCH($C1012,'Policy Characteristics'!$C:$C,0))),"",INDEX('Policy Characteristics'!J:J,MATCH($C1012,'Policy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2" s="254" t="str">
        <f>IF(ISBLANK(INDEX('Policy Characteristics'!K:K,MATCH($C1012,'Policy Characteristics'!$C:$C,0))),"",INDEX('Policy Characteristics'!K:K,MATCH($C1012,'Policy Characteristics'!$C:$C,0)))</f>
        <v>industry-ag-main.html#fuel-switching</v>
      </c>
      <c r="R1012" s="254" t="str">
        <f>IF(ISBLANK(INDEX('Policy Characteristics'!L:L,MATCH($C1012,'Policy Characteristics'!$C:$C,0))),"",INDEX('Policy Characteristics'!L:L,MATCH($C1012,'Policy Characteristics'!$C:$C,0)))</f>
        <v>industry-elec-and-hydrogen.html</v>
      </c>
    </row>
    <row r="1013" spans="1:18" x14ac:dyDescent="0.35">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Electrification</v>
      </c>
      <c r="C1013" s="254" t="str">
        <f t="shared" si="44"/>
        <v>Fraction of Eligible Industrial Energy Use Shifted to Electricity</v>
      </c>
      <c r="D1013" s="6" t="s">
        <v>3064</v>
      </c>
      <c r="E1013" s="1" t="s">
        <v>3503</v>
      </c>
      <c r="F1013" t="s">
        <v>3026</v>
      </c>
      <c r="G1013" s="45" t="s">
        <v>3510</v>
      </c>
      <c r="H1013" s="43">
        <v>2015</v>
      </c>
      <c r="I1013" s="324" t="s">
        <v>40</v>
      </c>
      <c r="J1013" s="255" t="str">
        <f>IF(ISBLANK(INDEX('Policy Characteristics'!D:D,MATCH($C1013,'Policy Characteristics'!$C:$C,0))),"",INDEX('Policy Characteristics'!D:D,MATCH($C1013,'Policy Characteristics'!$C:$C,0)))</f>
        <v>Electrification</v>
      </c>
      <c r="K1013" s="254" t="str">
        <f>IF(ISBLANK(INDEX('Policy Characteristics'!E:E,MATCH($C1013,'Policy Characteristics'!$C:$C,0))),"",INDEX('Policy Characteristics'!E:E,MATCH($C1013,'Policy Characteristics'!$C:$C,0)))</f>
        <v>indst shift to electricity</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fuel shifted</v>
      </c>
      <c r="P1013" s="254" t="str">
        <f>IF(ISBLANK(INDEX('Policy Characteristics'!J:J,MATCH($C1013,'Policy Characteristics'!$C:$C,0))),"",INDEX('Policy Characteristics'!J:J,MATCH($C1013,'Policy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3" s="254" t="str">
        <f>IF(ISBLANK(INDEX('Policy Characteristics'!K:K,MATCH($C1013,'Policy Characteristics'!$C:$C,0))),"",INDEX('Policy Characteristics'!K:K,MATCH($C1013,'Policy Characteristics'!$C:$C,0)))</f>
        <v>industry-ag-main.html#fuel-switching</v>
      </c>
      <c r="R1013" s="254" t="str">
        <f>IF(ISBLANK(INDEX('Policy Characteristics'!L:L,MATCH($C1013,'Policy Characteristics'!$C:$C,0))),"",INDEX('Policy Characteristics'!L:L,MATCH($C1013,'Policy Characteristics'!$C:$C,0)))</f>
        <v>industry-elec-and-hydrogen.html</v>
      </c>
    </row>
    <row r="1014" spans="1:18" x14ac:dyDescent="0.35">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Electrification</v>
      </c>
      <c r="C1014" s="254" t="str">
        <f t="shared" si="44"/>
        <v>Fraction of Eligible Industrial Energy Use Shifted to Electricity</v>
      </c>
      <c r="D1014" s="6" t="s">
        <v>3064</v>
      </c>
      <c r="E1014" s="1" t="s">
        <v>3504</v>
      </c>
      <c r="F1014" t="s">
        <v>3026</v>
      </c>
      <c r="G1014" s="45" t="s">
        <v>3511</v>
      </c>
      <c r="H1014" s="43">
        <v>2016</v>
      </c>
      <c r="I1014" s="324" t="s">
        <v>40</v>
      </c>
      <c r="J1014" s="255" t="str">
        <f>IF(ISBLANK(INDEX('Policy Characteristics'!D:D,MATCH($C1014,'Policy Characteristics'!$C:$C,0))),"",INDEX('Policy Characteristics'!D:D,MATCH($C1014,'Policy Characteristics'!$C:$C,0)))</f>
        <v>Electrification</v>
      </c>
      <c r="K1014" s="254" t="str">
        <f>IF(ISBLANK(INDEX('Policy Characteristics'!E:E,MATCH($C1014,'Policy Characteristics'!$C:$C,0))),"",INDEX('Policy Characteristics'!E:E,MATCH($C1014,'Policy Characteristics'!$C:$C,0)))</f>
        <v>indst shift to electricity</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fuel shifted</v>
      </c>
      <c r="P1014" s="254" t="str">
        <f>IF(ISBLANK(INDEX('Policy Characteristics'!J:J,MATCH($C1014,'Policy Characteristics'!$C:$C,0))),"",INDEX('Policy Characteristics'!J:J,MATCH($C1014,'Policy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4" s="254" t="str">
        <f>IF(ISBLANK(INDEX('Policy Characteristics'!K:K,MATCH($C1014,'Policy Characteristics'!$C:$C,0))),"",INDEX('Policy Characteristics'!K:K,MATCH($C1014,'Policy Characteristics'!$C:$C,0)))</f>
        <v>industry-ag-main.html#fuel-switching</v>
      </c>
      <c r="R1014" s="254" t="str">
        <f>IF(ISBLANK(INDEX('Policy Characteristics'!L:L,MATCH($C1014,'Policy Characteristics'!$C:$C,0))),"",INDEX('Policy Characteristics'!L:L,MATCH($C1014,'Policy Characteristics'!$C:$C,0)))</f>
        <v>industry-elec-and-hydrogen.html</v>
      </c>
    </row>
    <row r="1015" spans="1:18" x14ac:dyDescent="0.35">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Electrification</v>
      </c>
      <c r="C1015" s="254" t="str">
        <f t="shared" si="44"/>
        <v>Fraction of Eligible Industrial Energy Use Shifted to Electricity</v>
      </c>
      <c r="D1015" s="6" t="s">
        <v>3064</v>
      </c>
      <c r="E1015" s="1" t="s">
        <v>3653</v>
      </c>
      <c r="F1015" t="s">
        <v>3026</v>
      </c>
      <c r="G1015" s="45" t="s">
        <v>3653</v>
      </c>
      <c r="H1015" s="43">
        <v>2017</v>
      </c>
      <c r="I1015" s="324" t="s">
        <v>40</v>
      </c>
      <c r="J1015" s="255" t="str">
        <f>IF(ISBLANK(INDEX('Policy Characteristics'!D:D,MATCH($C1015,'Policy Characteristics'!$C:$C,0))),"",INDEX('Policy Characteristics'!D:D,MATCH($C1015,'Policy Characteristics'!$C:$C,0)))</f>
        <v>Electrification</v>
      </c>
      <c r="K1015" s="254" t="str">
        <f>IF(ISBLANK(INDEX('Policy Characteristics'!E:E,MATCH($C1015,'Policy Characteristics'!$C:$C,0))),"",INDEX('Policy Characteristics'!E:E,MATCH($C1015,'Policy Characteristics'!$C:$C,0)))</f>
        <v>indst shift to electricity</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fuel shifted</v>
      </c>
      <c r="P1015" s="254" t="str">
        <f>IF(ISBLANK(INDEX('Policy Characteristics'!J:J,MATCH($C1015,'Policy Characteristics'!$C:$C,0))),"",INDEX('Policy Characteristics'!J:J,MATCH($C1015,'Policy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5" s="254" t="str">
        <f>IF(ISBLANK(INDEX('Policy Characteristics'!K:K,MATCH($C1015,'Policy Characteristics'!$C:$C,0))),"",INDEX('Policy Characteristics'!K:K,MATCH($C1015,'Policy Characteristics'!$C:$C,0)))</f>
        <v>industry-ag-main.html#fuel-switching</v>
      </c>
      <c r="R1015" s="254" t="str">
        <f>IF(ISBLANK(INDEX('Policy Characteristics'!L:L,MATCH($C1015,'Policy Characteristics'!$C:$C,0))),"",INDEX('Policy Characteristics'!L:L,MATCH($C1015,'Policy Characteristics'!$C:$C,0)))</f>
        <v>industry-elec-and-hydrogen.html</v>
      </c>
    </row>
    <row r="1016" spans="1:18" x14ac:dyDescent="0.35">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Electrification</v>
      </c>
      <c r="C1016" s="254" t="str">
        <f t="shared" si="44"/>
        <v>Fraction of Eligible Industrial Energy Use Shifted to Electricity</v>
      </c>
      <c r="D1016" s="6" t="s">
        <v>3065</v>
      </c>
      <c r="E1016" s="1" t="s">
        <v>3498</v>
      </c>
      <c r="F1016" t="s">
        <v>3068</v>
      </c>
      <c r="G1016" s="45" t="s">
        <v>3505</v>
      </c>
      <c r="H1016" s="43">
        <v>2018</v>
      </c>
      <c r="I1016" s="324" t="s">
        <v>40</v>
      </c>
      <c r="J1016" s="255" t="str">
        <f>IF(ISBLANK(INDEX('Policy Characteristics'!D:D,MATCH($C1016,'Policy Characteristics'!$C:$C,0))),"",INDEX('Policy Characteristics'!D:D,MATCH($C1016,'Policy Characteristics'!$C:$C,0)))</f>
        <v>Electrification</v>
      </c>
      <c r="K1016" s="254" t="str">
        <f>IF(ISBLANK(INDEX('Policy Characteristics'!E:E,MATCH($C1016,'Policy Characteristics'!$C:$C,0))),"",INDEX('Policy Characteristics'!E:E,MATCH($C1016,'Policy Characteristics'!$C:$C,0)))</f>
        <v>indst shift to electricity</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fuel shifted</v>
      </c>
      <c r="P1016" s="254" t="str">
        <f>IF(ISBLANK(INDEX('Policy Characteristics'!J:J,MATCH($C1016,'Policy Characteristics'!$C:$C,0))),"",INDEX('Policy Characteristics'!J:J,MATCH($C1016,'Policy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6" s="254" t="str">
        <f>IF(ISBLANK(INDEX('Policy Characteristics'!K:K,MATCH($C1016,'Policy Characteristics'!$C:$C,0))),"",INDEX('Policy Characteristics'!K:K,MATCH($C1016,'Policy Characteristics'!$C:$C,0)))</f>
        <v>industry-ag-main.html#fuel-switching</v>
      </c>
      <c r="R1016" s="254" t="str">
        <f>IF(ISBLANK(INDEX('Policy Characteristics'!L:L,MATCH($C1016,'Policy Characteristics'!$C:$C,0))),"",INDEX('Policy Characteristics'!L:L,MATCH($C1016,'Policy Characteristics'!$C:$C,0)))</f>
        <v>industry-elec-and-hydrogen.html</v>
      </c>
    </row>
    <row r="1017" spans="1:18" x14ac:dyDescent="0.35">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Electrification</v>
      </c>
      <c r="C1017" s="254" t="str">
        <f t="shared" si="44"/>
        <v>Fraction of Eligible Industrial Energy Use Shifted to Electricity</v>
      </c>
      <c r="D1017" s="6" t="s">
        <v>3065</v>
      </c>
      <c r="E1017" s="1" t="s">
        <v>3499</v>
      </c>
      <c r="F1017" t="s">
        <v>3068</v>
      </c>
      <c r="G1017" s="45" t="s">
        <v>3506</v>
      </c>
      <c r="H1017" s="43">
        <v>2019</v>
      </c>
      <c r="I1017" s="324" t="s">
        <v>40</v>
      </c>
      <c r="J1017" s="255" t="str">
        <f>IF(ISBLANK(INDEX('Policy Characteristics'!D:D,MATCH($C1017,'Policy Characteristics'!$C:$C,0))),"",INDEX('Policy Characteristics'!D:D,MATCH($C1017,'Policy Characteristics'!$C:$C,0)))</f>
        <v>Electrification</v>
      </c>
      <c r="K1017" s="254" t="str">
        <f>IF(ISBLANK(INDEX('Policy Characteristics'!E:E,MATCH($C1017,'Policy Characteristics'!$C:$C,0))),"",INDEX('Policy Characteristics'!E:E,MATCH($C1017,'Policy Characteristics'!$C:$C,0)))</f>
        <v>indst shift to electricity</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fuel shifted</v>
      </c>
      <c r="P1017" s="254" t="str">
        <f>IF(ISBLANK(INDEX('Policy Characteristics'!J:J,MATCH($C1017,'Policy Characteristics'!$C:$C,0))),"",INDEX('Policy Characteristics'!J:J,MATCH($C1017,'Policy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7" s="254" t="str">
        <f>IF(ISBLANK(INDEX('Policy Characteristics'!K:K,MATCH($C1017,'Policy Characteristics'!$C:$C,0))),"",INDEX('Policy Characteristics'!K:K,MATCH($C1017,'Policy Characteristics'!$C:$C,0)))</f>
        <v>industry-ag-main.html#fuel-switching</v>
      </c>
      <c r="R1017" s="254" t="str">
        <f>IF(ISBLANK(INDEX('Policy Characteristics'!L:L,MATCH($C1017,'Policy Characteristics'!$C:$C,0))),"",INDEX('Policy Characteristics'!L:L,MATCH($C1017,'Policy Characteristics'!$C:$C,0)))</f>
        <v>industry-elec-and-hydrogen.html</v>
      </c>
    </row>
    <row r="1018" spans="1:18" x14ac:dyDescent="0.35">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Electrification</v>
      </c>
      <c r="C1018" s="254" t="str">
        <f t="shared" si="44"/>
        <v>Fraction of Eligible Industrial Energy Use Shifted to Electricity</v>
      </c>
      <c r="D1018" s="6" t="s">
        <v>3065</v>
      </c>
      <c r="E1018" s="1" t="s">
        <v>3500</v>
      </c>
      <c r="F1018" t="s">
        <v>3068</v>
      </c>
      <c r="G1018" s="45" t="s">
        <v>3507</v>
      </c>
      <c r="H1018" s="43">
        <v>2020</v>
      </c>
      <c r="I1018" s="324" t="s">
        <v>40</v>
      </c>
      <c r="J1018" s="255" t="str">
        <f>IF(ISBLANK(INDEX('Policy Characteristics'!D:D,MATCH($C1018,'Policy Characteristics'!$C:$C,0))),"",INDEX('Policy Characteristics'!D:D,MATCH($C1018,'Policy Characteristics'!$C:$C,0)))</f>
        <v>Electrification</v>
      </c>
      <c r="K1018" s="254" t="str">
        <f>IF(ISBLANK(INDEX('Policy Characteristics'!E:E,MATCH($C1018,'Policy Characteristics'!$C:$C,0))),"",INDEX('Policy Characteristics'!E:E,MATCH($C1018,'Policy Characteristics'!$C:$C,0)))</f>
        <v>indst shift to electricity</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fuel shifted</v>
      </c>
      <c r="P1018" s="254" t="str">
        <f>IF(ISBLANK(INDEX('Policy Characteristics'!J:J,MATCH($C1018,'Policy Characteristics'!$C:$C,0))),"",INDEX('Policy Characteristics'!J:J,MATCH($C1018,'Policy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8" s="254" t="str">
        <f>IF(ISBLANK(INDEX('Policy Characteristics'!K:K,MATCH($C1018,'Policy Characteristics'!$C:$C,0))),"",INDEX('Policy Characteristics'!K:K,MATCH($C1018,'Policy Characteristics'!$C:$C,0)))</f>
        <v>industry-ag-main.html#fuel-switching</v>
      </c>
      <c r="R1018" s="254" t="str">
        <f>IF(ISBLANK(INDEX('Policy Characteristics'!L:L,MATCH($C1018,'Policy Characteristics'!$C:$C,0))),"",INDEX('Policy Characteristics'!L:L,MATCH($C1018,'Policy Characteristics'!$C:$C,0)))</f>
        <v>industry-elec-and-hydrogen.html</v>
      </c>
    </row>
    <row r="1019" spans="1:18" x14ac:dyDescent="0.35">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Electrification</v>
      </c>
      <c r="C1019" s="254" t="str">
        <f t="shared" si="44"/>
        <v>Fraction of Eligible Industrial Energy Use Shifted to Electricity</v>
      </c>
      <c r="D1019" s="6" t="s">
        <v>3065</v>
      </c>
      <c r="E1019" s="1" t="s">
        <v>3501</v>
      </c>
      <c r="F1019" t="s">
        <v>3068</v>
      </c>
      <c r="G1019" s="45" t="s">
        <v>3508</v>
      </c>
      <c r="H1019" s="43">
        <v>2021</v>
      </c>
      <c r="I1019" s="324" t="s">
        <v>40</v>
      </c>
      <c r="J1019" s="255" t="str">
        <f>IF(ISBLANK(INDEX('Policy Characteristics'!D:D,MATCH($C1019,'Policy Characteristics'!$C:$C,0))),"",INDEX('Policy Characteristics'!D:D,MATCH($C1019,'Policy Characteristics'!$C:$C,0)))</f>
        <v>Electrification</v>
      </c>
      <c r="K1019" s="254" t="str">
        <f>IF(ISBLANK(INDEX('Policy Characteristics'!E:E,MATCH($C1019,'Policy Characteristics'!$C:$C,0))),"",INDEX('Policy Characteristics'!E:E,MATCH($C1019,'Policy Characteristics'!$C:$C,0)))</f>
        <v>indst shift to electricity</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fuel shifted</v>
      </c>
      <c r="P1019" s="254" t="str">
        <f>IF(ISBLANK(INDEX('Policy Characteristics'!J:J,MATCH($C1019,'Policy Characteristics'!$C:$C,0))),"",INDEX('Policy Characteristics'!J:J,MATCH($C1019,'Policy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9" s="254" t="str">
        <f>IF(ISBLANK(INDEX('Policy Characteristics'!K:K,MATCH($C1019,'Policy Characteristics'!$C:$C,0))),"",INDEX('Policy Characteristics'!K:K,MATCH($C1019,'Policy Characteristics'!$C:$C,0)))</f>
        <v>industry-ag-main.html#fuel-switching</v>
      </c>
      <c r="R1019" s="254" t="str">
        <f>IF(ISBLANK(INDEX('Policy Characteristics'!L:L,MATCH($C1019,'Policy Characteristics'!$C:$C,0))),"",INDEX('Policy Characteristics'!L:L,MATCH($C1019,'Policy Characteristics'!$C:$C,0)))</f>
        <v>industry-elec-and-hydrogen.html</v>
      </c>
    </row>
    <row r="1020" spans="1:18" x14ac:dyDescent="0.35">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Electrification</v>
      </c>
      <c r="C1020" s="254" t="str">
        <f t="shared" si="44"/>
        <v>Fraction of Eligible Industrial Energy Use Shifted to Electricity</v>
      </c>
      <c r="D1020" s="6" t="s">
        <v>3065</v>
      </c>
      <c r="E1020" s="1" t="s">
        <v>3502</v>
      </c>
      <c r="F1020" t="s">
        <v>3068</v>
      </c>
      <c r="G1020" s="45" t="s">
        <v>3509</v>
      </c>
      <c r="H1020" s="43">
        <v>2022</v>
      </c>
      <c r="I1020" s="324" t="s">
        <v>40</v>
      </c>
      <c r="J1020" s="255" t="str">
        <f>IF(ISBLANK(INDEX('Policy Characteristics'!D:D,MATCH($C1020,'Policy Characteristics'!$C:$C,0))),"",INDEX('Policy Characteristics'!D:D,MATCH($C1020,'Policy Characteristics'!$C:$C,0)))</f>
        <v>Electrification</v>
      </c>
      <c r="K1020" s="254" t="str">
        <f>IF(ISBLANK(INDEX('Policy Characteristics'!E:E,MATCH($C1020,'Policy Characteristics'!$C:$C,0))),"",INDEX('Policy Characteristics'!E:E,MATCH($C1020,'Policy Characteristics'!$C:$C,0)))</f>
        <v>indst shift to electricity</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fuel shifted</v>
      </c>
      <c r="P1020" s="254" t="str">
        <f>IF(ISBLANK(INDEX('Policy Characteristics'!J:J,MATCH($C1020,'Policy Characteristics'!$C:$C,0))),"",INDEX('Policy Characteristics'!J:J,MATCH($C1020,'Policy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0" s="254" t="str">
        <f>IF(ISBLANK(INDEX('Policy Characteristics'!K:K,MATCH($C1020,'Policy Characteristics'!$C:$C,0))),"",INDEX('Policy Characteristics'!K:K,MATCH($C1020,'Policy Characteristics'!$C:$C,0)))</f>
        <v>industry-ag-main.html#fuel-switching</v>
      </c>
      <c r="R1020" s="254" t="str">
        <f>IF(ISBLANK(INDEX('Policy Characteristics'!L:L,MATCH($C1020,'Policy Characteristics'!$C:$C,0))),"",INDEX('Policy Characteristics'!L:L,MATCH($C1020,'Policy Characteristics'!$C:$C,0)))</f>
        <v>industry-elec-and-hydrogen.html</v>
      </c>
    </row>
    <row r="1021" spans="1:18" x14ac:dyDescent="0.35">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Electrification</v>
      </c>
      <c r="C1021" s="254" t="str">
        <f t="shared" si="44"/>
        <v>Fraction of Eligible Industrial Energy Use Shifted to Electricity</v>
      </c>
      <c r="D1021" s="6" t="s">
        <v>3065</v>
      </c>
      <c r="E1021" s="1" t="s">
        <v>3503</v>
      </c>
      <c r="F1021" t="s">
        <v>3068</v>
      </c>
      <c r="G1021" s="45" t="s">
        <v>3510</v>
      </c>
      <c r="H1021" s="43">
        <v>2023</v>
      </c>
      <c r="I1021" s="324" t="s">
        <v>40</v>
      </c>
      <c r="J1021" s="255" t="str">
        <f>IF(ISBLANK(INDEX('Policy Characteristics'!D:D,MATCH($C1021,'Policy Characteristics'!$C:$C,0))),"",INDEX('Policy Characteristics'!D:D,MATCH($C1021,'Policy Characteristics'!$C:$C,0)))</f>
        <v>Electrification</v>
      </c>
      <c r="K1021" s="254" t="str">
        <f>IF(ISBLANK(INDEX('Policy Characteristics'!E:E,MATCH($C1021,'Policy Characteristics'!$C:$C,0))),"",INDEX('Policy Characteristics'!E:E,MATCH($C1021,'Policy Characteristics'!$C:$C,0)))</f>
        <v>indst shift to electricity</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fuel shifted</v>
      </c>
      <c r="P1021" s="254" t="str">
        <f>IF(ISBLANK(INDEX('Policy Characteristics'!J:J,MATCH($C1021,'Policy Characteristics'!$C:$C,0))),"",INDEX('Policy Characteristics'!J:J,MATCH($C1021,'Policy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1" s="254" t="str">
        <f>IF(ISBLANK(INDEX('Policy Characteristics'!K:K,MATCH($C1021,'Policy Characteristics'!$C:$C,0))),"",INDEX('Policy Characteristics'!K:K,MATCH($C1021,'Policy Characteristics'!$C:$C,0)))</f>
        <v>industry-ag-main.html#fuel-switching</v>
      </c>
      <c r="R1021" s="254" t="str">
        <f>IF(ISBLANK(INDEX('Policy Characteristics'!L:L,MATCH($C1021,'Policy Characteristics'!$C:$C,0))),"",INDEX('Policy Characteristics'!L:L,MATCH($C1021,'Policy Characteristics'!$C:$C,0)))</f>
        <v>industry-elec-and-hydrogen.html</v>
      </c>
    </row>
    <row r="1022" spans="1:18" x14ac:dyDescent="0.35">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Electrification</v>
      </c>
      <c r="C1022" s="254" t="str">
        <f t="shared" si="44"/>
        <v>Fraction of Eligible Industrial Energy Use Shifted to Electricity</v>
      </c>
      <c r="D1022" s="6" t="s">
        <v>3065</v>
      </c>
      <c r="E1022" s="1" t="s">
        <v>3504</v>
      </c>
      <c r="F1022" t="s">
        <v>3068</v>
      </c>
      <c r="G1022" s="45" t="s">
        <v>3511</v>
      </c>
      <c r="H1022" s="43">
        <v>2024</v>
      </c>
      <c r="I1022" s="324" t="s">
        <v>40</v>
      </c>
      <c r="J1022" s="255" t="str">
        <f>IF(ISBLANK(INDEX('Policy Characteristics'!D:D,MATCH($C1022,'Policy Characteristics'!$C:$C,0))),"",INDEX('Policy Characteristics'!D:D,MATCH($C1022,'Policy Characteristics'!$C:$C,0)))</f>
        <v>Electrification</v>
      </c>
      <c r="K1022" s="254" t="str">
        <f>IF(ISBLANK(INDEX('Policy Characteristics'!E:E,MATCH($C1022,'Policy Characteristics'!$C:$C,0))),"",INDEX('Policy Characteristics'!E:E,MATCH($C1022,'Policy Characteristics'!$C:$C,0)))</f>
        <v>indst shift to electricity</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fuel shifted</v>
      </c>
      <c r="P1022" s="254" t="str">
        <f>IF(ISBLANK(INDEX('Policy Characteristics'!J:J,MATCH($C1022,'Policy Characteristics'!$C:$C,0))),"",INDEX('Policy Characteristics'!J:J,MATCH($C1022,'Policy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2" s="254" t="str">
        <f>IF(ISBLANK(INDEX('Policy Characteristics'!K:K,MATCH($C1022,'Policy Characteristics'!$C:$C,0))),"",INDEX('Policy Characteristics'!K:K,MATCH($C1022,'Policy Characteristics'!$C:$C,0)))</f>
        <v>industry-ag-main.html#fuel-switching</v>
      </c>
      <c r="R1022" s="254" t="str">
        <f>IF(ISBLANK(INDEX('Policy Characteristics'!L:L,MATCH($C1022,'Policy Characteristics'!$C:$C,0))),"",INDEX('Policy Characteristics'!L:L,MATCH($C1022,'Policy Characteristics'!$C:$C,0)))</f>
        <v>industry-elec-and-hydrogen.html</v>
      </c>
    </row>
    <row r="1023" spans="1:18" x14ac:dyDescent="0.35">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Electrification</v>
      </c>
      <c r="C1023" s="254" t="str">
        <f t="shared" si="44"/>
        <v>Fraction of Eligible Industrial Energy Use Shifted to Electricity</v>
      </c>
      <c r="D1023" s="6" t="s">
        <v>3065</v>
      </c>
      <c r="E1023" s="1" t="s">
        <v>3653</v>
      </c>
      <c r="F1023" t="s">
        <v>3068</v>
      </c>
      <c r="G1023" s="45" t="s">
        <v>3653</v>
      </c>
      <c r="H1023" s="43">
        <v>2025</v>
      </c>
      <c r="I1023" s="324" t="s">
        <v>40</v>
      </c>
      <c r="J1023" s="255" t="str">
        <f>IF(ISBLANK(INDEX('Policy Characteristics'!D:D,MATCH($C1023,'Policy Characteristics'!$C:$C,0))),"",INDEX('Policy Characteristics'!D:D,MATCH($C1023,'Policy Characteristics'!$C:$C,0)))</f>
        <v>Electrification</v>
      </c>
      <c r="K1023" s="254" t="str">
        <f>IF(ISBLANK(INDEX('Policy Characteristics'!E:E,MATCH($C1023,'Policy Characteristics'!$C:$C,0))),"",INDEX('Policy Characteristics'!E:E,MATCH($C1023,'Policy Characteristics'!$C:$C,0)))</f>
        <v>indst shift to electricity</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fuel shifted</v>
      </c>
      <c r="P1023" s="254" t="str">
        <f>IF(ISBLANK(INDEX('Policy Characteristics'!J:J,MATCH($C1023,'Policy Characteristics'!$C:$C,0))),"",INDEX('Policy Characteristics'!J:J,MATCH($C1023,'Policy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3" s="254" t="str">
        <f>IF(ISBLANK(INDEX('Policy Characteristics'!K:K,MATCH($C1023,'Policy Characteristics'!$C:$C,0))),"",INDEX('Policy Characteristics'!K:K,MATCH($C1023,'Policy Characteristics'!$C:$C,0)))</f>
        <v>industry-ag-main.html#fuel-switching</v>
      </c>
      <c r="R1023" s="254" t="str">
        <f>IF(ISBLANK(INDEX('Policy Characteristics'!L:L,MATCH($C1023,'Policy Characteristics'!$C:$C,0))),"",INDEX('Policy Characteristics'!L:L,MATCH($C1023,'Policy Characteristics'!$C:$C,0)))</f>
        <v>industry-elec-and-hydrogen.html</v>
      </c>
    </row>
    <row r="1024" spans="1:18" x14ac:dyDescent="0.35">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Electrification</v>
      </c>
      <c r="C1024" s="254" t="str">
        <f t="shared" si="44"/>
        <v>Fraction of Eligible Industrial Energy Use Shifted to Electricity</v>
      </c>
      <c r="D1024" s="6" t="s">
        <v>3066</v>
      </c>
      <c r="E1024" s="1" t="s">
        <v>3498</v>
      </c>
      <c r="F1024" t="s">
        <v>3027</v>
      </c>
      <c r="G1024" s="45" t="s">
        <v>3505</v>
      </c>
      <c r="H1024" s="43">
        <v>2026</v>
      </c>
      <c r="I1024" s="324" t="s">
        <v>40</v>
      </c>
      <c r="J1024" s="255" t="str">
        <f>IF(ISBLANK(INDEX('Policy Characteristics'!D:D,MATCH($C1024,'Policy Characteristics'!$C:$C,0))),"",INDEX('Policy Characteristics'!D:D,MATCH($C1024,'Policy Characteristics'!$C:$C,0)))</f>
        <v>Electrification</v>
      </c>
      <c r="K1024" s="254" t="str">
        <f>IF(ISBLANK(INDEX('Policy Characteristics'!E:E,MATCH($C1024,'Policy Characteristics'!$C:$C,0))),"",INDEX('Policy Characteristics'!E:E,MATCH($C1024,'Policy Characteristics'!$C:$C,0)))</f>
        <v>indst shift to electricity</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fuel shifted</v>
      </c>
      <c r="P1024" s="254" t="str">
        <f>IF(ISBLANK(INDEX('Policy Characteristics'!J:J,MATCH($C1024,'Policy Characteristics'!$C:$C,0))),"",INDEX('Policy Characteristics'!J:J,MATCH($C1024,'Policy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4" s="254" t="str">
        <f>IF(ISBLANK(INDEX('Policy Characteristics'!K:K,MATCH($C1024,'Policy Characteristics'!$C:$C,0))),"",INDEX('Policy Characteristics'!K:K,MATCH($C1024,'Policy Characteristics'!$C:$C,0)))</f>
        <v>industry-ag-main.html#fuel-switching</v>
      </c>
      <c r="R1024" s="254" t="str">
        <f>IF(ISBLANK(INDEX('Policy Characteristics'!L:L,MATCH($C1024,'Policy Characteristics'!$C:$C,0))),"",INDEX('Policy Characteristics'!L:L,MATCH($C1024,'Policy Characteristics'!$C:$C,0)))</f>
        <v>industry-elec-and-hydrogen.html</v>
      </c>
    </row>
    <row r="1025" spans="1:18" x14ac:dyDescent="0.35">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Electrification</v>
      </c>
      <c r="C1025" s="254" t="str">
        <f t="shared" si="44"/>
        <v>Fraction of Eligible Industrial Energy Use Shifted to Electricity</v>
      </c>
      <c r="D1025" s="6" t="s">
        <v>3066</v>
      </c>
      <c r="E1025" s="1" t="s">
        <v>3499</v>
      </c>
      <c r="F1025" t="s">
        <v>3027</v>
      </c>
      <c r="G1025" s="45" t="s">
        <v>3506</v>
      </c>
      <c r="H1025" s="43">
        <v>2027</v>
      </c>
      <c r="I1025" s="324" t="s">
        <v>40</v>
      </c>
      <c r="J1025" s="255" t="str">
        <f>IF(ISBLANK(INDEX('Policy Characteristics'!D:D,MATCH($C1025,'Policy Characteristics'!$C:$C,0))),"",INDEX('Policy Characteristics'!D:D,MATCH($C1025,'Policy Characteristics'!$C:$C,0)))</f>
        <v>Electrification</v>
      </c>
      <c r="K1025" s="254" t="str">
        <f>IF(ISBLANK(INDEX('Policy Characteristics'!E:E,MATCH($C1025,'Policy Characteristics'!$C:$C,0))),"",INDEX('Policy Characteristics'!E:E,MATCH($C1025,'Policy Characteristics'!$C:$C,0)))</f>
        <v>indst shift to electricity</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fuel shifted</v>
      </c>
      <c r="P1025" s="254" t="str">
        <f>IF(ISBLANK(INDEX('Policy Characteristics'!J:J,MATCH($C1025,'Policy Characteristics'!$C:$C,0))),"",INDEX('Policy Characteristics'!J:J,MATCH($C1025,'Policy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5" s="254" t="str">
        <f>IF(ISBLANK(INDEX('Policy Characteristics'!K:K,MATCH($C1025,'Policy Characteristics'!$C:$C,0))),"",INDEX('Policy Characteristics'!K:K,MATCH($C1025,'Policy Characteristics'!$C:$C,0)))</f>
        <v>industry-ag-main.html#fuel-switching</v>
      </c>
      <c r="R1025" s="254" t="str">
        <f>IF(ISBLANK(INDEX('Policy Characteristics'!L:L,MATCH($C1025,'Policy Characteristics'!$C:$C,0))),"",INDEX('Policy Characteristics'!L:L,MATCH($C1025,'Policy Characteristics'!$C:$C,0)))</f>
        <v>industry-elec-and-hydrogen.html</v>
      </c>
    </row>
    <row r="1026" spans="1:18" x14ac:dyDescent="0.35">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Electrification</v>
      </c>
      <c r="C1026" s="254" t="str">
        <f t="shared" si="44"/>
        <v>Fraction of Eligible Industrial Energy Use Shifted to Electricity</v>
      </c>
      <c r="D1026" s="6" t="s">
        <v>3066</v>
      </c>
      <c r="E1026" s="1" t="s">
        <v>3500</v>
      </c>
      <c r="F1026" t="s">
        <v>3027</v>
      </c>
      <c r="G1026" s="45" t="s">
        <v>3507</v>
      </c>
      <c r="H1026" s="43">
        <v>2028</v>
      </c>
      <c r="I1026" s="324" t="s">
        <v>40</v>
      </c>
      <c r="J1026" s="255" t="str">
        <f>IF(ISBLANK(INDEX('Policy Characteristics'!D:D,MATCH($C1026,'Policy Characteristics'!$C:$C,0))),"",INDEX('Policy Characteristics'!D:D,MATCH($C1026,'Policy Characteristics'!$C:$C,0)))</f>
        <v>Electrification</v>
      </c>
      <c r="K1026" s="254" t="str">
        <f>IF(ISBLANK(INDEX('Policy Characteristics'!E:E,MATCH($C1026,'Policy Characteristics'!$C:$C,0))),"",INDEX('Policy Characteristics'!E:E,MATCH($C1026,'Policy Characteristics'!$C:$C,0)))</f>
        <v>indst shift to electricity</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fuel shifted</v>
      </c>
      <c r="P1026" s="254" t="str">
        <f>IF(ISBLANK(INDEX('Policy Characteristics'!J:J,MATCH($C1026,'Policy Characteristics'!$C:$C,0))),"",INDEX('Policy Characteristics'!J:J,MATCH($C1026,'Policy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6" s="254" t="str">
        <f>IF(ISBLANK(INDEX('Policy Characteristics'!K:K,MATCH($C1026,'Policy Characteristics'!$C:$C,0))),"",INDEX('Policy Characteristics'!K:K,MATCH($C1026,'Policy Characteristics'!$C:$C,0)))</f>
        <v>industry-ag-main.html#fuel-switching</v>
      </c>
      <c r="R1026" s="254" t="str">
        <f>IF(ISBLANK(INDEX('Policy Characteristics'!L:L,MATCH($C1026,'Policy Characteristics'!$C:$C,0))),"",INDEX('Policy Characteristics'!L:L,MATCH($C1026,'Policy Characteristics'!$C:$C,0)))</f>
        <v>industry-elec-and-hydrogen.html</v>
      </c>
    </row>
    <row r="1027" spans="1:18" x14ac:dyDescent="0.35">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Electrification</v>
      </c>
      <c r="C1027" s="254" t="str">
        <f t="shared" si="44"/>
        <v>Fraction of Eligible Industrial Energy Use Shifted to Electricity</v>
      </c>
      <c r="D1027" s="6" t="s">
        <v>3066</v>
      </c>
      <c r="E1027" s="1" t="s">
        <v>3501</v>
      </c>
      <c r="F1027" t="s">
        <v>3027</v>
      </c>
      <c r="G1027" s="45" t="s">
        <v>3508</v>
      </c>
      <c r="H1027" s="43">
        <v>2029</v>
      </c>
      <c r="I1027" s="324" t="s">
        <v>40</v>
      </c>
      <c r="J1027" s="255" t="str">
        <f>IF(ISBLANK(INDEX('Policy Characteristics'!D:D,MATCH($C1027,'Policy Characteristics'!$C:$C,0))),"",INDEX('Policy Characteristics'!D:D,MATCH($C1027,'Policy Characteristics'!$C:$C,0)))</f>
        <v>Electrification</v>
      </c>
      <c r="K1027" s="254" t="str">
        <f>IF(ISBLANK(INDEX('Policy Characteristics'!E:E,MATCH($C1027,'Policy Characteristics'!$C:$C,0))),"",INDEX('Policy Characteristics'!E:E,MATCH($C1027,'Policy Characteristics'!$C:$C,0)))</f>
        <v>indst shift to electricity</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fuel shifted</v>
      </c>
      <c r="P1027" s="254" t="str">
        <f>IF(ISBLANK(INDEX('Policy Characteristics'!J:J,MATCH($C1027,'Policy Characteristics'!$C:$C,0))),"",INDEX('Policy Characteristics'!J:J,MATCH($C1027,'Policy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7" s="254" t="str">
        <f>IF(ISBLANK(INDEX('Policy Characteristics'!K:K,MATCH($C1027,'Policy Characteristics'!$C:$C,0))),"",INDEX('Policy Characteristics'!K:K,MATCH($C1027,'Policy Characteristics'!$C:$C,0)))</f>
        <v>industry-ag-main.html#fuel-switching</v>
      </c>
      <c r="R1027" s="254" t="str">
        <f>IF(ISBLANK(INDEX('Policy Characteristics'!L:L,MATCH($C1027,'Policy Characteristics'!$C:$C,0))),"",INDEX('Policy Characteristics'!L:L,MATCH($C1027,'Policy Characteristics'!$C:$C,0)))</f>
        <v>industry-elec-and-hydrogen.html</v>
      </c>
    </row>
    <row r="1028" spans="1:18" x14ac:dyDescent="0.35">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Electrification</v>
      </c>
      <c r="C1028" s="254" t="str">
        <f t="shared" si="44"/>
        <v>Fraction of Eligible Industrial Energy Use Shifted to Electricity</v>
      </c>
      <c r="D1028" s="6" t="s">
        <v>3066</v>
      </c>
      <c r="E1028" s="1" t="s">
        <v>3502</v>
      </c>
      <c r="F1028" t="s">
        <v>3027</v>
      </c>
      <c r="G1028" s="45" t="s">
        <v>3509</v>
      </c>
      <c r="H1028" s="43">
        <v>2030</v>
      </c>
      <c r="I1028" s="324" t="s">
        <v>40</v>
      </c>
      <c r="J1028" s="255" t="str">
        <f>IF(ISBLANK(INDEX('Policy Characteristics'!D:D,MATCH($C1028,'Policy Characteristics'!$C:$C,0))),"",INDEX('Policy Characteristics'!D:D,MATCH($C1028,'Policy Characteristics'!$C:$C,0)))</f>
        <v>Electrification</v>
      </c>
      <c r="K1028" s="254" t="str">
        <f>IF(ISBLANK(INDEX('Policy Characteristics'!E:E,MATCH($C1028,'Policy Characteristics'!$C:$C,0))),"",INDEX('Policy Characteristics'!E:E,MATCH($C1028,'Policy Characteristics'!$C:$C,0)))</f>
        <v>indst shift to electricity</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fuel shifted</v>
      </c>
      <c r="P1028" s="254" t="str">
        <f>IF(ISBLANK(INDEX('Policy Characteristics'!J:J,MATCH($C1028,'Policy Characteristics'!$C:$C,0))),"",INDEX('Policy Characteristics'!J:J,MATCH($C1028,'Policy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8" s="254" t="str">
        <f>IF(ISBLANK(INDEX('Policy Characteristics'!K:K,MATCH($C1028,'Policy Characteristics'!$C:$C,0))),"",INDEX('Policy Characteristics'!K:K,MATCH($C1028,'Policy Characteristics'!$C:$C,0)))</f>
        <v>industry-ag-main.html#fuel-switching</v>
      </c>
      <c r="R1028" s="254" t="str">
        <f>IF(ISBLANK(INDEX('Policy Characteristics'!L:L,MATCH($C1028,'Policy Characteristics'!$C:$C,0))),"",INDEX('Policy Characteristics'!L:L,MATCH($C1028,'Policy Characteristics'!$C:$C,0)))</f>
        <v>industry-elec-and-hydrogen.html</v>
      </c>
    </row>
    <row r="1029" spans="1:18" x14ac:dyDescent="0.35">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Electrification</v>
      </c>
      <c r="C1029" s="254" t="str">
        <f t="shared" si="44"/>
        <v>Fraction of Eligible Industrial Energy Use Shifted to Electricity</v>
      </c>
      <c r="D1029" s="6" t="s">
        <v>3066</v>
      </c>
      <c r="E1029" s="1" t="s">
        <v>3503</v>
      </c>
      <c r="F1029" t="s">
        <v>3027</v>
      </c>
      <c r="G1029" s="45" t="s">
        <v>3510</v>
      </c>
      <c r="H1029" s="43">
        <v>2031</v>
      </c>
      <c r="I1029" s="324" t="s">
        <v>40</v>
      </c>
      <c r="J1029" s="255" t="str">
        <f>IF(ISBLANK(INDEX('Policy Characteristics'!D:D,MATCH($C1029,'Policy Characteristics'!$C:$C,0))),"",INDEX('Policy Characteristics'!D:D,MATCH($C1029,'Policy Characteristics'!$C:$C,0)))</f>
        <v>Electrification</v>
      </c>
      <c r="K1029" s="254" t="str">
        <f>IF(ISBLANK(INDEX('Policy Characteristics'!E:E,MATCH($C1029,'Policy Characteristics'!$C:$C,0))),"",INDEX('Policy Characteristics'!E:E,MATCH($C1029,'Policy Characteristics'!$C:$C,0)))</f>
        <v>indst shift to electricity</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fuel shifted</v>
      </c>
      <c r="P1029" s="254" t="str">
        <f>IF(ISBLANK(INDEX('Policy Characteristics'!J:J,MATCH($C1029,'Policy Characteristics'!$C:$C,0))),"",INDEX('Policy Characteristics'!J:J,MATCH($C1029,'Policy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9" s="254" t="str">
        <f>IF(ISBLANK(INDEX('Policy Characteristics'!K:K,MATCH($C1029,'Policy Characteristics'!$C:$C,0))),"",INDEX('Policy Characteristics'!K:K,MATCH($C1029,'Policy Characteristics'!$C:$C,0)))</f>
        <v>industry-ag-main.html#fuel-switching</v>
      </c>
      <c r="R1029" s="254" t="str">
        <f>IF(ISBLANK(INDEX('Policy Characteristics'!L:L,MATCH($C1029,'Policy Characteristics'!$C:$C,0))),"",INDEX('Policy Characteristics'!L:L,MATCH($C1029,'Policy Characteristics'!$C:$C,0)))</f>
        <v>industry-elec-and-hydrogen.html</v>
      </c>
    </row>
    <row r="1030" spans="1:18" x14ac:dyDescent="0.35">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Electrification</v>
      </c>
      <c r="C1030" s="254" t="str">
        <f t="shared" si="44"/>
        <v>Fraction of Eligible Industrial Energy Use Shifted to Electricity</v>
      </c>
      <c r="D1030" s="6" t="s">
        <v>3066</v>
      </c>
      <c r="E1030" s="1" t="s">
        <v>3504</v>
      </c>
      <c r="F1030" t="s">
        <v>3027</v>
      </c>
      <c r="G1030" s="45" t="s">
        <v>3511</v>
      </c>
      <c r="H1030" s="43">
        <v>2032</v>
      </c>
      <c r="I1030" s="324" t="s">
        <v>40</v>
      </c>
      <c r="J1030" s="255" t="str">
        <f>IF(ISBLANK(INDEX('Policy Characteristics'!D:D,MATCH($C1030,'Policy Characteristics'!$C:$C,0))),"",INDEX('Policy Characteristics'!D:D,MATCH($C1030,'Policy Characteristics'!$C:$C,0)))</f>
        <v>Electrification</v>
      </c>
      <c r="K1030" s="254" t="str">
        <f>IF(ISBLANK(INDEX('Policy Characteristics'!E:E,MATCH($C1030,'Policy Characteristics'!$C:$C,0))),"",INDEX('Policy Characteristics'!E:E,MATCH($C1030,'Policy Characteristics'!$C:$C,0)))</f>
        <v>indst shift to electricity</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fuel shifted</v>
      </c>
      <c r="P1030" s="254" t="str">
        <f>IF(ISBLANK(INDEX('Policy Characteristics'!J:J,MATCH($C1030,'Policy Characteristics'!$C:$C,0))),"",INDEX('Policy Characteristics'!J:J,MATCH($C1030,'Policy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0" s="254" t="str">
        <f>IF(ISBLANK(INDEX('Policy Characteristics'!K:K,MATCH($C1030,'Policy Characteristics'!$C:$C,0))),"",INDEX('Policy Characteristics'!K:K,MATCH($C1030,'Policy Characteristics'!$C:$C,0)))</f>
        <v>industry-ag-main.html#fuel-switching</v>
      </c>
      <c r="R1030" s="254" t="str">
        <f>IF(ISBLANK(INDEX('Policy Characteristics'!L:L,MATCH($C1030,'Policy Characteristics'!$C:$C,0))),"",INDEX('Policy Characteristics'!L:L,MATCH($C1030,'Policy Characteristics'!$C:$C,0)))</f>
        <v>industry-elec-and-hydrogen.html</v>
      </c>
    </row>
    <row r="1031" spans="1:18" x14ac:dyDescent="0.35">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Electrification</v>
      </c>
      <c r="C1031" s="254" t="str">
        <f t="shared" si="44"/>
        <v>Fraction of Eligible Industrial Energy Use Shifted to Electricity</v>
      </c>
      <c r="D1031" s="6" t="s">
        <v>3066</v>
      </c>
      <c r="E1031" s="1" t="s">
        <v>3653</v>
      </c>
      <c r="F1031" t="s">
        <v>3027</v>
      </c>
      <c r="G1031" s="45" t="s">
        <v>3653</v>
      </c>
      <c r="H1031" s="43">
        <v>2033</v>
      </c>
      <c r="I1031" s="324" t="s">
        <v>40</v>
      </c>
      <c r="J1031" s="255" t="str">
        <f>IF(ISBLANK(INDEX('Policy Characteristics'!D:D,MATCH($C1031,'Policy Characteristics'!$C:$C,0))),"",INDEX('Policy Characteristics'!D:D,MATCH($C1031,'Policy Characteristics'!$C:$C,0)))</f>
        <v>Electrification</v>
      </c>
      <c r="K1031" s="254" t="str">
        <f>IF(ISBLANK(INDEX('Policy Characteristics'!E:E,MATCH($C1031,'Policy Characteristics'!$C:$C,0))),"",INDEX('Policy Characteristics'!E:E,MATCH($C1031,'Policy Characteristics'!$C:$C,0)))</f>
        <v>indst shift to electricity</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fuel shifted</v>
      </c>
      <c r="P1031" s="254" t="str">
        <f>IF(ISBLANK(INDEX('Policy Characteristics'!J:J,MATCH($C1031,'Policy Characteristics'!$C:$C,0))),"",INDEX('Policy Characteristics'!J:J,MATCH($C1031,'Policy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1" s="254" t="str">
        <f>IF(ISBLANK(INDEX('Policy Characteristics'!K:K,MATCH($C1031,'Policy Characteristics'!$C:$C,0))),"",INDEX('Policy Characteristics'!K:K,MATCH($C1031,'Policy Characteristics'!$C:$C,0)))</f>
        <v>industry-ag-main.html#fuel-switching</v>
      </c>
      <c r="R1031" s="254" t="str">
        <f>IF(ISBLANK(INDEX('Policy Characteristics'!L:L,MATCH($C1031,'Policy Characteristics'!$C:$C,0))),"",INDEX('Policy Characteristics'!L:L,MATCH($C1031,'Policy Characteristics'!$C:$C,0)))</f>
        <v>industry-elec-and-hydrogen.html</v>
      </c>
    </row>
    <row r="1032" spans="1:18" s="2" customFormat="1" x14ac:dyDescent="0.35">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F-Gas Substitution</v>
      </c>
      <c r="C1032" s="317" t="s">
        <v>2758</v>
      </c>
      <c r="D1032" s="6"/>
      <c r="E1032" s="6"/>
      <c r="F1032" s="6"/>
      <c r="G1032" s="6"/>
      <c r="H1032" s="47">
        <v>58</v>
      </c>
      <c r="I1032" s="324" t="s">
        <v>40</v>
      </c>
      <c r="J1032" s="255" t="str">
        <f>IF(ISBLANK(INDEX('Policy Characteristics'!D:D,MATCH($C1032,'Policy Characteristics'!$C:$C,0))),"",INDEX('Policy Characteristics'!D:D,MATCH($C1032,'Policy Characteristics'!$C:$C,0)))</f>
        <v>F-gas Measures</v>
      </c>
      <c r="K1032" s="254" t="str">
        <f>IF(ISBLANK(INDEX('Policy Characteristics'!E:E,MATCH($C1032,'Policy Characteristics'!$C:$C,0))),"",INDEX('Policy Characteristics'!E:E,MATCH($C1032,'Policy Characteristics'!$C:$C,0)))</f>
        <v>indst f gas substitution</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1032" s="254" t="str">
        <f>IF(ISBLANK(INDEX('Policy Characteristics'!K:K,MATCH($C1032,'Policy Characteristics'!$C:$C,0))),"",INDEX('Policy Characteristics'!K:K,MATCH($C1032,'Policy Characteristics'!$C:$C,0)))</f>
        <v>industry-ag-main.html#avoid-f-gases</v>
      </c>
      <c r="R1032" s="254" t="str">
        <f>IF(ISBLANK(INDEX('Policy Characteristics'!L:L,MATCH($C1032,'Policy Characteristics'!$C:$C,0))),"",INDEX('Policy Characteristics'!L:L,MATCH($C1032,'Policy Characteristics'!$C:$C,0)))</f>
        <v>avoid-f-gases.html</v>
      </c>
    </row>
    <row r="1033" spans="1:18" s="2" customFormat="1" x14ac:dyDescent="0.35">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F-Gas Destruction</v>
      </c>
      <c r="C1033" s="317" t="s">
        <v>2759</v>
      </c>
      <c r="D1033" s="6"/>
      <c r="E1033" s="6"/>
      <c r="F1033" s="6"/>
      <c r="G1033" s="6"/>
      <c r="H1033" s="47">
        <v>510</v>
      </c>
      <c r="I1033" s="324" t="s">
        <v>40</v>
      </c>
      <c r="J1033" s="255" t="str">
        <f>IF(ISBLANK(INDEX('Policy Characteristics'!D:D,MATCH($C1033,'Policy Characteristics'!$C:$C,0))),"",INDEX('Policy Characteristics'!D:D,MATCH($C1033,'Policy Characteristics'!$C:$C,0)))</f>
        <v>F-gas Measures</v>
      </c>
      <c r="K1033" s="254" t="str">
        <f>IF(ISBLANK(INDEX('Policy Characteristics'!E:E,MATCH($C1033,'Policy Characteristics'!$C:$C,0))),"",INDEX('Policy Characteristics'!E:E,MATCH($C1033,'Policy Characteristics'!$C:$C,0)))</f>
        <v>indst f gas destruction</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1033" s="254" t="str">
        <f>IF(ISBLANK(INDEX('Policy Characteristics'!K:K,MATCH($C1033,'Policy Characteristics'!$C:$C,0))),"",INDEX('Policy Characteristics'!K:K,MATCH($C1033,'Policy Characteristics'!$C:$C,0)))</f>
        <v>industry-ag-main.html#avoid-f-gases</v>
      </c>
      <c r="R1033" s="254" t="str">
        <f>IF(ISBLANK(INDEX('Policy Characteristics'!L:L,MATCH($C1033,'Policy Characteristics'!$C:$C,0))),"",INDEX('Policy Characteristics'!L:L,MATCH($C1033,'Policy Characteristics'!$C:$C,0)))</f>
        <v>avoid-f-gases.html</v>
      </c>
    </row>
    <row r="1034" spans="1:18" s="2" customFormat="1" x14ac:dyDescent="0.35">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F-Gas Recovery</v>
      </c>
      <c r="C1034" s="317" t="s">
        <v>2760</v>
      </c>
      <c r="D1034" s="6"/>
      <c r="E1034" s="6"/>
      <c r="F1034" s="6"/>
      <c r="G1034" s="6"/>
      <c r="H1034" s="47">
        <v>511</v>
      </c>
      <c r="I1034" s="324" t="s">
        <v>40</v>
      </c>
      <c r="J1034" s="255" t="str">
        <f>IF(ISBLANK(INDEX('Policy Characteristics'!D:D,MATCH($C1034,'Policy Characteristics'!$C:$C,0))),"",INDEX('Policy Characteristics'!D:D,MATCH($C1034,'Policy Characteristics'!$C:$C,0)))</f>
        <v>F-gas Measures</v>
      </c>
      <c r="K1034" s="254" t="str">
        <f>IF(ISBLANK(INDEX('Policy Characteristics'!E:E,MATCH($C1034,'Policy Characteristics'!$C:$C,0))),"",INDEX('Policy Characteristics'!E:E,MATCH($C1034,'Policy Characteristics'!$C:$C,0)))</f>
        <v>indst f gas recovery</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1034" s="254" t="str">
        <f>IF(ISBLANK(INDEX('Policy Characteristics'!K:K,MATCH($C1034,'Policy Characteristics'!$C:$C,0))),"",INDEX('Policy Characteristics'!K:K,MATCH($C1034,'Policy Characteristics'!$C:$C,0)))</f>
        <v>industry-ag-main.html#avoid-f-gases</v>
      </c>
      <c r="R1034" s="254" t="str">
        <f>IF(ISBLANK(INDEX('Policy Characteristics'!L:L,MATCH($C1034,'Policy Characteristics'!$C:$C,0))),"",INDEX('Policy Characteristics'!L:L,MATCH($C1034,'Policy Characteristics'!$C:$C,0)))</f>
        <v>avoid-f-gases.html</v>
      </c>
    </row>
    <row r="1035" spans="1:18" s="2" customFormat="1" x14ac:dyDescent="0.35">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F-Gas Eqpt. Maintenance &amp; Retrofits</v>
      </c>
      <c r="C1035" s="317" t="s">
        <v>2761</v>
      </c>
      <c r="D1035" s="6" t="s">
        <v>3051</v>
      </c>
      <c r="E1035" s="6"/>
      <c r="F1035" t="s">
        <v>2561</v>
      </c>
      <c r="G1035" s="6"/>
      <c r="H1035" s="47">
        <v>512</v>
      </c>
      <c r="I1035" s="324" t="s">
        <v>40</v>
      </c>
      <c r="J1035" s="255" t="str">
        <f>IF(ISBLANK(INDEX('Policy Characteristics'!D:D,MATCH($C1035,'Policy Characteristics'!$C:$C,0))),"",INDEX('Policy Characteristics'!D:D,MATCH($C1035,'Policy Characteristics'!$C:$C,0)))</f>
        <v>F-gas Measures</v>
      </c>
      <c r="K1035" s="254" t="str">
        <f>IF(ISBLANK(INDEX('Policy Characteristics'!E:E,MATCH($C1035,'Policy Characteristics'!$C:$C,0))),"",INDEX('Policy Characteristics'!E:E,MATCH($C1035,'Policy Characteristics'!$C:$C,0)))</f>
        <v>indst f gas inspct maint retrofit</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35" s="254" t="str">
        <f>IF(ISBLANK(INDEX('Policy Characteristics'!K:K,MATCH($C1035,'Policy Characteristics'!$C:$C,0))),"",INDEX('Policy Characteristics'!K:K,MATCH($C1035,'Policy Characteristics'!$C:$C,0)))</f>
        <v>industry-ag-main.html#avoid-f-gases</v>
      </c>
      <c r="R1035" s="254" t="str">
        <f>IF(ISBLANK(INDEX('Policy Characteristics'!L:L,MATCH($C1035,'Policy Characteristics'!$C:$C,0))),"",INDEX('Policy Characteristics'!L:L,MATCH($C1035,'Policy Characteristics'!$C:$C,0)))</f>
        <v>avoid-f-gases.html</v>
      </c>
    </row>
    <row r="1036" spans="1:18" s="2" customFormat="1" x14ac:dyDescent="0.35">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F-Gas Eqpt. Maintenance &amp; Retrofits</v>
      </c>
      <c r="C1036" s="317" t="s">
        <v>2761</v>
      </c>
      <c r="D1036" s="6" t="s">
        <v>3056</v>
      </c>
      <c r="E1036" s="6"/>
      <c r="F1036" t="s">
        <v>3018</v>
      </c>
      <c r="G1036" s="6"/>
      <c r="H1036" s="47">
        <v>1653</v>
      </c>
      <c r="I1036" s="324" t="s">
        <v>40</v>
      </c>
      <c r="J1036" s="255" t="str">
        <f>IF(ISBLANK(INDEX('Policy Characteristics'!D:D,MATCH($C1036,'Policy Characteristics'!$C:$C,0))),"",INDEX('Policy Characteristics'!D:D,MATCH($C1036,'Policy Characteristics'!$C:$C,0)))</f>
        <v>F-gas Measures</v>
      </c>
      <c r="K1036" s="254" t="str">
        <f>IF(ISBLANK(INDEX('Policy Characteristics'!E:E,MATCH($C1036,'Policy Characteristics'!$C:$C,0))),"",INDEX('Policy Characteristics'!E:E,MATCH($C1036,'Policy Characteristics'!$C:$C,0)))</f>
        <v>indst f gas inspct maint retrofit</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36" s="254" t="str">
        <f>IF(ISBLANK(INDEX('Policy Characteristics'!K:K,MATCH($C1036,'Policy Characteristics'!$C:$C,0))),"",INDEX('Policy Characteristics'!K:K,MATCH($C1036,'Policy Characteristics'!$C:$C,0)))</f>
        <v>industry-ag-main.html#avoid-f-gases</v>
      </c>
      <c r="R1036" s="254" t="str">
        <f>IF(ISBLANK(INDEX('Policy Characteristics'!L:L,MATCH($C1036,'Policy Characteristics'!$C:$C,0))),"",INDEX('Policy Characteristics'!L:L,MATCH($C1036,'Policy Characteristics'!$C:$C,0)))</f>
        <v>avoid-f-gases.html</v>
      </c>
    </row>
    <row r="1037" spans="1:18" s="2" customFormat="1" x14ac:dyDescent="0.35">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t="s">
        <v>3799</v>
      </c>
      <c r="D1037" s="45" t="s">
        <v>3042</v>
      </c>
      <c r="E1037" s="45" t="s">
        <v>2381</v>
      </c>
      <c r="F1037" t="s">
        <v>3067</v>
      </c>
      <c r="G1037" s="45" t="s">
        <v>2387</v>
      </c>
      <c r="H1037" s="47">
        <v>2460</v>
      </c>
      <c r="I1037" s="324" t="s">
        <v>41</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x14ac:dyDescent="0.35">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C$1037</f>
        <v>Fraction of Feedstock Shifted</v>
      </c>
      <c r="D1038" s="45" t="s">
        <v>3042</v>
      </c>
      <c r="E1038" s="45" t="s">
        <v>2382</v>
      </c>
      <c r="F1038" t="s">
        <v>3067</v>
      </c>
      <c r="G1038" s="45" t="s">
        <v>2390</v>
      </c>
      <c r="H1038" s="47">
        <v>2461</v>
      </c>
      <c r="I1038" s="324" t="s">
        <v>41</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x14ac:dyDescent="0.35">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ref="C1039:C1102" si="45">C$1037</f>
        <v>Fraction of Feedstock Shifted</v>
      </c>
      <c r="D1039" s="45" t="s">
        <v>3042</v>
      </c>
      <c r="E1039" s="45" t="s">
        <v>2383</v>
      </c>
      <c r="F1039" t="s">
        <v>3067</v>
      </c>
      <c r="G1039" s="45" t="s">
        <v>2391</v>
      </c>
      <c r="H1039" s="47">
        <v>2462</v>
      </c>
      <c r="I1039" s="324" t="s">
        <v>41</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x14ac:dyDescent="0.35">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5"/>
        <v>Fraction of Feedstock Shifted</v>
      </c>
      <c r="D1040" s="45" t="s">
        <v>3042</v>
      </c>
      <c r="E1040" s="45" t="s">
        <v>2384</v>
      </c>
      <c r="F1040" t="s">
        <v>3067</v>
      </c>
      <c r="G1040" s="45" t="s">
        <v>2388</v>
      </c>
      <c r="H1040" s="47">
        <v>2463</v>
      </c>
      <c r="I1040" s="324" t="s">
        <v>41</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x14ac:dyDescent="0.35">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5"/>
        <v>Fraction of Feedstock Shifted</v>
      </c>
      <c r="D1041" s="45" t="s">
        <v>3042</v>
      </c>
      <c r="E1041" s="45" t="s">
        <v>2385</v>
      </c>
      <c r="F1041" t="s">
        <v>3067</v>
      </c>
      <c r="G1041" s="45" t="s">
        <v>2389</v>
      </c>
      <c r="H1041" s="47">
        <v>2464</v>
      </c>
      <c r="I1041" s="324" t="s">
        <v>41</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x14ac:dyDescent="0.35">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5"/>
        <v>Fraction of Feedstock Shifted</v>
      </c>
      <c r="D1042" s="45" t="s">
        <v>3042</v>
      </c>
      <c r="E1042" s="45" t="s">
        <v>2386</v>
      </c>
      <c r="F1042" t="s">
        <v>3067</v>
      </c>
      <c r="G1042" s="45" t="s">
        <v>2392</v>
      </c>
      <c r="H1042" s="47">
        <v>2465</v>
      </c>
      <c r="I1042" s="324" t="s">
        <v>41</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x14ac:dyDescent="0.35">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5"/>
        <v>Fraction of Feedstock Shifted</v>
      </c>
      <c r="D1043" s="45" t="s">
        <v>3042</v>
      </c>
      <c r="E1043" s="45" t="s">
        <v>2688</v>
      </c>
      <c r="F1043" t="s">
        <v>3067</v>
      </c>
      <c r="G1043" s="45" t="s">
        <v>2691</v>
      </c>
      <c r="H1043" s="47">
        <v>2466</v>
      </c>
      <c r="I1043" s="324" t="s">
        <v>41</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x14ac:dyDescent="0.35">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5"/>
        <v>Fraction of Feedstock Shifted</v>
      </c>
      <c r="D1044" s="45" t="s">
        <v>3042</v>
      </c>
      <c r="E1044" s="45" t="s">
        <v>2689</v>
      </c>
      <c r="F1044" t="s">
        <v>3067</v>
      </c>
      <c r="G1044" s="45" t="s">
        <v>2693</v>
      </c>
      <c r="H1044" s="47">
        <v>2467</v>
      </c>
      <c r="I1044" s="324" t="s">
        <v>41</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x14ac:dyDescent="0.35">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5"/>
        <v>Fraction of Feedstock Shifted</v>
      </c>
      <c r="D1045" s="45" t="s">
        <v>3042</v>
      </c>
      <c r="E1045" s="45" t="s">
        <v>2690</v>
      </c>
      <c r="F1045" t="s">
        <v>3067</v>
      </c>
      <c r="G1045" s="45" t="s">
        <v>2694</v>
      </c>
      <c r="H1045" s="47">
        <v>2468</v>
      </c>
      <c r="I1045" s="324" t="s">
        <v>41</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x14ac:dyDescent="0.35">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5"/>
        <v>Fraction of Feedstock Shifted</v>
      </c>
      <c r="D1046" s="45" t="s">
        <v>3042</v>
      </c>
      <c r="E1046" s="45" t="s">
        <v>2687</v>
      </c>
      <c r="F1046" t="s">
        <v>3067</v>
      </c>
      <c r="G1046" s="45" t="s">
        <v>2692</v>
      </c>
      <c r="H1046" s="47">
        <v>2469</v>
      </c>
      <c r="I1046" s="324" t="s">
        <v>41</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x14ac:dyDescent="0.35">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5"/>
        <v>Fraction of Feedstock Shifted</v>
      </c>
      <c r="D1047" s="6" t="s">
        <v>3043</v>
      </c>
      <c r="E1047" s="45" t="s">
        <v>2381</v>
      </c>
      <c r="F1047" t="s">
        <v>2741</v>
      </c>
      <c r="G1047" s="45" t="s">
        <v>2387</v>
      </c>
      <c r="H1047" s="47">
        <v>2470</v>
      </c>
      <c r="I1047" s="324" t="s">
        <v>41</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x14ac:dyDescent="0.35">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5"/>
        <v>Fraction of Feedstock Shifted</v>
      </c>
      <c r="D1048" s="6" t="s">
        <v>3043</v>
      </c>
      <c r="E1048" s="45" t="s">
        <v>2382</v>
      </c>
      <c r="F1048" t="s">
        <v>2741</v>
      </c>
      <c r="G1048" s="45" t="s">
        <v>2390</v>
      </c>
      <c r="H1048" s="47">
        <v>2471</v>
      </c>
      <c r="I1048" s="324" t="s">
        <v>41</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x14ac:dyDescent="0.35">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5"/>
        <v>Fraction of Feedstock Shifted</v>
      </c>
      <c r="D1049" s="6" t="s">
        <v>3043</v>
      </c>
      <c r="E1049" s="45" t="s">
        <v>2383</v>
      </c>
      <c r="F1049" t="s">
        <v>2741</v>
      </c>
      <c r="G1049" s="45" t="s">
        <v>2391</v>
      </c>
      <c r="H1049" s="47">
        <v>2472</v>
      </c>
      <c r="I1049" s="324" t="s">
        <v>41</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x14ac:dyDescent="0.35">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5"/>
        <v>Fraction of Feedstock Shifted</v>
      </c>
      <c r="D1050" s="6" t="s">
        <v>3043</v>
      </c>
      <c r="E1050" s="45" t="s">
        <v>2384</v>
      </c>
      <c r="F1050" t="s">
        <v>2741</v>
      </c>
      <c r="G1050" s="45" t="s">
        <v>2388</v>
      </c>
      <c r="H1050" s="47">
        <v>2473</v>
      </c>
      <c r="I1050" s="324" t="s">
        <v>41</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x14ac:dyDescent="0.35">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5"/>
        <v>Fraction of Feedstock Shifted</v>
      </c>
      <c r="D1051" s="6" t="s">
        <v>3043</v>
      </c>
      <c r="E1051" s="45" t="s">
        <v>2385</v>
      </c>
      <c r="F1051" t="s">
        <v>2741</v>
      </c>
      <c r="G1051" s="45" t="s">
        <v>2389</v>
      </c>
      <c r="H1051" s="47">
        <v>2474</v>
      </c>
      <c r="I1051" s="324" t="s">
        <v>41</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x14ac:dyDescent="0.35">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5"/>
        <v>Fraction of Feedstock Shifted</v>
      </c>
      <c r="D1052" s="6" t="s">
        <v>3043</v>
      </c>
      <c r="E1052" s="45" t="s">
        <v>2386</v>
      </c>
      <c r="F1052" t="s">
        <v>2741</v>
      </c>
      <c r="G1052" s="45" t="s">
        <v>2392</v>
      </c>
      <c r="H1052" s="47">
        <v>2475</v>
      </c>
      <c r="I1052" s="324" t="s">
        <v>41</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x14ac:dyDescent="0.35">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5"/>
        <v>Fraction of Feedstock Shifted</v>
      </c>
      <c r="D1053" s="6" t="s">
        <v>3043</v>
      </c>
      <c r="E1053" s="45" t="s">
        <v>2688</v>
      </c>
      <c r="F1053" t="s">
        <v>2741</v>
      </c>
      <c r="G1053" s="45" t="s">
        <v>2691</v>
      </c>
      <c r="H1053" s="47">
        <v>2476</v>
      </c>
      <c r="I1053" s="324" t="s">
        <v>41</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x14ac:dyDescent="0.35">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5"/>
        <v>Fraction of Feedstock Shifted</v>
      </c>
      <c r="D1054" s="6" t="s">
        <v>3043</v>
      </c>
      <c r="E1054" s="45" t="s">
        <v>2689</v>
      </c>
      <c r="F1054" t="s">
        <v>2741</v>
      </c>
      <c r="G1054" s="45" t="s">
        <v>2693</v>
      </c>
      <c r="H1054" s="47">
        <v>2477</v>
      </c>
      <c r="I1054" s="324" t="s">
        <v>41</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x14ac:dyDescent="0.35">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5"/>
        <v>Fraction of Feedstock Shifted</v>
      </c>
      <c r="D1055" s="6" t="s">
        <v>3043</v>
      </c>
      <c r="E1055" s="45" t="s">
        <v>2690</v>
      </c>
      <c r="F1055" t="s">
        <v>2741</v>
      </c>
      <c r="G1055" s="45" t="s">
        <v>2694</v>
      </c>
      <c r="H1055" s="47">
        <v>2478</v>
      </c>
      <c r="I1055" s="324" t="s">
        <v>41</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x14ac:dyDescent="0.35">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5"/>
        <v>Fraction of Feedstock Shifted</v>
      </c>
      <c r="D1056" s="6" t="s">
        <v>3043</v>
      </c>
      <c r="E1056" s="45" t="s">
        <v>2687</v>
      </c>
      <c r="F1056" t="s">
        <v>2741</v>
      </c>
      <c r="G1056" s="45" t="s">
        <v>2692</v>
      </c>
      <c r="H1056" s="47">
        <v>2479</v>
      </c>
      <c r="I1056" s="324" t="s">
        <v>41</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x14ac:dyDescent="0.35">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si="45"/>
        <v>Fraction of Feedstock Shifted</v>
      </c>
      <c r="D1057" s="6" t="s">
        <v>3044</v>
      </c>
      <c r="E1057" s="45" t="s">
        <v>2381</v>
      </c>
      <c r="F1057" t="s">
        <v>3008</v>
      </c>
      <c r="G1057" s="45" t="s">
        <v>2387</v>
      </c>
      <c r="H1057" s="47">
        <v>2480</v>
      </c>
      <c r="I1057" s="324" t="s">
        <v>41</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x14ac:dyDescent="0.35">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si="45"/>
        <v>Fraction of Feedstock Shifted</v>
      </c>
      <c r="D1058" s="6" t="s">
        <v>3044</v>
      </c>
      <c r="E1058" s="45" t="s">
        <v>2382</v>
      </c>
      <c r="F1058" t="s">
        <v>3008</v>
      </c>
      <c r="G1058" s="45" t="s">
        <v>2390</v>
      </c>
      <c r="H1058" s="47">
        <v>2481</v>
      </c>
      <c r="I1058" s="324" t="s">
        <v>41</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x14ac:dyDescent="0.35">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5"/>
        <v>Fraction of Feedstock Shifted</v>
      </c>
      <c r="D1059" s="6" t="s">
        <v>3044</v>
      </c>
      <c r="E1059" s="45" t="s">
        <v>2383</v>
      </c>
      <c r="F1059" t="s">
        <v>3008</v>
      </c>
      <c r="G1059" s="45" t="s">
        <v>2391</v>
      </c>
      <c r="H1059" s="47">
        <v>2482</v>
      </c>
      <c r="I1059" s="324" t="s">
        <v>41</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x14ac:dyDescent="0.35">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5"/>
        <v>Fraction of Feedstock Shifted</v>
      </c>
      <c r="D1060" s="6" t="s">
        <v>3044</v>
      </c>
      <c r="E1060" s="45" t="s">
        <v>2384</v>
      </c>
      <c r="F1060" t="s">
        <v>3008</v>
      </c>
      <c r="G1060" s="45" t="s">
        <v>2388</v>
      </c>
      <c r="H1060" s="47">
        <v>2483</v>
      </c>
      <c r="I1060" s="324" t="s">
        <v>41</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x14ac:dyDescent="0.35">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5"/>
        <v>Fraction of Feedstock Shifted</v>
      </c>
      <c r="D1061" s="6" t="s">
        <v>3044</v>
      </c>
      <c r="E1061" s="45" t="s">
        <v>2385</v>
      </c>
      <c r="F1061" t="s">
        <v>3008</v>
      </c>
      <c r="G1061" s="45" t="s">
        <v>2389</v>
      </c>
      <c r="H1061" s="47">
        <v>2484</v>
      </c>
      <c r="I1061" s="324" t="s">
        <v>41</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x14ac:dyDescent="0.35">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5"/>
        <v>Fraction of Feedstock Shifted</v>
      </c>
      <c r="D1062" s="6" t="s">
        <v>3044</v>
      </c>
      <c r="E1062" s="45" t="s">
        <v>2386</v>
      </c>
      <c r="F1062" t="s">
        <v>3008</v>
      </c>
      <c r="G1062" s="45" t="s">
        <v>2392</v>
      </c>
      <c r="H1062" s="47">
        <v>2485</v>
      </c>
      <c r="I1062" s="324" t="s">
        <v>41</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x14ac:dyDescent="0.35">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5"/>
        <v>Fraction of Feedstock Shifted</v>
      </c>
      <c r="D1063" s="6" t="s">
        <v>3044</v>
      </c>
      <c r="E1063" s="45" t="s">
        <v>2688</v>
      </c>
      <c r="F1063" t="s">
        <v>3008</v>
      </c>
      <c r="G1063" s="45" t="s">
        <v>2691</v>
      </c>
      <c r="H1063" s="47">
        <v>2486</v>
      </c>
      <c r="I1063" s="324" t="s">
        <v>41</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x14ac:dyDescent="0.35">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5"/>
        <v>Fraction of Feedstock Shifted</v>
      </c>
      <c r="D1064" s="6" t="s">
        <v>3044</v>
      </c>
      <c r="E1064" s="45" t="s">
        <v>2689</v>
      </c>
      <c r="F1064" t="s">
        <v>3008</v>
      </c>
      <c r="G1064" s="45" t="s">
        <v>2693</v>
      </c>
      <c r="H1064" s="47">
        <v>2487</v>
      </c>
      <c r="I1064" s="324" t="s">
        <v>41</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x14ac:dyDescent="0.35">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5"/>
        <v>Fraction of Feedstock Shifted</v>
      </c>
      <c r="D1065" s="6" t="s">
        <v>3044</v>
      </c>
      <c r="E1065" s="45" t="s">
        <v>2690</v>
      </c>
      <c r="F1065" t="s">
        <v>3008</v>
      </c>
      <c r="G1065" s="45" t="s">
        <v>2694</v>
      </c>
      <c r="H1065" s="47">
        <v>2488</v>
      </c>
      <c r="I1065" s="324" t="s">
        <v>41</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x14ac:dyDescent="0.35">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5"/>
        <v>Fraction of Feedstock Shifted</v>
      </c>
      <c r="D1066" s="6" t="s">
        <v>3044</v>
      </c>
      <c r="E1066" s="45" t="s">
        <v>2687</v>
      </c>
      <c r="F1066" t="s">
        <v>3008</v>
      </c>
      <c r="G1066" s="45" t="s">
        <v>2692</v>
      </c>
      <c r="H1066" s="47">
        <v>2489</v>
      </c>
      <c r="I1066" s="324" t="s">
        <v>41</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x14ac:dyDescent="0.35">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5"/>
        <v>Fraction of Feedstock Shifted</v>
      </c>
      <c r="D1067" s="6" t="s">
        <v>3045</v>
      </c>
      <c r="E1067" s="45" t="s">
        <v>2381</v>
      </c>
      <c r="F1067" t="s">
        <v>3009</v>
      </c>
      <c r="G1067" s="45" t="s">
        <v>2387</v>
      </c>
      <c r="H1067" s="47">
        <v>2490</v>
      </c>
      <c r="I1067" s="324" t="s">
        <v>41</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x14ac:dyDescent="0.35">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5"/>
        <v>Fraction of Feedstock Shifted</v>
      </c>
      <c r="D1068" s="6" t="s">
        <v>3045</v>
      </c>
      <c r="E1068" s="45" t="s">
        <v>2382</v>
      </c>
      <c r="F1068" t="s">
        <v>3009</v>
      </c>
      <c r="G1068" s="45" t="s">
        <v>2390</v>
      </c>
      <c r="H1068" s="47">
        <v>2491</v>
      </c>
      <c r="I1068" s="324" t="s">
        <v>41</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x14ac:dyDescent="0.35">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5"/>
        <v>Fraction of Feedstock Shifted</v>
      </c>
      <c r="D1069" s="6" t="s">
        <v>3045</v>
      </c>
      <c r="E1069" s="45" t="s">
        <v>2383</v>
      </c>
      <c r="F1069" t="s">
        <v>3009</v>
      </c>
      <c r="G1069" s="45" t="s">
        <v>2391</v>
      </c>
      <c r="H1069" s="47">
        <v>2492</v>
      </c>
      <c r="I1069" s="324" t="s">
        <v>41</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x14ac:dyDescent="0.35">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5"/>
        <v>Fraction of Feedstock Shifted</v>
      </c>
      <c r="D1070" s="6" t="s">
        <v>3045</v>
      </c>
      <c r="E1070" s="45" t="s">
        <v>2384</v>
      </c>
      <c r="F1070" t="s">
        <v>3009</v>
      </c>
      <c r="G1070" s="45" t="s">
        <v>2388</v>
      </c>
      <c r="H1070" s="47">
        <v>2493</v>
      </c>
      <c r="I1070" s="324" t="s">
        <v>41</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x14ac:dyDescent="0.35">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5"/>
        <v>Fraction of Feedstock Shifted</v>
      </c>
      <c r="D1071" s="6" t="s">
        <v>3045</v>
      </c>
      <c r="E1071" s="45" t="s">
        <v>2385</v>
      </c>
      <c r="F1071" t="s">
        <v>3009</v>
      </c>
      <c r="G1071" s="45" t="s">
        <v>2389</v>
      </c>
      <c r="H1071" s="47">
        <v>2494</v>
      </c>
      <c r="I1071" s="324" t="s">
        <v>41</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x14ac:dyDescent="0.35">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5"/>
        <v>Fraction of Feedstock Shifted</v>
      </c>
      <c r="D1072" s="6" t="s">
        <v>3045</v>
      </c>
      <c r="E1072" s="45" t="s">
        <v>2386</v>
      </c>
      <c r="F1072" t="s">
        <v>3009</v>
      </c>
      <c r="G1072" s="45" t="s">
        <v>2392</v>
      </c>
      <c r="H1072" s="47">
        <v>2495</v>
      </c>
      <c r="I1072" s="324" t="s">
        <v>41</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x14ac:dyDescent="0.35">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5"/>
        <v>Fraction of Feedstock Shifted</v>
      </c>
      <c r="D1073" s="6" t="s">
        <v>3045</v>
      </c>
      <c r="E1073" s="45" t="s">
        <v>2688</v>
      </c>
      <c r="F1073" t="s">
        <v>3009</v>
      </c>
      <c r="G1073" s="45" t="s">
        <v>2691</v>
      </c>
      <c r="H1073" s="47">
        <v>2496</v>
      </c>
      <c r="I1073" s="324" t="s">
        <v>41</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x14ac:dyDescent="0.35">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5"/>
        <v>Fraction of Feedstock Shifted</v>
      </c>
      <c r="D1074" s="6" t="s">
        <v>3045</v>
      </c>
      <c r="E1074" s="45" t="s">
        <v>2689</v>
      </c>
      <c r="F1074" t="s">
        <v>3009</v>
      </c>
      <c r="G1074" s="45" t="s">
        <v>2693</v>
      </c>
      <c r="H1074" s="47">
        <v>2497</v>
      </c>
      <c r="I1074" s="324" t="s">
        <v>41</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x14ac:dyDescent="0.35">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5"/>
        <v>Fraction of Feedstock Shifted</v>
      </c>
      <c r="D1075" s="6" t="s">
        <v>3045</v>
      </c>
      <c r="E1075" s="45" t="s">
        <v>2690</v>
      </c>
      <c r="F1075" t="s">
        <v>3009</v>
      </c>
      <c r="G1075" s="45" t="s">
        <v>2694</v>
      </c>
      <c r="H1075" s="47">
        <v>2498</v>
      </c>
      <c r="I1075" s="324" t="s">
        <v>41</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x14ac:dyDescent="0.35">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5"/>
        <v>Fraction of Feedstock Shifted</v>
      </c>
      <c r="D1076" s="6" t="s">
        <v>3045</v>
      </c>
      <c r="E1076" s="45" t="s">
        <v>2687</v>
      </c>
      <c r="F1076" t="s">
        <v>3009</v>
      </c>
      <c r="G1076" s="45" t="s">
        <v>2692</v>
      </c>
      <c r="H1076" s="47">
        <v>2499</v>
      </c>
      <c r="I1076" s="324" t="s">
        <v>41</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x14ac:dyDescent="0.35">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5"/>
        <v>Fraction of Feedstock Shifted</v>
      </c>
      <c r="D1077" s="6" t="s">
        <v>3046</v>
      </c>
      <c r="E1077" s="45" t="s">
        <v>2381</v>
      </c>
      <c r="F1077" t="s">
        <v>3010</v>
      </c>
      <c r="G1077" s="45" t="s">
        <v>2387</v>
      </c>
      <c r="H1077" s="47">
        <v>2500</v>
      </c>
      <c r="I1077" s="324" t="s">
        <v>41</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x14ac:dyDescent="0.35">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5"/>
        <v>Fraction of Feedstock Shifted</v>
      </c>
      <c r="D1078" s="6" t="s">
        <v>3046</v>
      </c>
      <c r="E1078" s="45" t="s">
        <v>2382</v>
      </c>
      <c r="F1078" t="s">
        <v>3010</v>
      </c>
      <c r="G1078" s="45" t="s">
        <v>2390</v>
      </c>
      <c r="H1078" s="47">
        <v>2501</v>
      </c>
      <c r="I1078" s="324" t="s">
        <v>41</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x14ac:dyDescent="0.35">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5"/>
        <v>Fraction of Feedstock Shifted</v>
      </c>
      <c r="D1079" s="6" t="s">
        <v>3046</v>
      </c>
      <c r="E1079" s="45" t="s">
        <v>2383</v>
      </c>
      <c r="F1079" t="s">
        <v>3010</v>
      </c>
      <c r="G1079" s="45" t="s">
        <v>2391</v>
      </c>
      <c r="H1079" s="47">
        <v>2502</v>
      </c>
      <c r="I1079" s="324" t="s">
        <v>41</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x14ac:dyDescent="0.35">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5"/>
        <v>Fraction of Feedstock Shifted</v>
      </c>
      <c r="D1080" s="6" t="s">
        <v>3046</v>
      </c>
      <c r="E1080" s="45" t="s">
        <v>2384</v>
      </c>
      <c r="F1080" t="s">
        <v>3010</v>
      </c>
      <c r="G1080" s="45" t="s">
        <v>2388</v>
      </c>
      <c r="H1080" s="47">
        <v>2503</v>
      </c>
      <c r="I1080" s="324" t="s">
        <v>41</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x14ac:dyDescent="0.35">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5"/>
        <v>Fraction of Feedstock Shifted</v>
      </c>
      <c r="D1081" s="6" t="s">
        <v>3046</v>
      </c>
      <c r="E1081" s="45" t="s">
        <v>2385</v>
      </c>
      <c r="F1081" t="s">
        <v>3010</v>
      </c>
      <c r="G1081" s="45" t="s">
        <v>2389</v>
      </c>
      <c r="H1081" s="47">
        <v>2504</v>
      </c>
      <c r="I1081" s="324" t="s">
        <v>41</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x14ac:dyDescent="0.35">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5"/>
        <v>Fraction of Feedstock Shifted</v>
      </c>
      <c r="D1082" s="6" t="s">
        <v>3046</v>
      </c>
      <c r="E1082" s="45" t="s">
        <v>2386</v>
      </c>
      <c r="F1082" t="s">
        <v>3010</v>
      </c>
      <c r="G1082" s="45" t="s">
        <v>2392</v>
      </c>
      <c r="H1082" s="47">
        <v>2505</v>
      </c>
      <c r="I1082" s="324" t="s">
        <v>41</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x14ac:dyDescent="0.35">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5"/>
        <v>Fraction of Feedstock Shifted</v>
      </c>
      <c r="D1083" s="6" t="s">
        <v>3046</v>
      </c>
      <c r="E1083" s="45" t="s">
        <v>2688</v>
      </c>
      <c r="F1083" t="s">
        <v>3010</v>
      </c>
      <c r="G1083" s="45" t="s">
        <v>2691</v>
      </c>
      <c r="H1083" s="47">
        <v>2506</v>
      </c>
      <c r="I1083" s="324" t="s">
        <v>41</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x14ac:dyDescent="0.35">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5"/>
        <v>Fraction of Feedstock Shifted</v>
      </c>
      <c r="D1084" s="6" t="s">
        <v>3046</v>
      </c>
      <c r="E1084" s="45" t="s">
        <v>2689</v>
      </c>
      <c r="F1084" t="s">
        <v>3010</v>
      </c>
      <c r="G1084" s="45" t="s">
        <v>2693</v>
      </c>
      <c r="H1084" s="47">
        <v>2507</v>
      </c>
      <c r="I1084" s="324" t="s">
        <v>41</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x14ac:dyDescent="0.35">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5"/>
        <v>Fraction of Feedstock Shifted</v>
      </c>
      <c r="D1085" s="6" t="s">
        <v>3046</v>
      </c>
      <c r="E1085" s="45" t="s">
        <v>2690</v>
      </c>
      <c r="F1085" t="s">
        <v>3010</v>
      </c>
      <c r="G1085" s="45" t="s">
        <v>2694</v>
      </c>
      <c r="H1085" s="47">
        <v>2508</v>
      </c>
      <c r="I1085" s="324" t="s">
        <v>41</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x14ac:dyDescent="0.35">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5"/>
        <v>Fraction of Feedstock Shifted</v>
      </c>
      <c r="D1086" s="6" t="s">
        <v>3046</v>
      </c>
      <c r="E1086" s="45" t="s">
        <v>2687</v>
      </c>
      <c r="F1086" t="s">
        <v>3010</v>
      </c>
      <c r="G1086" s="45" t="s">
        <v>2692</v>
      </c>
      <c r="H1086" s="47">
        <v>2509</v>
      </c>
      <c r="I1086" s="324" t="s">
        <v>41</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x14ac:dyDescent="0.35">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5"/>
        <v>Fraction of Feedstock Shifted</v>
      </c>
      <c r="D1087" s="6" t="s">
        <v>3047</v>
      </c>
      <c r="E1087" s="45" t="s">
        <v>2381</v>
      </c>
      <c r="F1087" t="s">
        <v>3011</v>
      </c>
      <c r="G1087" s="45" t="s">
        <v>2387</v>
      </c>
      <c r="H1087" s="47">
        <v>2510</v>
      </c>
      <c r="I1087" s="324" t="s">
        <v>41</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x14ac:dyDescent="0.35">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5"/>
        <v>Fraction of Feedstock Shifted</v>
      </c>
      <c r="D1088" s="6" t="s">
        <v>3047</v>
      </c>
      <c r="E1088" s="45" t="s">
        <v>2382</v>
      </c>
      <c r="F1088" t="s">
        <v>3011</v>
      </c>
      <c r="G1088" s="45" t="s">
        <v>2390</v>
      </c>
      <c r="H1088" s="47">
        <v>2511</v>
      </c>
      <c r="I1088" s="324" t="s">
        <v>41</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x14ac:dyDescent="0.35">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5"/>
        <v>Fraction of Feedstock Shifted</v>
      </c>
      <c r="D1089" s="6" t="s">
        <v>3047</v>
      </c>
      <c r="E1089" s="45" t="s">
        <v>2383</v>
      </c>
      <c r="F1089" t="s">
        <v>3011</v>
      </c>
      <c r="G1089" s="45" t="s">
        <v>2391</v>
      </c>
      <c r="H1089" s="47">
        <v>2512</v>
      </c>
      <c r="I1089" s="324" t="s">
        <v>41</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x14ac:dyDescent="0.35">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5"/>
        <v>Fraction of Feedstock Shifted</v>
      </c>
      <c r="D1090" s="6" t="s">
        <v>3047</v>
      </c>
      <c r="E1090" s="45" t="s">
        <v>2384</v>
      </c>
      <c r="F1090" t="s">
        <v>3011</v>
      </c>
      <c r="G1090" s="45" t="s">
        <v>2388</v>
      </c>
      <c r="H1090" s="47">
        <v>2513</v>
      </c>
      <c r="I1090" s="324" t="s">
        <v>41</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x14ac:dyDescent="0.35">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5"/>
        <v>Fraction of Feedstock Shifted</v>
      </c>
      <c r="D1091" s="6" t="s">
        <v>3047</v>
      </c>
      <c r="E1091" s="45" t="s">
        <v>2385</v>
      </c>
      <c r="F1091" t="s">
        <v>3011</v>
      </c>
      <c r="G1091" s="45" t="s">
        <v>2389</v>
      </c>
      <c r="H1091" s="47">
        <v>2514</v>
      </c>
      <c r="I1091" s="324" t="s">
        <v>41</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x14ac:dyDescent="0.35">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5"/>
        <v>Fraction of Feedstock Shifted</v>
      </c>
      <c r="D1092" s="6" t="s">
        <v>3047</v>
      </c>
      <c r="E1092" s="45" t="s">
        <v>2386</v>
      </c>
      <c r="F1092" t="s">
        <v>3011</v>
      </c>
      <c r="G1092" s="45" t="s">
        <v>2392</v>
      </c>
      <c r="H1092" s="47">
        <v>2515</v>
      </c>
      <c r="I1092" s="324" t="s">
        <v>41</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x14ac:dyDescent="0.35">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5"/>
        <v>Fraction of Feedstock Shifted</v>
      </c>
      <c r="D1093" s="6" t="s">
        <v>3047</v>
      </c>
      <c r="E1093" s="45" t="s">
        <v>2688</v>
      </c>
      <c r="F1093" t="s">
        <v>3011</v>
      </c>
      <c r="G1093" s="45" t="s">
        <v>2691</v>
      </c>
      <c r="H1093" s="47">
        <v>2516</v>
      </c>
      <c r="I1093" s="324" t="s">
        <v>41</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x14ac:dyDescent="0.35">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5"/>
        <v>Fraction of Feedstock Shifted</v>
      </c>
      <c r="D1094" s="6" t="s">
        <v>3047</v>
      </c>
      <c r="E1094" s="45" t="s">
        <v>2689</v>
      </c>
      <c r="F1094" t="s">
        <v>3011</v>
      </c>
      <c r="G1094" s="45" t="s">
        <v>2693</v>
      </c>
      <c r="H1094" s="47">
        <v>2517</v>
      </c>
      <c r="I1094" s="324" t="s">
        <v>41</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x14ac:dyDescent="0.35">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5"/>
        <v>Fraction of Feedstock Shifted</v>
      </c>
      <c r="D1095" s="6" t="s">
        <v>3047</v>
      </c>
      <c r="E1095" s="45" t="s">
        <v>2690</v>
      </c>
      <c r="F1095" t="s">
        <v>3011</v>
      </c>
      <c r="G1095" s="45" t="s">
        <v>2694</v>
      </c>
      <c r="H1095" s="47">
        <v>2518</v>
      </c>
      <c r="I1095" s="324" t="s">
        <v>41</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x14ac:dyDescent="0.35">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5"/>
        <v>Fraction of Feedstock Shifted</v>
      </c>
      <c r="D1096" s="6" t="s">
        <v>3047</v>
      </c>
      <c r="E1096" s="45" t="s">
        <v>2687</v>
      </c>
      <c r="F1096" t="s">
        <v>3011</v>
      </c>
      <c r="G1096" s="45" t="s">
        <v>2692</v>
      </c>
      <c r="H1096" s="47">
        <v>2519</v>
      </c>
      <c r="I1096" s="324" t="s">
        <v>41</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x14ac:dyDescent="0.35">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5"/>
        <v>Fraction of Feedstock Shifted</v>
      </c>
      <c r="D1097" s="6" t="s">
        <v>3048</v>
      </c>
      <c r="E1097" s="45" t="s">
        <v>2381</v>
      </c>
      <c r="F1097" t="s">
        <v>3012</v>
      </c>
      <c r="G1097" s="45" t="s">
        <v>2387</v>
      </c>
      <c r="H1097" s="47">
        <v>2520</v>
      </c>
      <c r="I1097" s="324" t="s">
        <v>41</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x14ac:dyDescent="0.35">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5"/>
        <v>Fraction of Feedstock Shifted</v>
      </c>
      <c r="D1098" s="6" t="s">
        <v>3048</v>
      </c>
      <c r="E1098" s="45" t="s">
        <v>2382</v>
      </c>
      <c r="F1098" t="s">
        <v>3012</v>
      </c>
      <c r="G1098" s="45" t="s">
        <v>2390</v>
      </c>
      <c r="H1098" s="47">
        <v>2521</v>
      </c>
      <c r="I1098" s="324" t="s">
        <v>41</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x14ac:dyDescent="0.35">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5"/>
        <v>Fraction of Feedstock Shifted</v>
      </c>
      <c r="D1099" s="6" t="s">
        <v>3048</v>
      </c>
      <c r="E1099" s="45" t="s">
        <v>2383</v>
      </c>
      <c r="F1099" t="s">
        <v>3012</v>
      </c>
      <c r="G1099" s="45" t="s">
        <v>2391</v>
      </c>
      <c r="H1099" s="47">
        <v>2522</v>
      </c>
      <c r="I1099" s="324" t="s">
        <v>41</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x14ac:dyDescent="0.35">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5"/>
        <v>Fraction of Feedstock Shifted</v>
      </c>
      <c r="D1100" s="6" t="s">
        <v>3048</v>
      </c>
      <c r="E1100" s="45" t="s">
        <v>2384</v>
      </c>
      <c r="F1100" t="s">
        <v>3012</v>
      </c>
      <c r="G1100" s="45" t="s">
        <v>2388</v>
      </c>
      <c r="H1100" s="47">
        <v>2523</v>
      </c>
      <c r="I1100" s="324" t="s">
        <v>41</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x14ac:dyDescent="0.35">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5"/>
        <v>Fraction of Feedstock Shifted</v>
      </c>
      <c r="D1101" s="6" t="s">
        <v>3048</v>
      </c>
      <c r="E1101" s="45" t="s">
        <v>2385</v>
      </c>
      <c r="F1101" t="s">
        <v>3012</v>
      </c>
      <c r="G1101" s="45" t="s">
        <v>2389</v>
      </c>
      <c r="H1101" s="47">
        <v>2524</v>
      </c>
      <c r="I1101" s="324" t="s">
        <v>41</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x14ac:dyDescent="0.35">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5"/>
        <v>Fraction of Feedstock Shifted</v>
      </c>
      <c r="D1102" s="6" t="s">
        <v>3048</v>
      </c>
      <c r="E1102" s="45" t="s">
        <v>2386</v>
      </c>
      <c r="F1102" t="s">
        <v>3012</v>
      </c>
      <c r="G1102" s="45" t="s">
        <v>2392</v>
      </c>
      <c r="H1102" s="47">
        <v>2525</v>
      </c>
      <c r="I1102" s="324" t="s">
        <v>41</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x14ac:dyDescent="0.35">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ref="C1103:C1166" si="46">C$1037</f>
        <v>Fraction of Feedstock Shifted</v>
      </c>
      <c r="D1103" s="6" t="s">
        <v>3048</v>
      </c>
      <c r="E1103" s="45" t="s">
        <v>2688</v>
      </c>
      <c r="F1103" t="s">
        <v>3012</v>
      </c>
      <c r="G1103" s="45" t="s">
        <v>2691</v>
      </c>
      <c r="H1103" s="47">
        <v>2526</v>
      </c>
      <c r="I1103" s="324" t="s">
        <v>41</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x14ac:dyDescent="0.35">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6"/>
        <v>Fraction of Feedstock Shifted</v>
      </c>
      <c r="D1104" s="6" t="s">
        <v>3048</v>
      </c>
      <c r="E1104" s="45" t="s">
        <v>2689</v>
      </c>
      <c r="F1104" t="s">
        <v>3012</v>
      </c>
      <c r="G1104" s="45" t="s">
        <v>2693</v>
      </c>
      <c r="H1104" s="47">
        <v>2527</v>
      </c>
      <c r="I1104" s="324" t="s">
        <v>41</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x14ac:dyDescent="0.35">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6"/>
        <v>Fraction of Feedstock Shifted</v>
      </c>
      <c r="D1105" s="6" t="s">
        <v>3048</v>
      </c>
      <c r="E1105" s="45" t="s">
        <v>2690</v>
      </c>
      <c r="F1105" t="s">
        <v>3012</v>
      </c>
      <c r="G1105" s="45" t="s">
        <v>2694</v>
      </c>
      <c r="H1105" s="47">
        <v>2528</v>
      </c>
      <c r="I1105" s="324" t="s">
        <v>41</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x14ac:dyDescent="0.35">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6"/>
        <v>Fraction of Feedstock Shifted</v>
      </c>
      <c r="D1106" s="6" t="s">
        <v>3048</v>
      </c>
      <c r="E1106" s="45" t="s">
        <v>2687</v>
      </c>
      <c r="F1106" t="s">
        <v>3012</v>
      </c>
      <c r="G1106" s="45" t="s">
        <v>2692</v>
      </c>
      <c r="H1106" s="47">
        <v>2529</v>
      </c>
      <c r="I1106" s="324" t="s">
        <v>41</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x14ac:dyDescent="0.35">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6"/>
        <v>Fraction of Feedstock Shifted</v>
      </c>
      <c r="D1107" s="6" t="s">
        <v>3049</v>
      </c>
      <c r="E1107" s="45" t="s">
        <v>2381</v>
      </c>
      <c r="F1107" t="s">
        <v>3013</v>
      </c>
      <c r="G1107" s="45" t="s">
        <v>2387</v>
      </c>
      <c r="H1107" s="47">
        <v>2530</v>
      </c>
      <c r="I1107" s="324" t="s">
        <v>41</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x14ac:dyDescent="0.35">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6"/>
        <v>Fraction of Feedstock Shifted</v>
      </c>
      <c r="D1108" s="6" t="s">
        <v>3049</v>
      </c>
      <c r="E1108" s="45" t="s">
        <v>2382</v>
      </c>
      <c r="F1108" t="s">
        <v>3013</v>
      </c>
      <c r="G1108" s="45" t="s">
        <v>2390</v>
      </c>
      <c r="H1108" s="47">
        <v>2531</v>
      </c>
      <c r="I1108" s="324" t="s">
        <v>41</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x14ac:dyDescent="0.35">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6"/>
        <v>Fraction of Feedstock Shifted</v>
      </c>
      <c r="D1109" s="6" t="s">
        <v>3049</v>
      </c>
      <c r="E1109" s="45" t="s">
        <v>2383</v>
      </c>
      <c r="F1109" t="s">
        <v>3013</v>
      </c>
      <c r="G1109" s="45" t="s">
        <v>2391</v>
      </c>
      <c r="H1109" s="47">
        <v>2532</v>
      </c>
      <c r="I1109" s="324" t="s">
        <v>41</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x14ac:dyDescent="0.35">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6"/>
        <v>Fraction of Feedstock Shifted</v>
      </c>
      <c r="D1110" s="6" t="s">
        <v>3049</v>
      </c>
      <c r="E1110" s="45" t="s">
        <v>2384</v>
      </c>
      <c r="F1110" t="s">
        <v>3013</v>
      </c>
      <c r="G1110" s="45" t="s">
        <v>2388</v>
      </c>
      <c r="H1110" s="47">
        <v>2533</v>
      </c>
      <c r="I1110" s="324" t="s">
        <v>41</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x14ac:dyDescent="0.35">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6"/>
        <v>Fraction of Feedstock Shifted</v>
      </c>
      <c r="D1111" s="6" t="s">
        <v>3049</v>
      </c>
      <c r="E1111" s="45" t="s">
        <v>2385</v>
      </c>
      <c r="F1111" t="s">
        <v>3013</v>
      </c>
      <c r="G1111" s="45" t="s">
        <v>2389</v>
      </c>
      <c r="H1111" s="47">
        <v>2534</v>
      </c>
      <c r="I1111" s="324" t="s">
        <v>41</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x14ac:dyDescent="0.35">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6"/>
        <v>Fraction of Feedstock Shifted</v>
      </c>
      <c r="D1112" s="6" t="s">
        <v>3049</v>
      </c>
      <c r="E1112" s="45" t="s">
        <v>2386</v>
      </c>
      <c r="F1112" t="s">
        <v>3013</v>
      </c>
      <c r="G1112" s="45" t="s">
        <v>2392</v>
      </c>
      <c r="H1112" s="47">
        <v>2535</v>
      </c>
      <c r="I1112" s="324" t="s">
        <v>41</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x14ac:dyDescent="0.35">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6"/>
        <v>Fraction of Feedstock Shifted</v>
      </c>
      <c r="D1113" s="6" t="s">
        <v>3049</v>
      </c>
      <c r="E1113" s="45" t="s">
        <v>2688</v>
      </c>
      <c r="F1113" t="s">
        <v>3013</v>
      </c>
      <c r="G1113" s="45" t="s">
        <v>2691</v>
      </c>
      <c r="H1113" s="47">
        <v>2536</v>
      </c>
      <c r="I1113" s="324" t="s">
        <v>41</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x14ac:dyDescent="0.35">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Feedstock Shifting</v>
      </c>
      <c r="C1114" s="254" t="str">
        <f t="shared" si="46"/>
        <v>Fraction of Feedstock Shifted</v>
      </c>
      <c r="D1114" s="6" t="s">
        <v>3049</v>
      </c>
      <c r="E1114" s="45" t="s">
        <v>2689</v>
      </c>
      <c r="F1114" t="s">
        <v>3013</v>
      </c>
      <c r="G1114" s="45" t="s">
        <v>2693</v>
      </c>
      <c r="H1114" s="47">
        <v>2537</v>
      </c>
      <c r="I1114" s="324" t="s">
        <v>41</v>
      </c>
      <c r="J1114" s="255" t="str">
        <f>IF(ISBLANK(INDEX('Policy Characteristics'!D:D,MATCH($C1114,'Policy Characteristics'!$C:$C,0))),"",INDEX('Policy Characteristics'!D:D,MATCH($C1114,'Policy Characteristics'!$C:$C,0)))</f>
        <v>Feedstock Shifting</v>
      </c>
      <c r="K1114" s="254" t="str">
        <f>IF(ISBLANK(INDEX('Policy Characteristics'!E:E,MATCH($C1114,'Policy Characteristics'!$C:$C,0))),"",INDEX('Policy Characteristics'!E:E,MATCH($C1114,'Policy Characteristics'!$C:$C,0)))</f>
        <v>indst feedstock shifting</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potential achieved</v>
      </c>
      <c r="P1114" s="254"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254" t="str">
        <f>IF(ISBLANK(INDEX('Policy Characteristics'!K:K,MATCH($C1114,'Policy Characteristics'!$C:$C,0))),"",INDEX('Policy Characteristics'!K:K,MATCH($C1114,'Policy Characteristics'!$C:$C,0)))</f>
        <v/>
      </c>
      <c r="R1114" s="254" t="str">
        <f>IF(ISBLANK(INDEX('Policy Characteristics'!L:L,MATCH($C1114,'Policy Characteristics'!$C:$C,0))),"",INDEX('Policy Characteristics'!L:L,MATCH($C1114,'Policy Characteristics'!$C:$C,0)))</f>
        <v/>
      </c>
    </row>
    <row r="1115" spans="1:18" s="2" customFormat="1" x14ac:dyDescent="0.35">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Feedstock Shifting</v>
      </c>
      <c r="C1115" s="254" t="str">
        <f t="shared" si="46"/>
        <v>Fraction of Feedstock Shifted</v>
      </c>
      <c r="D1115" s="6" t="s">
        <v>3049</v>
      </c>
      <c r="E1115" s="45" t="s">
        <v>2690</v>
      </c>
      <c r="F1115" t="s">
        <v>3013</v>
      </c>
      <c r="G1115" s="45" t="s">
        <v>2694</v>
      </c>
      <c r="H1115" s="47">
        <v>2538</v>
      </c>
      <c r="I1115" s="324" t="s">
        <v>41</v>
      </c>
      <c r="J1115" s="255" t="str">
        <f>IF(ISBLANK(INDEX('Policy Characteristics'!D:D,MATCH($C1115,'Policy Characteristics'!$C:$C,0))),"",INDEX('Policy Characteristics'!D:D,MATCH($C1115,'Policy Characteristics'!$C:$C,0)))</f>
        <v>Feedstock Shifting</v>
      </c>
      <c r="K1115" s="254" t="str">
        <f>IF(ISBLANK(INDEX('Policy Characteristics'!E:E,MATCH($C1115,'Policy Characteristics'!$C:$C,0))),"",INDEX('Policy Characteristics'!E:E,MATCH($C1115,'Policy Characteristics'!$C:$C,0)))</f>
        <v>indst feedstock shifting</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potential achieved</v>
      </c>
      <c r="P1115" s="254" t="str">
        <f>IF(ISBLANK(INDEX('Policy Characteristics'!J:J,MATCH($C1115,'Policy Characteristics'!$C:$C,0))),"",INDEX('Policy Characteristics'!J:J,MATCH($C1115,'Policy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5" s="254" t="str">
        <f>IF(ISBLANK(INDEX('Policy Characteristics'!K:K,MATCH($C1115,'Policy Characteristics'!$C:$C,0))),"",INDEX('Policy Characteristics'!K:K,MATCH($C1115,'Policy Characteristics'!$C:$C,0)))</f>
        <v/>
      </c>
      <c r="R1115" s="254" t="str">
        <f>IF(ISBLANK(INDEX('Policy Characteristics'!L:L,MATCH($C1115,'Policy Characteristics'!$C:$C,0))),"",INDEX('Policy Characteristics'!L:L,MATCH($C1115,'Policy Characteristics'!$C:$C,0)))</f>
        <v/>
      </c>
    </row>
    <row r="1116" spans="1:18" s="2" customFormat="1" x14ac:dyDescent="0.35">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Feedstock Shifting</v>
      </c>
      <c r="C1116" s="254" t="str">
        <f t="shared" si="46"/>
        <v>Fraction of Feedstock Shifted</v>
      </c>
      <c r="D1116" s="6" t="s">
        <v>3049</v>
      </c>
      <c r="E1116" s="45" t="s">
        <v>2687</v>
      </c>
      <c r="F1116" t="s">
        <v>3013</v>
      </c>
      <c r="G1116" s="45" t="s">
        <v>2692</v>
      </c>
      <c r="H1116" s="47">
        <v>2539</v>
      </c>
      <c r="I1116" s="324" t="s">
        <v>41</v>
      </c>
      <c r="J1116" s="255" t="str">
        <f>IF(ISBLANK(INDEX('Policy Characteristics'!D:D,MATCH($C1116,'Policy Characteristics'!$C:$C,0))),"",INDEX('Policy Characteristics'!D:D,MATCH($C1116,'Policy Characteristics'!$C:$C,0)))</f>
        <v>Feedstock Shifting</v>
      </c>
      <c r="K1116" s="254" t="str">
        <f>IF(ISBLANK(INDEX('Policy Characteristics'!E:E,MATCH($C1116,'Policy Characteristics'!$C:$C,0))),"",INDEX('Policy Characteristics'!E:E,MATCH($C1116,'Policy Characteristics'!$C:$C,0)))</f>
        <v>indst feedstock shifting</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potential achieved</v>
      </c>
      <c r="P1116" s="254" t="str">
        <f>IF(ISBLANK(INDEX('Policy Characteristics'!J:J,MATCH($C1116,'Policy Characteristics'!$C:$C,0))),"",INDEX('Policy Characteristics'!J:J,MATCH($C1116,'Policy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6" s="254" t="str">
        <f>IF(ISBLANK(INDEX('Policy Characteristics'!K:K,MATCH($C1116,'Policy Characteristics'!$C:$C,0))),"",INDEX('Policy Characteristics'!K:K,MATCH($C1116,'Policy Characteristics'!$C:$C,0)))</f>
        <v/>
      </c>
      <c r="R1116" s="254" t="str">
        <f>IF(ISBLANK(INDEX('Policy Characteristics'!L:L,MATCH($C1116,'Policy Characteristics'!$C:$C,0))),"",INDEX('Policy Characteristics'!L:L,MATCH($C1116,'Policy Characteristics'!$C:$C,0)))</f>
        <v/>
      </c>
    </row>
    <row r="1117" spans="1:18" s="2" customFormat="1" x14ac:dyDescent="0.35">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Feedstock Shifting</v>
      </c>
      <c r="C1117" s="254" t="str">
        <f t="shared" si="46"/>
        <v>Fraction of Feedstock Shifted</v>
      </c>
      <c r="D1117" s="6" t="s">
        <v>3050</v>
      </c>
      <c r="E1117" s="45" t="s">
        <v>2381</v>
      </c>
      <c r="F1117" t="s">
        <v>3014</v>
      </c>
      <c r="G1117" s="45" t="s">
        <v>2387</v>
      </c>
      <c r="H1117" s="47">
        <v>2540</v>
      </c>
      <c r="I1117" s="324" t="s">
        <v>41</v>
      </c>
      <c r="J1117" s="255" t="str">
        <f>IF(ISBLANK(INDEX('Policy Characteristics'!D:D,MATCH($C1117,'Policy Characteristics'!$C:$C,0))),"",INDEX('Policy Characteristics'!D:D,MATCH($C1117,'Policy Characteristics'!$C:$C,0)))</f>
        <v>Feedstock Shifting</v>
      </c>
      <c r="K1117" s="254" t="str">
        <f>IF(ISBLANK(INDEX('Policy Characteristics'!E:E,MATCH($C1117,'Policy Characteristics'!$C:$C,0))),"",INDEX('Policy Characteristics'!E:E,MATCH($C1117,'Policy Characteristics'!$C:$C,0)))</f>
        <v>indst feedstock shifting</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potential achieved</v>
      </c>
      <c r="P1117" s="254" t="str">
        <f>IF(ISBLANK(INDEX('Policy Characteristics'!J:J,MATCH($C1117,'Policy Characteristics'!$C:$C,0))),"",INDEX('Policy Characteristics'!J:J,MATCH($C1117,'Policy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7" s="254" t="str">
        <f>IF(ISBLANK(INDEX('Policy Characteristics'!K:K,MATCH($C1117,'Policy Characteristics'!$C:$C,0))),"",INDEX('Policy Characteristics'!K:K,MATCH($C1117,'Policy Characteristics'!$C:$C,0)))</f>
        <v/>
      </c>
      <c r="R1117" s="254" t="str">
        <f>IF(ISBLANK(INDEX('Policy Characteristics'!L:L,MATCH($C1117,'Policy Characteristics'!$C:$C,0))),"",INDEX('Policy Characteristics'!L:L,MATCH($C1117,'Policy Characteristics'!$C:$C,0)))</f>
        <v/>
      </c>
    </row>
    <row r="1118" spans="1:18" s="2" customFormat="1" x14ac:dyDescent="0.35">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Feedstock Shifting</v>
      </c>
      <c r="C1118" s="254" t="str">
        <f t="shared" si="46"/>
        <v>Fraction of Feedstock Shifted</v>
      </c>
      <c r="D1118" s="6" t="s">
        <v>3050</v>
      </c>
      <c r="E1118" s="45" t="s">
        <v>2382</v>
      </c>
      <c r="F1118" t="s">
        <v>3014</v>
      </c>
      <c r="G1118" s="45" t="s">
        <v>2390</v>
      </c>
      <c r="H1118" s="47">
        <v>2541</v>
      </c>
      <c r="I1118" s="324" t="s">
        <v>41</v>
      </c>
      <c r="J1118" s="255" t="str">
        <f>IF(ISBLANK(INDEX('Policy Characteristics'!D:D,MATCH($C1118,'Policy Characteristics'!$C:$C,0))),"",INDEX('Policy Characteristics'!D:D,MATCH($C1118,'Policy Characteristics'!$C:$C,0)))</f>
        <v>Feedstock Shifting</v>
      </c>
      <c r="K1118" s="254" t="str">
        <f>IF(ISBLANK(INDEX('Policy Characteristics'!E:E,MATCH($C1118,'Policy Characteristics'!$C:$C,0))),"",INDEX('Policy Characteristics'!E:E,MATCH($C1118,'Policy Characteristics'!$C:$C,0)))</f>
        <v>indst feedstock shifting</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potential achieved</v>
      </c>
      <c r="P1118" s="254" t="str">
        <f>IF(ISBLANK(INDEX('Policy Characteristics'!J:J,MATCH($C1118,'Policy Characteristics'!$C:$C,0))),"",INDEX('Policy Characteristics'!J:J,MATCH($C1118,'Policy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8" s="254" t="str">
        <f>IF(ISBLANK(INDEX('Policy Characteristics'!K:K,MATCH($C1118,'Policy Characteristics'!$C:$C,0))),"",INDEX('Policy Characteristics'!K:K,MATCH($C1118,'Policy Characteristics'!$C:$C,0)))</f>
        <v/>
      </c>
      <c r="R1118" s="254" t="str">
        <f>IF(ISBLANK(INDEX('Policy Characteristics'!L:L,MATCH($C1118,'Policy Characteristics'!$C:$C,0))),"",INDEX('Policy Characteristics'!L:L,MATCH($C1118,'Policy Characteristics'!$C:$C,0)))</f>
        <v/>
      </c>
    </row>
    <row r="1119" spans="1:18" s="2" customFormat="1" x14ac:dyDescent="0.35">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Feedstock Shifting</v>
      </c>
      <c r="C1119" s="254" t="str">
        <f t="shared" si="46"/>
        <v>Fraction of Feedstock Shifted</v>
      </c>
      <c r="D1119" s="6" t="s">
        <v>3050</v>
      </c>
      <c r="E1119" s="45" t="s">
        <v>2383</v>
      </c>
      <c r="F1119" t="s">
        <v>3014</v>
      </c>
      <c r="G1119" s="45" t="s">
        <v>2391</v>
      </c>
      <c r="H1119" s="47">
        <v>2542</v>
      </c>
      <c r="I1119" s="324" t="s">
        <v>40</v>
      </c>
      <c r="J1119" s="255" t="str">
        <f>IF(ISBLANK(INDEX('Policy Characteristics'!D:D,MATCH($C1119,'Policy Characteristics'!$C:$C,0))),"",INDEX('Policy Characteristics'!D:D,MATCH($C1119,'Policy Characteristics'!$C:$C,0)))</f>
        <v>Feedstock Shifting</v>
      </c>
      <c r="K1119" s="254" t="str">
        <f>IF(ISBLANK(INDEX('Policy Characteristics'!E:E,MATCH($C1119,'Policy Characteristics'!$C:$C,0))),"",INDEX('Policy Characteristics'!E:E,MATCH($C1119,'Policy Characteristics'!$C:$C,0)))</f>
        <v>indst feedstock shifting</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potential achieved</v>
      </c>
      <c r="P1119" s="254" t="str">
        <f>IF(ISBLANK(INDEX('Policy Characteristics'!J:J,MATCH($C1119,'Policy Characteristics'!$C:$C,0))),"",INDEX('Policy Characteristics'!J:J,MATCH($C1119,'Policy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9" s="254" t="str">
        <f>IF(ISBLANK(INDEX('Policy Characteristics'!K:K,MATCH($C1119,'Policy Characteristics'!$C:$C,0))),"",INDEX('Policy Characteristics'!K:K,MATCH($C1119,'Policy Characteristics'!$C:$C,0)))</f>
        <v/>
      </c>
      <c r="R1119" s="254" t="str">
        <f>IF(ISBLANK(INDEX('Policy Characteristics'!L:L,MATCH($C1119,'Policy Characteristics'!$C:$C,0))),"",INDEX('Policy Characteristics'!L:L,MATCH($C1119,'Policy Characteristics'!$C:$C,0)))</f>
        <v/>
      </c>
    </row>
    <row r="1120" spans="1:18" s="2" customFormat="1" x14ac:dyDescent="0.35">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Feedstock Shifting</v>
      </c>
      <c r="C1120" s="254" t="str">
        <f t="shared" si="46"/>
        <v>Fraction of Feedstock Shifted</v>
      </c>
      <c r="D1120" s="6" t="s">
        <v>3050</v>
      </c>
      <c r="E1120" s="45" t="s">
        <v>2384</v>
      </c>
      <c r="F1120" t="s">
        <v>3014</v>
      </c>
      <c r="G1120" s="45" t="s">
        <v>2388</v>
      </c>
      <c r="H1120" s="47">
        <v>2543</v>
      </c>
      <c r="I1120" s="324" t="s">
        <v>41</v>
      </c>
      <c r="J1120" s="255" t="str">
        <f>IF(ISBLANK(INDEX('Policy Characteristics'!D:D,MATCH($C1120,'Policy Characteristics'!$C:$C,0))),"",INDEX('Policy Characteristics'!D:D,MATCH($C1120,'Policy Characteristics'!$C:$C,0)))</f>
        <v>Feedstock Shifting</v>
      </c>
      <c r="K1120" s="254" t="str">
        <f>IF(ISBLANK(INDEX('Policy Characteristics'!E:E,MATCH($C1120,'Policy Characteristics'!$C:$C,0))),"",INDEX('Policy Characteristics'!E:E,MATCH($C1120,'Policy Characteristics'!$C:$C,0)))</f>
        <v>indst feedstock shifting</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potential achieved</v>
      </c>
      <c r="P1120" s="254" t="str">
        <f>IF(ISBLANK(INDEX('Policy Characteristics'!J:J,MATCH($C1120,'Policy Characteristics'!$C:$C,0))),"",INDEX('Policy Characteristics'!J:J,MATCH($C1120,'Policy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0" s="254" t="str">
        <f>IF(ISBLANK(INDEX('Policy Characteristics'!K:K,MATCH($C1120,'Policy Characteristics'!$C:$C,0))),"",INDEX('Policy Characteristics'!K:K,MATCH($C1120,'Policy Characteristics'!$C:$C,0)))</f>
        <v/>
      </c>
      <c r="R1120" s="254" t="str">
        <f>IF(ISBLANK(INDEX('Policy Characteristics'!L:L,MATCH($C1120,'Policy Characteristics'!$C:$C,0))),"",INDEX('Policy Characteristics'!L:L,MATCH($C1120,'Policy Characteristics'!$C:$C,0)))</f>
        <v/>
      </c>
    </row>
    <row r="1121" spans="1:18" s="2" customFormat="1" x14ac:dyDescent="0.35">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Feedstock Shifting</v>
      </c>
      <c r="C1121" s="254" t="str">
        <f t="shared" si="46"/>
        <v>Fraction of Feedstock Shifted</v>
      </c>
      <c r="D1121" s="6" t="s">
        <v>3050</v>
      </c>
      <c r="E1121" s="45" t="s">
        <v>2385</v>
      </c>
      <c r="F1121" t="s">
        <v>3014</v>
      </c>
      <c r="G1121" s="45" t="s">
        <v>2389</v>
      </c>
      <c r="H1121" s="47">
        <v>2544</v>
      </c>
      <c r="I1121" s="324" t="s">
        <v>41</v>
      </c>
      <c r="J1121" s="255" t="str">
        <f>IF(ISBLANK(INDEX('Policy Characteristics'!D:D,MATCH($C1121,'Policy Characteristics'!$C:$C,0))),"",INDEX('Policy Characteristics'!D:D,MATCH($C1121,'Policy Characteristics'!$C:$C,0)))</f>
        <v>Feedstock Shifting</v>
      </c>
      <c r="K1121" s="254" t="str">
        <f>IF(ISBLANK(INDEX('Policy Characteristics'!E:E,MATCH($C1121,'Policy Characteristics'!$C:$C,0))),"",INDEX('Policy Characteristics'!E:E,MATCH($C1121,'Policy Characteristics'!$C:$C,0)))</f>
        <v>indst feedstock shifting</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potential achieved</v>
      </c>
      <c r="P1121" s="254" t="str">
        <f>IF(ISBLANK(INDEX('Policy Characteristics'!J:J,MATCH($C1121,'Policy Characteristics'!$C:$C,0))),"",INDEX('Policy Characteristics'!J:J,MATCH($C1121,'Policy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1" s="254" t="str">
        <f>IF(ISBLANK(INDEX('Policy Characteristics'!K:K,MATCH($C1121,'Policy Characteristics'!$C:$C,0))),"",INDEX('Policy Characteristics'!K:K,MATCH($C1121,'Policy Characteristics'!$C:$C,0)))</f>
        <v/>
      </c>
      <c r="R1121" s="254" t="str">
        <f>IF(ISBLANK(INDEX('Policy Characteristics'!L:L,MATCH($C1121,'Policy Characteristics'!$C:$C,0))),"",INDEX('Policy Characteristics'!L:L,MATCH($C1121,'Policy Characteristics'!$C:$C,0)))</f>
        <v/>
      </c>
    </row>
    <row r="1122" spans="1:18" s="2" customFormat="1" x14ac:dyDescent="0.35">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Feedstock Shifting</v>
      </c>
      <c r="C1122" s="254" t="str">
        <f t="shared" si="46"/>
        <v>Fraction of Feedstock Shifted</v>
      </c>
      <c r="D1122" s="6" t="s">
        <v>3050</v>
      </c>
      <c r="E1122" s="45" t="s">
        <v>2386</v>
      </c>
      <c r="F1122" t="s">
        <v>3014</v>
      </c>
      <c r="G1122" s="45" t="s">
        <v>2392</v>
      </c>
      <c r="H1122" s="47">
        <v>2545</v>
      </c>
      <c r="I1122" s="324" t="s">
        <v>41</v>
      </c>
      <c r="J1122" s="255" t="str">
        <f>IF(ISBLANK(INDEX('Policy Characteristics'!D:D,MATCH($C1122,'Policy Characteristics'!$C:$C,0))),"",INDEX('Policy Characteristics'!D:D,MATCH($C1122,'Policy Characteristics'!$C:$C,0)))</f>
        <v>Feedstock Shifting</v>
      </c>
      <c r="K1122" s="254" t="str">
        <f>IF(ISBLANK(INDEX('Policy Characteristics'!E:E,MATCH($C1122,'Policy Characteristics'!$C:$C,0))),"",INDEX('Policy Characteristics'!E:E,MATCH($C1122,'Policy Characteristics'!$C:$C,0)))</f>
        <v>indst feedstock shifting</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potential achieved</v>
      </c>
      <c r="P1122" s="254" t="str">
        <f>IF(ISBLANK(INDEX('Policy Characteristics'!J:J,MATCH($C1122,'Policy Characteristics'!$C:$C,0))),"",INDEX('Policy Characteristics'!J:J,MATCH($C1122,'Policy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2" s="254" t="str">
        <f>IF(ISBLANK(INDEX('Policy Characteristics'!K:K,MATCH($C1122,'Policy Characteristics'!$C:$C,0))),"",INDEX('Policy Characteristics'!K:K,MATCH($C1122,'Policy Characteristics'!$C:$C,0)))</f>
        <v/>
      </c>
      <c r="R1122" s="254" t="str">
        <f>IF(ISBLANK(INDEX('Policy Characteristics'!L:L,MATCH($C1122,'Policy Characteristics'!$C:$C,0))),"",INDEX('Policy Characteristics'!L:L,MATCH($C1122,'Policy Characteristics'!$C:$C,0)))</f>
        <v/>
      </c>
    </row>
    <row r="1123" spans="1:18" s="2" customFormat="1" x14ac:dyDescent="0.35">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Feedstock Shifting</v>
      </c>
      <c r="C1123" s="254" t="str">
        <f t="shared" si="46"/>
        <v>Fraction of Feedstock Shifted</v>
      </c>
      <c r="D1123" s="6" t="s">
        <v>3050</v>
      </c>
      <c r="E1123" s="45" t="s">
        <v>2688</v>
      </c>
      <c r="F1123" t="s">
        <v>3014</v>
      </c>
      <c r="G1123" s="45" t="s">
        <v>2691</v>
      </c>
      <c r="H1123" s="47">
        <v>2546</v>
      </c>
      <c r="I1123" s="324" t="s">
        <v>41</v>
      </c>
      <c r="J1123" s="255" t="str">
        <f>IF(ISBLANK(INDEX('Policy Characteristics'!D:D,MATCH($C1123,'Policy Characteristics'!$C:$C,0))),"",INDEX('Policy Characteristics'!D:D,MATCH($C1123,'Policy Characteristics'!$C:$C,0)))</f>
        <v>Feedstock Shifting</v>
      </c>
      <c r="K1123" s="254" t="str">
        <f>IF(ISBLANK(INDEX('Policy Characteristics'!E:E,MATCH($C1123,'Policy Characteristics'!$C:$C,0))),"",INDEX('Policy Characteristics'!E:E,MATCH($C1123,'Policy Characteristics'!$C:$C,0)))</f>
        <v>indst feedstock shifting</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potential achieved</v>
      </c>
      <c r="P1123" s="254" t="str">
        <f>IF(ISBLANK(INDEX('Policy Characteristics'!J:J,MATCH($C1123,'Policy Characteristics'!$C:$C,0))),"",INDEX('Policy Characteristics'!J:J,MATCH($C1123,'Policy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3" s="254" t="str">
        <f>IF(ISBLANK(INDEX('Policy Characteristics'!K:K,MATCH($C1123,'Policy Characteristics'!$C:$C,0))),"",INDEX('Policy Characteristics'!K:K,MATCH($C1123,'Policy Characteristics'!$C:$C,0)))</f>
        <v/>
      </c>
      <c r="R1123" s="254" t="str">
        <f>IF(ISBLANK(INDEX('Policy Characteristics'!L:L,MATCH($C1123,'Policy Characteristics'!$C:$C,0))),"",INDEX('Policy Characteristics'!L:L,MATCH($C1123,'Policy Characteristics'!$C:$C,0)))</f>
        <v/>
      </c>
    </row>
    <row r="1124" spans="1:18" s="2" customFormat="1" x14ac:dyDescent="0.35">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Feedstock Shifting</v>
      </c>
      <c r="C1124" s="254" t="str">
        <f t="shared" si="46"/>
        <v>Fraction of Feedstock Shifted</v>
      </c>
      <c r="D1124" s="6" t="s">
        <v>3050</v>
      </c>
      <c r="E1124" s="45" t="s">
        <v>2689</v>
      </c>
      <c r="F1124" t="s">
        <v>3014</v>
      </c>
      <c r="G1124" s="45" t="s">
        <v>2693</v>
      </c>
      <c r="H1124" s="47">
        <v>2547</v>
      </c>
      <c r="I1124" s="324" t="s">
        <v>41</v>
      </c>
      <c r="J1124" s="255" t="str">
        <f>IF(ISBLANK(INDEX('Policy Characteristics'!D:D,MATCH($C1124,'Policy Characteristics'!$C:$C,0))),"",INDEX('Policy Characteristics'!D:D,MATCH($C1124,'Policy Characteristics'!$C:$C,0)))</f>
        <v>Feedstock Shifting</v>
      </c>
      <c r="K1124" s="254" t="str">
        <f>IF(ISBLANK(INDEX('Policy Characteristics'!E:E,MATCH($C1124,'Policy Characteristics'!$C:$C,0))),"",INDEX('Policy Characteristics'!E:E,MATCH($C1124,'Policy Characteristics'!$C:$C,0)))</f>
        <v>indst feedstock shifting</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potential achieved</v>
      </c>
      <c r="P1124" s="254" t="str">
        <f>IF(ISBLANK(INDEX('Policy Characteristics'!J:J,MATCH($C1124,'Policy Characteristics'!$C:$C,0))),"",INDEX('Policy Characteristics'!J:J,MATCH($C1124,'Policy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4" s="254" t="str">
        <f>IF(ISBLANK(INDEX('Policy Characteristics'!K:K,MATCH($C1124,'Policy Characteristics'!$C:$C,0))),"",INDEX('Policy Characteristics'!K:K,MATCH($C1124,'Policy Characteristics'!$C:$C,0)))</f>
        <v/>
      </c>
      <c r="R1124" s="254" t="str">
        <f>IF(ISBLANK(INDEX('Policy Characteristics'!L:L,MATCH($C1124,'Policy Characteristics'!$C:$C,0))),"",INDEX('Policy Characteristics'!L:L,MATCH($C1124,'Policy Characteristics'!$C:$C,0)))</f>
        <v/>
      </c>
    </row>
    <row r="1125" spans="1:18" s="2" customFormat="1" x14ac:dyDescent="0.35">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Feedstock Shifting</v>
      </c>
      <c r="C1125" s="254" t="str">
        <f t="shared" si="46"/>
        <v>Fraction of Feedstock Shifted</v>
      </c>
      <c r="D1125" s="6" t="s">
        <v>3050</v>
      </c>
      <c r="E1125" s="45" t="s">
        <v>2690</v>
      </c>
      <c r="F1125" t="s">
        <v>3014</v>
      </c>
      <c r="G1125" s="45" t="s">
        <v>2694</v>
      </c>
      <c r="H1125" s="47">
        <v>2548</v>
      </c>
      <c r="I1125" s="324" t="s">
        <v>41</v>
      </c>
      <c r="J1125" s="255" t="str">
        <f>IF(ISBLANK(INDEX('Policy Characteristics'!D:D,MATCH($C1125,'Policy Characteristics'!$C:$C,0))),"",INDEX('Policy Characteristics'!D:D,MATCH($C1125,'Policy Characteristics'!$C:$C,0)))</f>
        <v>Feedstock Shifting</v>
      </c>
      <c r="K1125" s="254" t="str">
        <f>IF(ISBLANK(INDEX('Policy Characteristics'!E:E,MATCH($C1125,'Policy Characteristics'!$C:$C,0))),"",INDEX('Policy Characteristics'!E:E,MATCH($C1125,'Policy Characteristics'!$C:$C,0)))</f>
        <v>indst feedstock shifting</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potential achieved</v>
      </c>
      <c r="P1125" s="254" t="str">
        <f>IF(ISBLANK(INDEX('Policy Characteristics'!J:J,MATCH($C1125,'Policy Characteristics'!$C:$C,0))),"",INDEX('Policy Characteristics'!J:J,MATCH($C1125,'Policy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5" s="254" t="str">
        <f>IF(ISBLANK(INDEX('Policy Characteristics'!K:K,MATCH($C1125,'Policy Characteristics'!$C:$C,0))),"",INDEX('Policy Characteristics'!K:K,MATCH($C1125,'Policy Characteristics'!$C:$C,0)))</f>
        <v/>
      </c>
      <c r="R1125" s="254" t="str">
        <f>IF(ISBLANK(INDEX('Policy Characteristics'!L:L,MATCH($C1125,'Policy Characteristics'!$C:$C,0))),"",INDEX('Policy Characteristics'!L:L,MATCH($C1125,'Policy Characteristics'!$C:$C,0)))</f>
        <v/>
      </c>
    </row>
    <row r="1126" spans="1:18" s="2" customFormat="1" x14ac:dyDescent="0.35">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Feedstock Shifting</v>
      </c>
      <c r="C1126" s="254" t="str">
        <f t="shared" si="46"/>
        <v>Fraction of Feedstock Shifted</v>
      </c>
      <c r="D1126" s="6" t="s">
        <v>3050</v>
      </c>
      <c r="E1126" s="45" t="s">
        <v>2687</v>
      </c>
      <c r="F1126" t="s">
        <v>3014</v>
      </c>
      <c r="G1126" s="45" t="s">
        <v>2692</v>
      </c>
      <c r="H1126" s="47">
        <v>2549</v>
      </c>
      <c r="I1126" s="324" t="s">
        <v>41</v>
      </c>
      <c r="J1126" s="255" t="str">
        <f>IF(ISBLANK(INDEX('Policy Characteristics'!D:D,MATCH($C1126,'Policy Characteristics'!$C:$C,0))),"",INDEX('Policy Characteristics'!D:D,MATCH($C1126,'Policy Characteristics'!$C:$C,0)))</f>
        <v>Feedstock Shifting</v>
      </c>
      <c r="K1126" s="254" t="str">
        <f>IF(ISBLANK(INDEX('Policy Characteristics'!E:E,MATCH($C1126,'Policy Characteristics'!$C:$C,0))),"",INDEX('Policy Characteristics'!E:E,MATCH($C1126,'Policy Characteristics'!$C:$C,0)))</f>
        <v>indst feedstock shifting</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potential achieved</v>
      </c>
      <c r="P1126" s="254" t="str">
        <f>IF(ISBLANK(INDEX('Policy Characteristics'!J:J,MATCH($C1126,'Policy Characteristics'!$C:$C,0))),"",INDEX('Policy Characteristics'!J:J,MATCH($C1126,'Policy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6" s="254" t="str">
        <f>IF(ISBLANK(INDEX('Policy Characteristics'!K:K,MATCH($C1126,'Policy Characteristics'!$C:$C,0))),"",INDEX('Policy Characteristics'!K:K,MATCH($C1126,'Policy Characteristics'!$C:$C,0)))</f>
        <v/>
      </c>
      <c r="R1126" s="254" t="str">
        <f>IF(ISBLANK(INDEX('Policy Characteristics'!L:L,MATCH($C1126,'Policy Characteristics'!$C:$C,0))),"",INDEX('Policy Characteristics'!L:L,MATCH($C1126,'Policy Characteristics'!$C:$C,0)))</f>
        <v/>
      </c>
    </row>
    <row r="1127" spans="1:18" s="2" customFormat="1" x14ac:dyDescent="0.35">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Feedstock Shifting</v>
      </c>
      <c r="C1127" s="254" t="str">
        <f t="shared" si="46"/>
        <v>Fraction of Feedstock Shifted</v>
      </c>
      <c r="D1127" s="6" t="s">
        <v>3051</v>
      </c>
      <c r="E1127" s="45" t="s">
        <v>2381</v>
      </c>
      <c r="F1127" t="s">
        <v>2561</v>
      </c>
      <c r="G1127" s="45" t="s">
        <v>2387</v>
      </c>
      <c r="H1127" s="47">
        <v>2550</v>
      </c>
      <c r="I1127" s="324" t="s">
        <v>41</v>
      </c>
      <c r="J1127" s="255" t="str">
        <f>IF(ISBLANK(INDEX('Policy Characteristics'!D:D,MATCH($C1127,'Policy Characteristics'!$C:$C,0))),"",INDEX('Policy Characteristics'!D:D,MATCH($C1127,'Policy Characteristics'!$C:$C,0)))</f>
        <v>Feedstock Shifting</v>
      </c>
      <c r="K1127" s="254" t="str">
        <f>IF(ISBLANK(INDEX('Policy Characteristics'!E:E,MATCH($C1127,'Policy Characteristics'!$C:$C,0))),"",INDEX('Policy Characteristics'!E:E,MATCH($C1127,'Policy Characteristics'!$C:$C,0)))</f>
        <v>indst feedstock shifting</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potential achieved</v>
      </c>
      <c r="P1127" s="254" t="str">
        <f>IF(ISBLANK(INDEX('Policy Characteristics'!J:J,MATCH($C1127,'Policy Characteristics'!$C:$C,0))),"",INDEX('Policy Characteristics'!J:J,MATCH($C1127,'Policy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7" s="254" t="str">
        <f>IF(ISBLANK(INDEX('Policy Characteristics'!K:K,MATCH($C1127,'Policy Characteristics'!$C:$C,0))),"",INDEX('Policy Characteristics'!K:K,MATCH($C1127,'Policy Characteristics'!$C:$C,0)))</f>
        <v/>
      </c>
      <c r="R1127" s="254" t="str">
        <f>IF(ISBLANK(INDEX('Policy Characteristics'!L:L,MATCH($C1127,'Policy Characteristics'!$C:$C,0))),"",INDEX('Policy Characteristics'!L:L,MATCH($C1127,'Policy Characteristics'!$C:$C,0)))</f>
        <v/>
      </c>
    </row>
    <row r="1128" spans="1:18" s="2" customFormat="1" x14ac:dyDescent="0.35">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Feedstock Shifting</v>
      </c>
      <c r="C1128" s="254" t="str">
        <f t="shared" si="46"/>
        <v>Fraction of Feedstock Shifted</v>
      </c>
      <c r="D1128" s="6" t="s">
        <v>3051</v>
      </c>
      <c r="E1128" s="45" t="s">
        <v>2382</v>
      </c>
      <c r="F1128" t="s">
        <v>2561</v>
      </c>
      <c r="G1128" s="45" t="s">
        <v>2390</v>
      </c>
      <c r="H1128" s="47">
        <v>2551</v>
      </c>
      <c r="I1128" s="324" t="s">
        <v>41</v>
      </c>
      <c r="J1128" s="255" t="str">
        <f>IF(ISBLANK(INDEX('Policy Characteristics'!D:D,MATCH($C1128,'Policy Characteristics'!$C:$C,0))),"",INDEX('Policy Characteristics'!D:D,MATCH($C1128,'Policy Characteristics'!$C:$C,0)))</f>
        <v>Feedstock Shifting</v>
      </c>
      <c r="K1128" s="254" t="str">
        <f>IF(ISBLANK(INDEX('Policy Characteristics'!E:E,MATCH($C1128,'Policy Characteristics'!$C:$C,0))),"",INDEX('Policy Characteristics'!E:E,MATCH($C1128,'Policy Characteristics'!$C:$C,0)))</f>
        <v>indst feedstock shifting</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potential achieved</v>
      </c>
      <c r="P1128" s="254" t="str">
        <f>IF(ISBLANK(INDEX('Policy Characteristics'!J:J,MATCH($C1128,'Policy Characteristics'!$C:$C,0))),"",INDEX('Policy Characteristics'!J:J,MATCH($C1128,'Policy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8" s="254" t="str">
        <f>IF(ISBLANK(INDEX('Policy Characteristics'!K:K,MATCH($C1128,'Policy Characteristics'!$C:$C,0))),"",INDEX('Policy Characteristics'!K:K,MATCH($C1128,'Policy Characteristics'!$C:$C,0)))</f>
        <v/>
      </c>
      <c r="R1128" s="254" t="str">
        <f>IF(ISBLANK(INDEX('Policy Characteristics'!L:L,MATCH($C1128,'Policy Characteristics'!$C:$C,0))),"",INDEX('Policy Characteristics'!L:L,MATCH($C1128,'Policy Characteristics'!$C:$C,0)))</f>
        <v/>
      </c>
    </row>
    <row r="1129" spans="1:18" s="2" customFormat="1" x14ac:dyDescent="0.35">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Feedstock Shifting</v>
      </c>
      <c r="C1129" s="254" t="str">
        <f t="shared" si="46"/>
        <v>Fraction of Feedstock Shifted</v>
      </c>
      <c r="D1129" s="6" t="s">
        <v>3051</v>
      </c>
      <c r="E1129" s="45" t="s">
        <v>2383</v>
      </c>
      <c r="F1129" t="s">
        <v>2561</v>
      </c>
      <c r="G1129" s="45" t="s">
        <v>2391</v>
      </c>
      <c r="H1129" s="47">
        <v>2552</v>
      </c>
      <c r="I1129" s="324" t="s">
        <v>40</v>
      </c>
      <c r="J1129" s="255" t="str">
        <f>IF(ISBLANK(INDEX('Policy Characteristics'!D:D,MATCH($C1129,'Policy Characteristics'!$C:$C,0))),"",INDEX('Policy Characteristics'!D:D,MATCH($C1129,'Policy Characteristics'!$C:$C,0)))</f>
        <v>Feedstock Shifting</v>
      </c>
      <c r="K1129" s="254" t="str">
        <f>IF(ISBLANK(INDEX('Policy Characteristics'!E:E,MATCH($C1129,'Policy Characteristics'!$C:$C,0))),"",INDEX('Policy Characteristics'!E:E,MATCH($C1129,'Policy Characteristics'!$C:$C,0)))</f>
        <v>indst feedstock shifting</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potential achieved</v>
      </c>
      <c r="P1129" s="254" t="str">
        <f>IF(ISBLANK(INDEX('Policy Characteristics'!J:J,MATCH($C1129,'Policy Characteristics'!$C:$C,0))),"",INDEX('Policy Characteristics'!J:J,MATCH($C1129,'Policy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9" s="254" t="str">
        <f>IF(ISBLANK(INDEX('Policy Characteristics'!K:K,MATCH($C1129,'Policy Characteristics'!$C:$C,0))),"",INDEX('Policy Characteristics'!K:K,MATCH($C1129,'Policy Characteristics'!$C:$C,0)))</f>
        <v/>
      </c>
      <c r="R1129" s="254" t="str">
        <f>IF(ISBLANK(INDEX('Policy Characteristics'!L:L,MATCH($C1129,'Policy Characteristics'!$C:$C,0))),"",INDEX('Policy Characteristics'!L:L,MATCH($C1129,'Policy Characteristics'!$C:$C,0)))</f>
        <v/>
      </c>
    </row>
    <row r="1130" spans="1:18" s="2" customFormat="1" x14ac:dyDescent="0.35">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Feedstock Shifting</v>
      </c>
      <c r="C1130" s="254" t="str">
        <f t="shared" si="46"/>
        <v>Fraction of Feedstock Shifted</v>
      </c>
      <c r="D1130" s="6" t="s">
        <v>3051</v>
      </c>
      <c r="E1130" s="45" t="s">
        <v>2384</v>
      </c>
      <c r="F1130" t="s">
        <v>2561</v>
      </c>
      <c r="G1130" s="45" t="s">
        <v>2388</v>
      </c>
      <c r="H1130" s="47">
        <v>2553</v>
      </c>
      <c r="I1130" s="324" t="s">
        <v>41</v>
      </c>
      <c r="J1130" s="255" t="str">
        <f>IF(ISBLANK(INDEX('Policy Characteristics'!D:D,MATCH($C1130,'Policy Characteristics'!$C:$C,0))),"",INDEX('Policy Characteristics'!D:D,MATCH($C1130,'Policy Characteristics'!$C:$C,0)))</f>
        <v>Feedstock Shifting</v>
      </c>
      <c r="K1130" s="254" t="str">
        <f>IF(ISBLANK(INDEX('Policy Characteristics'!E:E,MATCH($C1130,'Policy Characteristics'!$C:$C,0))),"",INDEX('Policy Characteristics'!E:E,MATCH($C1130,'Policy Characteristics'!$C:$C,0)))</f>
        <v>indst feedstock shifting</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potential achieved</v>
      </c>
      <c r="P1130" s="254" t="str">
        <f>IF(ISBLANK(INDEX('Policy Characteristics'!J:J,MATCH($C1130,'Policy Characteristics'!$C:$C,0))),"",INDEX('Policy Characteristics'!J:J,MATCH($C1130,'Policy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0" s="254" t="str">
        <f>IF(ISBLANK(INDEX('Policy Characteristics'!K:K,MATCH($C1130,'Policy Characteristics'!$C:$C,0))),"",INDEX('Policy Characteristics'!K:K,MATCH($C1130,'Policy Characteristics'!$C:$C,0)))</f>
        <v/>
      </c>
      <c r="R1130" s="254" t="str">
        <f>IF(ISBLANK(INDEX('Policy Characteristics'!L:L,MATCH($C1130,'Policy Characteristics'!$C:$C,0))),"",INDEX('Policy Characteristics'!L:L,MATCH($C1130,'Policy Characteristics'!$C:$C,0)))</f>
        <v/>
      </c>
    </row>
    <row r="1131" spans="1:18" s="2" customFormat="1" x14ac:dyDescent="0.35">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Feedstock Shifting</v>
      </c>
      <c r="C1131" s="254" t="str">
        <f t="shared" si="46"/>
        <v>Fraction of Feedstock Shifted</v>
      </c>
      <c r="D1131" s="6" t="s">
        <v>3051</v>
      </c>
      <c r="E1131" s="45" t="s">
        <v>2385</v>
      </c>
      <c r="F1131" t="s">
        <v>2561</v>
      </c>
      <c r="G1131" s="45" t="s">
        <v>2389</v>
      </c>
      <c r="H1131" s="47">
        <v>2554</v>
      </c>
      <c r="I1131" s="324" t="s">
        <v>41</v>
      </c>
      <c r="J1131" s="255" t="str">
        <f>IF(ISBLANK(INDEX('Policy Characteristics'!D:D,MATCH($C1131,'Policy Characteristics'!$C:$C,0))),"",INDEX('Policy Characteristics'!D:D,MATCH($C1131,'Policy Characteristics'!$C:$C,0)))</f>
        <v>Feedstock Shifting</v>
      </c>
      <c r="K1131" s="254" t="str">
        <f>IF(ISBLANK(INDEX('Policy Characteristics'!E:E,MATCH($C1131,'Policy Characteristics'!$C:$C,0))),"",INDEX('Policy Characteristics'!E:E,MATCH($C1131,'Policy Characteristics'!$C:$C,0)))</f>
        <v>indst feedstock shifting</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potential achieved</v>
      </c>
      <c r="P1131" s="254" t="str">
        <f>IF(ISBLANK(INDEX('Policy Characteristics'!J:J,MATCH($C1131,'Policy Characteristics'!$C:$C,0))),"",INDEX('Policy Characteristics'!J:J,MATCH($C1131,'Policy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1" s="254" t="str">
        <f>IF(ISBLANK(INDEX('Policy Characteristics'!K:K,MATCH($C1131,'Policy Characteristics'!$C:$C,0))),"",INDEX('Policy Characteristics'!K:K,MATCH($C1131,'Policy Characteristics'!$C:$C,0)))</f>
        <v/>
      </c>
      <c r="R1131" s="254" t="str">
        <f>IF(ISBLANK(INDEX('Policy Characteristics'!L:L,MATCH($C1131,'Policy Characteristics'!$C:$C,0))),"",INDEX('Policy Characteristics'!L:L,MATCH($C1131,'Policy Characteristics'!$C:$C,0)))</f>
        <v/>
      </c>
    </row>
    <row r="1132" spans="1:18" s="2" customFormat="1" x14ac:dyDescent="0.35">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Feedstock Shifting</v>
      </c>
      <c r="C1132" s="254" t="str">
        <f t="shared" si="46"/>
        <v>Fraction of Feedstock Shifted</v>
      </c>
      <c r="D1132" s="6" t="s">
        <v>3051</v>
      </c>
      <c r="E1132" s="45" t="s">
        <v>2386</v>
      </c>
      <c r="F1132" t="s">
        <v>2561</v>
      </c>
      <c r="G1132" s="45" t="s">
        <v>2392</v>
      </c>
      <c r="H1132" s="47">
        <v>2555</v>
      </c>
      <c r="I1132" s="324" t="s">
        <v>41</v>
      </c>
      <c r="J1132" s="255" t="str">
        <f>IF(ISBLANK(INDEX('Policy Characteristics'!D:D,MATCH($C1132,'Policy Characteristics'!$C:$C,0))),"",INDEX('Policy Characteristics'!D:D,MATCH($C1132,'Policy Characteristics'!$C:$C,0)))</f>
        <v>Feedstock Shifting</v>
      </c>
      <c r="K1132" s="254" t="str">
        <f>IF(ISBLANK(INDEX('Policy Characteristics'!E:E,MATCH($C1132,'Policy Characteristics'!$C:$C,0))),"",INDEX('Policy Characteristics'!E:E,MATCH($C1132,'Policy Characteristics'!$C:$C,0)))</f>
        <v>indst feedstock shifting</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potential achieved</v>
      </c>
      <c r="P1132" s="254" t="str">
        <f>IF(ISBLANK(INDEX('Policy Characteristics'!J:J,MATCH($C1132,'Policy Characteristics'!$C:$C,0))),"",INDEX('Policy Characteristics'!J:J,MATCH($C1132,'Policy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2" s="254" t="str">
        <f>IF(ISBLANK(INDEX('Policy Characteristics'!K:K,MATCH($C1132,'Policy Characteristics'!$C:$C,0))),"",INDEX('Policy Characteristics'!K:K,MATCH($C1132,'Policy Characteristics'!$C:$C,0)))</f>
        <v/>
      </c>
      <c r="R1132" s="254" t="str">
        <f>IF(ISBLANK(INDEX('Policy Characteristics'!L:L,MATCH($C1132,'Policy Characteristics'!$C:$C,0))),"",INDEX('Policy Characteristics'!L:L,MATCH($C1132,'Policy Characteristics'!$C:$C,0)))</f>
        <v/>
      </c>
    </row>
    <row r="1133" spans="1:18" s="2" customFormat="1" x14ac:dyDescent="0.35">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Feedstock Shifting</v>
      </c>
      <c r="C1133" s="254" t="str">
        <f t="shared" si="46"/>
        <v>Fraction of Feedstock Shifted</v>
      </c>
      <c r="D1133" s="6" t="s">
        <v>3051</v>
      </c>
      <c r="E1133" s="45" t="s">
        <v>2688</v>
      </c>
      <c r="F1133" t="s">
        <v>2561</v>
      </c>
      <c r="G1133" s="45" t="s">
        <v>2691</v>
      </c>
      <c r="H1133" s="47">
        <v>2556</v>
      </c>
      <c r="I1133" s="324" t="s">
        <v>41</v>
      </c>
      <c r="J1133" s="255" t="str">
        <f>IF(ISBLANK(INDEX('Policy Characteristics'!D:D,MATCH($C1133,'Policy Characteristics'!$C:$C,0))),"",INDEX('Policy Characteristics'!D:D,MATCH($C1133,'Policy Characteristics'!$C:$C,0)))</f>
        <v>Feedstock Shifting</v>
      </c>
      <c r="K1133" s="254" t="str">
        <f>IF(ISBLANK(INDEX('Policy Characteristics'!E:E,MATCH($C1133,'Policy Characteristics'!$C:$C,0))),"",INDEX('Policy Characteristics'!E:E,MATCH($C1133,'Policy Characteristics'!$C:$C,0)))</f>
        <v>indst feedstock shifting</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potential achieved</v>
      </c>
      <c r="P1133" s="254" t="str">
        <f>IF(ISBLANK(INDEX('Policy Characteristics'!J:J,MATCH($C1133,'Policy Characteristics'!$C:$C,0))),"",INDEX('Policy Characteristics'!J:J,MATCH($C1133,'Policy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3" s="254" t="str">
        <f>IF(ISBLANK(INDEX('Policy Characteristics'!K:K,MATCH($C1133,'Policy Characteristics'!$C:$C,0))),"",INDEX('Policy Characteristics'!K:K,MATCH($C1133,'Policy Characteristics'!$C:$C,0)))</f>
        <v/>
      </c>
      <c r="R1133" s="254" t="str">
        <f>IF(ISBLANK(INDEX('Policy Characteristics'!L:L,MATCH($C1133,'Policy Characteristics'!$C:$C,0))),"",INDEX('Policy Characteristics'!L:L,MATCH($C1133,'Policy Characteristics'!$C:$C,0)))</f>
        <v/>
      </c>
    </row>
    <row r="1134" spans="1:18" s="2" customFormat="1" x14ac:dyDescent="0.35">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Feedstock Shifting</v>
      </c>
      <c r="C1134" s="254" t="str">
        <f t="shared" si="46"/>
        <v>Fraction of Feedstock Shifted</v>
      </c>
      <c r="D1134" s="6" t="s">
        <v>3051</v>
      </c>
      <c r="E1134" s="45" t="s">
        <v>2689</v>
      </c>
      <c r="F1134" t="s">
        <v>2561</v>
      </c>
      <c r="G1134" s="45" t="s">
        <v>2693</v>
      </c>
      <c r="H1134" s="47">
        <v>2557</v>
      </c>
      <c r="I1134" s="324" t="s">
        <v>41</v>
      </c>
      <c r="J1134" s="255" t="str">
        <f>IF(ISBLANK(INDEX('Policy Characteristics'!D:D,MATCH($C1134,'Policy Characteristics'!$C:$C,0))),"",INDEX('Policy Characteristics'!D:D,MATCH($C1134,'Policy Characteristics'!$C:$C,0)))</f>
        <v>Feedstock Shifting</v>
      </c>
      <c r="K1134" s="254" t="str">
        <f>IF(ISBLANK(INDEX('Policy Characteristics'!E:E,MATCH($C1134,'Policy Characteristics'!$C:$C,0))),"",INDEX('Policy Characteristics'!E:E,MATCH($C1134,'Policy Characteristics'!$C:$C,0)))</f>
        <v>indst feedstock shifting</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potential achieved</v>
      </c>
      <c r="P1134" s="254" t="str">
        <f>IF(ISBLANK(INDEX('Policy Characteristics'!J:J,MATCH($C1134,'Policy Characteristics'!$C:$C,0))),"",INDEX('Policy Characteristics'!J:J,MATCH($C1134,'Policy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4" s="254" t="str">
        <f>IF(ISBLANK(INDEX('Policy Characteristics'!K:K,MATCH($C1134,'Policy Characteristics'!$C:$C,0))),"",INDEX('Policy Characteristics'!K:K,MATCH($C1134,'Policy Characteristics'!$C:$C,0)))</f>
        <v/>
      </c>
      <c r="R1134" s="254" t="str">
        <f>IF(ISBLANK(INDEX('Policy Characteristics'!L:L,MATCH($C1134,'Policy Characteristics'!$C:$C,0))),"",INDEX('Policy Characteristics'!L:L,MATCH($C1134,'Policy Characteristics'!$C:$C,0)))</f>
        <v/>
      </c>
    </row>
    <row r="1135" spans="1:18" s="2" customFormat="1" x14ac:dyDescent="0.35">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Feedstock Shifting</v>
      </c>
      <c r="C1135" s="254" t="str">
        <f t="shared" si="46"/>
        <v>Fraction of Feedstock Shifted</v>
      </c>
      <c r="D1135" s="6" t="s">
        <v>3051</v>
      </c>
      <c r="E1135" s="45" t="s">
        <v>2690</v>
      </c>
      <c r="F1135" t="s">
        <v>2561</v>
      </c>
      <c r="G1135" s="45" t="s">
        <v>2694</v>
      </c>
      <c r="H1135" s="47">
        <v>2558</v>
      </c>
      <c r="I1135" s="324" t="s">
        <v>41</v>
      </c>
      <c r="J1135" s="255" t="str">
        <f>IF(ISBLANK(INDEX('Policy Characteristics'!D:D,MATCH($C1135,'Policy Characteristics'!$C:$C,0))),"",INDEX('Policy Characteristics'!D:D,MATCH($C1135,'Policy Characteristics'!$C:$C,0)))</f>
        <v>Feedstock Shifting</v>
      </c>
      <c r="K1135" s="254" t="str">
        <f>IF(ISBLANK(INDEX('Policy Characteristics'!E:E,MATCH($C1135,'Policy Characteristics'!$C:$C,0))),"",INDEX('Policy Characteristics'!E:E,MATCH($C1135,'Policy Characteristics'!$C:$C,0)))</f>
        <v>indst feedstock shifting</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potential achieved</v>
      </c>
      <c r="P1135" s="254" t="str">
        <f>IF(ISBLANK(INDEX('Policy Characteristics'!J:J,MATCH($C1135,'Policy Characteristics'!$C:$C,0))),"",INDEX('Policy Characteristics'!J:J,MATCH($C1135,'Policy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5" s="254" t="str">
        <f>IF(ISBLANK(INDEX('Policy Characteristics'!K:K,MATCH($C1135,'Policy Characteristics'!$C:$C,0))),"",INDEX('Policy Characteristics'!K:K,MATCH($C1135,'Policy Characteristics'!$C:$C,0)))</f>
        <v/>
      </c>
      <c r="R1135" s="254" t="str">
        <f>IF(ISBLANK(INDEX('Policy Characteristics'!L:L,MATCH($C1135,'Policy Characteristics'!$C:$C,0))),"",INDEX('Policy Characteristics'!L:L,MATCH($C1135,'Policy Characteristics'!$C:$C,0)))</f>
        <v/>
      </c>
    </row>
    <row r="1136" spans="1:18" s="2" customFormat="1" x14ac:dyDescent="0.35">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Feedstock Shifting</v>
      </c>
      <c r="C1136" s="254" t="str">
        <f t="shared" si="46"/>
        <v>Fraction of Feedstock Shifted</v>
      </c>
      <c r="D1136" s="6" t="s">
        <v>3051</v>
      </c>
      <c r="E1136" s="45" t="s">
        <v>2687</v>
      </c>
      <c r="F1136" t="s">
        <v>2561</v>
      </c>
      <c r="G1136" s="45" t="s">
        <v>2692</v>
      </c>
      <c r="H1136" s="47">
        <v>2559</v>
      </c>
      <c r="I1136" s="324" t="s">
        <v>41</v>
      </c>
      <c r="J1136" s="255" t="str">
        <f>IF(ISBLANK(INDEX('Policy Characteristics'!D:D,MATCH($C1136,'Policy Characteristics'!$C:$C,0))),"",INDEX('Policy Characteristics'!D:D,MATCH($C1136,'Policy Characteristics'!$C:$C,0)))</f>
        <v>Feedstock Shifting</v>
      </c>
      <c r="K1136" s="254" t="str">
        <f>IF(ISBLANK(INDEX('Policy Characteristics'!E:E,MATCH($C1136,'Policy Characteristics'!$C:$C,0))),"",INDEX('Policy Characteristics'!E:E,MATCH($C1136,'Policy Characteristics'!$C:$C,0)))</f>
        <v>indst feedstock shifting</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potential achieved</v>
      </c>
      <c r="P1136" s="254" t="str">
        <f>IF(ISBLANK(INDEX('Policy Characteristics'!J:J,MATCH($C1136,'Policy Characteristics'!$C:$C,0))),"",INDEX('Policy Characteristics'!J:J,MATCH($C1136,'Policy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6" s="254" t="str">
        <f>IF(ISBLANK(INDEX('Policy Characteristics'!K:K,MATCH($C1136,'Policy Characteristics'!$C:$C,0))),"",INDEX('Policy Characteristics'!K:K,MATCH($C1136,'Policy Characteristics'!$C:$C,0)))</f>
        <v/>
      </c>
      <c r="R1136" s="254" t="str">
        <f>IF(ISBLANK(INDEX('Policy Characteristics'!L:L,MATCH($C1136,'Policy Characteristics'!$C:$C,0))),"",INDEX('Policy Characteristics'!L:L,MATCH($C1136,'Policy Characteristics'!$C:$C,0)))</f>
        <v/>
      </c>
    </row>
    <row r="1137" spans="1:18" s="2" customFormat="1" x14ac:dyDescent="0.35">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Feedstock Shifting</v>
      </c>
      <c r="C1137" s="254" t="str">
        <f t="shared" si="46"/>
        <v>Fraction of Feedstock Shifted</v>
      </c>
      <c r="D1137" s="6" t="s">
        <v>3052</v>
      </c>
      <c r="E1137" s="45" t="s">
        <v>2381</v>
      </c>
      <c r="F1137" t="s">
        <v>3015</v>
      </c>
      <c r="G1137" s="45" t="s">
        <v>2387</v>
      </c>
      <c r="H1137" s="47">
        <v>2560</v>
      </c>
      <c r="I1137" s="324" t="s">
        <v>41</v>
      </c>
      <c r="J1137" s="255" t="str">
        <f>IF(ISBLANK(INDEX('Policy Characteristics'!D:D,MATCH($C1137,'Policy Characteristics'!$C:$C,0))),"",INDEX('Policy Characteristics'!D:D,MATCH($C1137,'Policy Characteristics'!$C:$C,0)))</f>
        <v>Feedstock Shifting</v>
      </c>
      <c r="K1137" s="254" t="str">
        <f>IF(ISBLANK(INDEX('Policy Characteristics'!E:E,MATCH($C1137,'Policy Characteristics'!$C:$C,0))),"",INDEX('Policy Characteristics'!E:E,MATCH($C1137,'Policy Characteristics'!$C:$C,0)))</f>
        <v>indst feedstock shifting</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potential achieved</v>
      </c>
      <c r="P1137" s="254" t="str">
        <f>IF(ISBLANK(INDEX('Policy Characteristics'!J:J,MATCH($C1137,'Policy Characteristics'!$C:$C,0))),"",INDEX('Policy Characteristics'!J:J,MATCH($C1137,'Policy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7" s="254" t="str">
        <f>IF(ISBLANK(INDEX('Policy Characteristics'!K:K,MATCH($C1137,'Policy Characteristics'!$C:$C,0))),"",INDEX('Policy Characteristics'!K:K,MATCH($C1137,'Policy Characteristics'!$C:$C,0)))</f>
        <v/>
      </c>
      <c r="R1137" s="254" t="str">
        <f>IF(ISBLANK(INDEX('Policy Characteristics'!L:L,MATCH($C1137,'Policy Characteristics'!$C:$C,0))),"",INDEX('Policy Characteristics'!L:L,MATCH($C1137,'Policy Characteristics'!$C:$C,0)))</f>
        <v/>
      </c>
    </row>
    <row r="1138" spans="1:18" s="2" customFormat="1" x14ac:dyDescent="0.35">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Feedstock Shifting</v>
      </c>
      <c r="C1138" s="254" t="str">
        <f t="shared" si="46"/>
        <v>Fraction of Feedstock Shifted</v>
      </c>
      <c r="D1138" s="6" t="s">
        <v>3052</v>
      </c>
      <c r="E1138" s="45" t="s">
        <v>2382</v>
      </c>
      <c r="F1138" t="s">
        <v>3015</v>
      </c>
      <c r="G1138" s="45" t="s">
        <v>2390</v>
      </c>
      <c r="H1138" s="47">
        <v>2561</v>
      </c>
      <c r="I1138" s="324" t="s">
        <v>41</v>
      </c>
      <c r="J1138" s="255" t="str">
        <f>IF(ISBLANK(INDEX('Policy Characteristics'!D:D,MATCH($C1138,'Policy Characteristics'!$C:$C,0))),"",INDEX('Policy Characteristics'!D:D,MATCH($C1138,'Policy Characteristics'!$C:$C,0)))</f>
        <v>Feedstock Shifting</v>
      </c>
      <c r="K1138" s="254" t="str">
        <f>IF(ISBLANK(INDEX('Policy Characteristics'!E:E,MATCH($C1138,'Policy Characteristics'!$C:$C,0))),"",INDEX('Policy Characteristics'!E:E,MATCH($C1138,'Policy Characteristics'!$C:$C,0)))</f>
        <v>indst feedstock shifting</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potential achieved</v>
      </c>
      <c r="P1138" s="254" t="str">
        <f>IF(ISBLANK(INDEX('Policy Characteristics'!J:J,MATCH($C1138,'Policy Characteristics'!$C:$C,0))),"",INDEX('Policy Characteristics'!J:J,MATCH($C1138,'Policy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8" s="254" t="str">
        <f>IF(ISBLANK(INDEX('Policy Characteristics'!K:K,MATCH($C1138,'Policy Characteristics'!$C:$C,0))),"",INDEX('Policy Characteristics'!K:K,MATCH($C1138,'Policy Characteristics'!$C:$C,0)))</f>
        <v/>
      </c>
      <c r="R1138" s="254" t="str">
        <f>IF(ISBLANK(INDEX('Policy Characteristics'!L:L,MATCH($C1138,'Policy Characteristics'!$C:$C,0))),"",INDEX('Policy Characteristics'!L:L,MATCH($C1138,'Policy Characteristics'!$C:$C,0)))</f>
        <v/>
      </c>
    </row>
    <row r="1139" spans="1:18" s="2" customFormat="1" x14ac:dyDescent="0.35">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Feedstock Shifting</v>
      </c>
      <c r="C1139" s="254" t="str">
        <f t="shared" si="46"/>
        <v>Fraction of Feedstock Shifted</v>
      </c>
      <c r="D1139" s="6" t="s">
        <v>3052</v>
      </c>
      <c r="E1139" s="45" t="s">
        <v>2383</v>
      </c>
      <c r="F1139" t="s">
        <v>3015</v>
      </c>
      <c r="G1139" s="45" t="s">
        <v>2391</v>
      </c>
      <c r="H1139" s="47">
        <v>2562</v>
      </c>
      <c r="I1139" s="324" t="s">
        <v>41</v>
      </c>
      <c r="J1139" s="255" t="str">
        <f>IF(ISBLANK(INDEX('Policy Characteristics'!D:D,MATCH($C1139,'Policy Characteristics'!$C:$C,0))),"",INDEX('Policy Characteristics'!D:D,MATCH($C1139,'Policy Characteristics'!$C:$C,0)))</f>
        <v>Feedstock Shifting</v>
      </c>
      <c r="K1139" s="254" t="str">
        <f>IF(ISBLANK(INDEX('Policy Characteristics'!E:E,MATCH($C1139,'Policy Characteristics'!$C:$C,0))),"",INDEX('Policy Characteristics'!E:E,MATCH($C1139,'Policy Characteristics'!$C:$C,0)))</f>
        <v>indst feedstock shifting</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potential achieved</v>
      </c>
      <c r="P1139" s="254" t="str">
        <f>IF(ISBLANK(INDEX('Policy Characteristics'!J:J,MATCH($C1139,'Policy Characteristics'!$C:$C,0))),"",INDEX('Policy Characteristics'!J:J,MATCH($C1139,'Policy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9" s="254" t="str">
        <f>IF(ISBLANK(INDEX('Policy Characteristics'!K:K,MATCH($C1139,'Policy Characteristics'!$C:$C,0))),"",INDEX('Policy Characteristics'!K:K,MATCH($C1139,'Policy Characteristics'!$C:$C,0)))</f>
        <v/>
      </c>
      <c r="R1139" s="254" t="str">
        <f>IF(ISBLANK(INDEX('Policy Characteristics'!L:L,MATCH($C1139,'Policy Characteristics'!$C:$C,0))),"",INDEX('Policy Characteristics'!L:L,MATCH($C1139,'Policy Characteristics'!$C:$C,0)))</f>
        <v/>
      </c>
    </row>
    <row r="1140" spans="1:18" s="2" customFormat="1" x14ac:dyDescent="0.35">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Feedstock Shifting</v>
      </c>
      <c r="C1140" s="254" t="str">
        <f t="shared" si="46"/>
        <v>Fraction of Feedstock Shifted</v>
      </c>
      <c r="D1140" s="6" t="s">
        <v>3052</v>
      </c>
      <c r="E1140" s="45" t="s">
        <v>2384</v>
      </c>
      <c r="F1140" t="s">
        <v>3015</v>
      </c>
      <c r="G1140" s="45" t="s">
        <v>2388</v>
      </c>
      <c r="H1140" s="47">
        <v>2563</v>
      </c>
      <c r="I1140" s="324" t="s">
        <v>41</v>
      </c>
      <c r="J1140" s="255" t="str">
        <f>IF(ISBLANK(INDEX('Policy Characteristics'!D:D,MATCH($C1140,'Policy Characteristics'!$C:$C,0))),"",INDEX('Policy Characteristics'!D:D,MATCH($C1140,'Policy Characteristics'!$C:$C,0)))</f>
        <v>Feedstock Shifting</v>
      </c>
      <c r="K1140" s="254" t="str">
        <f>IF(ISBLANK(INDEX('Policy Characteristics'!E:E,MATCH($C1140,'Policy Characteristics'!$C:$C,0))),"",INDEX('Policy Characteristics'!E:E,MATCH($C1140,'Policy Characteristics'!$C:$C,0)))</f>
        <v>indst feedstock shifting</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potential achieved</v>
      </c>
      <c r="P1140" s="254" t="str">
        <f>IF(ISBLANK(INDEX('Policy Characteristics'!J:J,MATCH($C1140,'Policy Characteristics'!$C:$C,0))),"",INDEX('Policy Characteristics'!J:J,MATCH($C1140,'Policy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0" s="254" t="str">
        <f>IF(ISBLANK(INDEX('Policy Characteristics'!K:K,MATCH($C1140,'Policy Characteristics'!$C:$C,0))),"",INDEX('Policy Characteristics'!K:K,MATCH($C1140,'Policy Characteristics'!$C:$C,0)))</f>
        <v/>
      </c>
      <c r="R1140" s="254" t="str">
        <f>IF(ISBLANK(INDEX('Policy Characteristics'!L:L,MATCH($C1140,'Policy Characteristics'!$C:$C,0))),"",INDEX('Policy Characteristics'!L:L,MATCH($C1140,'Policy Characteristics'!$C:$C,0)))</f>
        <v/>
      </c>
    </row>
    <row r="1141" spans="1:18" s="2" customFormat="1" x14ac:dyDescent="0.35">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Feedstock Shifting</v>
      </c>
      <c r="C1141" s="254" t="str">
        <f t="shared" si="46"/>
        <v>Fraction of Feedstock Shifted</v>
      </c>
      <c r="D1141" s="6" t="s">
        <v>3052</v>
      </c>
      <c r="E1141" s="45" t="s">
        <v>2385</v>
      </c>
      <c r="F1141" t="s">
        <v>3015</v>
      </c>
      <c r="G1141" s="45" t="s">
        <v>2389</v>
      </c>
      <c r="H1141" s="47">
        <v>2564</v>
      </c>
      <c r="I1141" s="324" t="s">
        <v>41</v>
      </c>
      <c r="J1141" s="255" t="str">
        <f>IF(ISBLANK(INDEX('Policy Characteristics'!D:D,MATCH($C1141,'Policy Characteristics'!$C:$C,0))),"",INDEX('Policy Characteristics'!D:D,MATCH($C1141,'Policy Characteristics'!$C:$C,0)))</f>
        <v>Feedstock Shifting</v>
      </c>
      <c r="K1141" s="254" t="str">
        <f>IF(ISBLANK(INDEX('Policy Characteristics'!E:E,MATCH($C1141,'Policy Characteristics'!$C:$C,0))),"",INDEX('Policy Characteristics'!E:E,MATCH($C1141,'Policy Characteristics'!$C:$C,0)))</f>
        <v>indst feedstock shifting</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potential achieved</v>
      </c>
      <c r="P1141" s="254" t="str">
        <f>IF(ISBLANK(INDEX('Policy Characteristics'!J:J,MATCH($C1141,'Policy Characteristics'!$C:$C,0))),"",INDEX('Policy Characteristics'!J:J,MATCH($C1141,'Policy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1" s="254" t="str">
        <f>IF(ISBLANK(INDEX('Policy Characteristics'!K:K,MATCH($C1141,'Policy Characteristics'!$C:$C,0))),"",INDEX('Policy Characteristics'!K:K,MATCH($C1141,'Policy Characteristics'!$C:$C,0)))</f>
        <v/>
      </c>
      <c r="R1141" s="254" t="str">
        <f>IF(ISBLANK(INDEX('Policy Characteristics'!L:L,MATCH($C1141,'Policy Characteristics'!$C:$C,0))),"",INDEX('Policy Characteristics'!L:L,MATCH($C1141,'Policy Characteristics'!$C:$C,0)))</f>
        <v/>
      </c>
    </row>
    <row r="1142" spans="1:18" s="2" customFormat="1" x14ac:dyDescent="0.35">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Feedstock Shifting</v>
      </c>
      <c r="C1142" s="254" t="str">
        <f t="shared" si="46"/>
        <v>Fraction of Feedstock Shifted</v>
      </c>
      <c r="D1142" s="6" t="s">
        <v>3052</v>
      </c>
      <c r="E1142" s="45" t="s">
        <v>2386</v>
      </c>
      <c r="F1142" t="s">
        <v>3015</v>
      </c>
      <c r="G1142" s="45" t="s">
        <v>2392</v>
      </c>
      <c r="H1142" s="47">
        <v>2565</v>
      </c>
      <c r="I1142" s="324" t="s">
        <v>41</v>
      </c>
      <c r="J1142" s="255" t="str">
        <f>IF(ISBLANK(INDEX('Policy Characteristics'!D:D,MATCH($C1142,'Policy Characteristics'!$C:$C,0))),"",INDEX('Policy Characteristics'!D:D,MATCH($C1142,'Policy Characteristics'!$C:$C,0)))</f>
        <v>Feedstock Shifting</v>
      </c>
      <c r="K1142" s="254" t="str">
        <f>IF(ISBLANK(INDEX('Policy Characteristics'!E:E,MATCH($C1142,'Policy Characteristics'!$C:$C,0))),"",INDEX('Policy Characteristics'!E:E,MATCH($C1142,'Policy Characteristics'!$C:$C,0)))</f>
        <v>indst feedstock shifting</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potential achieved</v>
      </c>
      <c r="P1142" s="254" t="str">
        <f>IF(ISBLANK(INDEX('Policy Characteristics'!J:J,MATCH($C1142,'Policy Characteristics'!$C:$C,0))),"",INDEX('Policy Characteristics'!J:J,MATCH($C1142,'Policy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2" s="254" t="str">
        <f>IF(ISBLANK(INDEX('Policy Characteristics'!K:K,MATCH($C1142,'Policy Characteristics'!$C:$C,0))),"",INDEX('Policy Characteristics'!K:K,MATCH($C1142,'Policy Characteristics'!$C:$C,0)))</f>
        <v/>
      </c>
      <c r="R1142" s="254" t="str">
        <f>IF(ISBLANK(INDEX('Policy Characteristics'!L:L,MATCH($C1142,'Policy Characteristics'!$C:$C,0))),"",INDEX('Policy Characteristics'!L:L,MATCH($C1142,'Policy Characteristics'!$C:$C,0)))</f>
        <v/>
      </c>
    </row>
    <row r="1143" spans="1:18" s="2" customFormat="1" x14ac:dyDescent="0.35">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Feedstock Shifting</v>
      </c>
      <c r="C1143" s="254" t="str">
        <f t="shared" si="46"/>
        <v>Fraction of Feedstock Shifted</v>
      </c>
      <c r="D1143" s="6" t="s">
        <v>3052</v>
      </c>
      <c r="E1143" s="45" t="s">
        <v>2688</v>
      </c>
      <c r="F1143" t="s">
        <v>3015</v>
      </c>
      <c r="G1143" s="45" t="s">
        <v>2691</v>
      </c>
      <c r="H1143" s="47">
        <v>2566</v>
      </c>
      <c r="I1143" s="324" t="s">
        <v>41</v>
      </c>
      <c r="J1143" s="255" t="str">
        <f>IF(ISBLANK(INDEX('Policy Characteristics'!D:D,MATCH($C1143,'Policy Characteristics'!$C:$C,0))),"",INDEX('Policy Characteristics'!D:D,MATCH($C1143,'Policy Characteristics'!$C:$C,0)))</f>
        <v>Feedstock Shifting</v>
      </c>
      <c r="K1143" s="254" t="str">
        <f>IF(ISBLANK(INDEX('Policy Characteristics'!E:E,MATCH($C1143,'Policy Characteristics'!$C:$C,0))),"",INDEX('Policy Characteristics'!E:E,MATCH($C1143,'Policy Characteristics'!$C:$C,0)))</f>
        <v>indst feedstock shifting</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potential achieved</v>
      </c>
      <c r="P1143" s="254" t="str">
        <f>IF(ISBLANK(INDEX('Policy Characteristics'!J:J,MATCH($C1143,'Policy Characteristics'!$C:$C,0))),"",INDEX('Policy Characteristics'!J:J,MATCH($C1143,'Policy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3" s="254" t="str">
        <f>IF(ISBLANK(INDEX('Policy Characteristics'!K:K,MATCH($C1143,'Policy Characteristics'!$C:$C,0))),"",INDEX('Policy Characteristics'!K:K,MATCH($C1143,'Policy Characteristics'!$C:$C,0)))</f>
        <v/>
      </c>
      <c r="R1143" s="254" t="str">
        <f>IF(ISBLANK(INDEX('Policy Characteristics'!L:L,MATCH($C1143,'Policy Characteristics'!$C:$C,0))),"",INDEX('Policy Characteristics'!L:L,MATCH($C1143,'Policy Characteristics'!$C:$C,0)))</f>
        <v/>
      </c>
    </row>
    <row r="1144" spans="1:18" s="2" customFormat="1" x14ac:dyDescent="0.35">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Feedstock Shifting</v>
      </c>
      <c r="C1144" s="254" t="str">
        <f t="shared" si="46"/>
        <v>Fraction of Feedstock Shifted</v>
      </c>
      <c r="D1144" s="6" t="s">
        <v>3052</v>
      </c>
      <c r="E1144" s="45" t="s">
        <v>2689</v>
      </c>
      <c r="F1144" t="s">
        <v>3015</v>
      </c>
      <c r="G1144" s="45" t="s">
        <v>2693</v>
      </c>
      <c r="H1144" s="47">
        <v>2567</v>
      </c>
      <c r="I1144" s="324" t="s">
        <v>41</v>
      </c>
      <c r="J1144" s="255" t="str">
        <f>IF(ISBLANK(INDEX('Policy Characteristics'!D:D,MATCH($C1144,'Policy Characteristics'!$C:$C,0))),"",INDEX('Policy Characteristics'!D:D,MATCH($C1144,'Policy Characteristics'!$C:$C,0)))</f>
        <v>Feedstock Shifting</v>
      </c>
      <c r="K1144" s="254" t="str">
        <f>IF(ISBLANK(INDEX('Policy Characteristics'!E:E,MATCH($C1144,'Policy Characteristics'!$C:$C,0))),"",INDEX('Policy Characteristics'!E:E,MATCH($C1144,'Policy Characteristics'!$C:$C,0)))</f>
        <v>indst feedstock shifting</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potential achieved</v>
      </c>
      <c r="P1144" s="254" t="str">
        <f>IF(ISBLANK(INDEX('Policy Characteristics'!J:J,MATCH($C1144,'Policy Characteristics'!$C:$C,0))),"",INDEX('Policy Characteristics'!J:J,MATCH($C1144,'Policy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4" s="254" t="str">
        <f>IF(ISBLANK(INDEX('Policy Characteristics'!K:K,MATCH($C1144,'Policy Characteristics'!$C:$C,0))),"",INDEX('Policy Characteristics'!K:K,MATCH($C1144,'Policy Characteristics'!$C:$C,0)))</f>
        <v/>
      </c>
      <c r="R1144" s="254" t="str">
        <f>IF(ISBLANK(INDEX('Policy Characteristics'!L:L,MATCH($C1144,'Policy Characteristics'!$C:$C,0))),"",INDEX('Policy Characteristics'!L:L,MATCH($C1144,'Policy Characteristics'!$C:$C,0)))</f>
        <v/>
      </c>
    </row>
    <row r="1145" spans="1:18" s="2" customFormat="1" x14ac:dyDescent="0.35">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Feedstock Shifting</v>
      </c>
      <c r="C1145" s="254" t="str">
        <f t="shared" si="46"/>
        <v>Fraction of Feedstock Shifted</v>
      </c>
      <c r="D1145" s="6" t="s">
        <v>3052</v>
      </c>
      <c r="E1145" s="45" t="s">
        <v>2690</v>
      </c>
      <c r="F1145" t="s">
        <v>3015</v>
      </c>
      <c r="G1145" s="45" t="s">
        <v>2694</v>
      </c>
      <c r="H1145" s="47">
        <v>2568</v>
      </c>
      <c r="I1145" s="324" t="s">
        <v>41</v>
      </c>
      <c r="J1145" s="255" t="str">
        <f>IF(ISBLANK(INDEX('Policy Characteristics'!D:D,MATCH($C1145,'Policy Characteristics'!$C:$C,0))),"",INDEX('Policy Characteristics'!D:D,MATCH($C1145,'Policy Characteristics'!$C:$C,0)))</f>
        <v>Feedstock Shifting</v>
      </c>
      <c r="K1145" s="254" t="str">
        <f>IF(ISBLANK(INDEX('Policy Characteristics'!E:E,MATCH($C1145,'Policy Characteristics'!$C:$C,0))),"",INDEX('Policy Characteristics'!E:E,MATCH($C1145,'Policy Characteristics'!$C:$C,0)))</f>
        <v>indst feedstock shifting</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potential achieved</v>
      </c>
      <c r="P1145" s="254" t="str">
        <f>IF(ISBLANK(INDEX('Policy Characteristics'!J:J,MATCH($C1145,'Policy Characteristics'!$C:$C,0))),"",INDEX('Policy Characteristics'!J:J,MATCH($C1145,'Policy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5" s="254" t="str">
        <f>IF(ISBLANK(INDEX('Policy Characteristics'!K:K,MATCH($C1145,'Policy Characteristics'!$C:$C,0))),"",INDEX('Policy Characteristics'!K:K,MATCH($C1145,'Policy Characteristics'!$C:$C,0)))</f>
        <v/>
      </c>
      <c r="R1145" s="254" t="str">
        <f>IF(ISBLANK(INDEX('Policy Characteristics'!L:L,MATCH($C1145,'Policy Characteristics'!$C:$C,0))),"",INDEX('Policy Characteristics'!L:L,MATCH($C1145,'Policy Characteristics'!$C:$C,0)))</f>
        <v/>
      </c>
    </row>
    <row r="1146" spans="1:18" s="2" customFormat="1" x14ac:dyDescent="0.35">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Feedstock Shifting</v>
      </c>
      <c r="C1146" s="254" t="str">
        <f t="shared" si="46"/>
        <v>Fraction of Feedstock Shifted</v>
      </c>
      <c r="D1146" s="6" t="s">
        <v>3052</v>
      </c>
      <c r="E1146" s="45" t="s">
        <v>2687</v>
      </c>
      <c r="F1146" t="s">
        <v>3015</v>
      </c>
      <c r="G1146" s="45" t="s">
        <v>2692</v>
      </c>
      <c r="H1146" s="47">
        <v>2569</v>
      </c>
      <c r="I1146" s="324" t="s">
        <v>41</v>
      </c>
      <c r="J1146" s="255" t="str">
        <f>IF(ISBLANK(INDEX('Policy Characteristics'!D:D,MATCH($C1146,'Policy Characteristics'!$C:$C,0))),"",INDEX('Policy Characteristics'!D:D,MATCH($C1146,'Policy Characteristics'!$C:$C,0)))</f>
        <v>Feedstock Shifting</v>
      </c>
      <c r="K1146" s="254" t="str">
        <f>IF(ISBLANK(INDEX('Policy Characteristics'!E:E,MATCH($C1146,'Policy Characteristics'!$C:$C,0))),"",INDEX('Policy Characteristics'!E:E,MATCH($C1146,'Policy Characteristics'!$C:$C,0)))</f>
        <v>indst feedstock shifting</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potential achieved</v>
      </c>
      <c r="P1146" s="254" t="str">
        <f>IF(ISBLANK(INDEX('Policy Characteristics'!J:J,MATCH($C1146,'Policy Characteristics'!$C:$C,0))),"",INDEX('Policy Characteristics'!J:J,MATCH($C1146,'Policy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6" s="254" t="str">
        <f>IF(ISBLANK(INDEX('Policy Characteristics'!K:K,MATCH($C1146,'Policy Characteristics'!$C:$C,0))),"",INDEX('Policy Characteristics'!K:K,MATCH($C1146,'Policy Characteristics'!$C:$C,0)))</f>
        <v/>
      </c>
      <c r="R1146" s="254" t="str">
        <f>IF(ISBLANK(INDEX('Policy Characteristics'!L:L,MATCH($C1146,'Policy Characteristics'!$C:$C,0))),"",INDEX('Policy Characteristics'!L:L,MATCH($C1146,'Policy Characteristics'!$C:$C,0)))</f>
        <v/>
      </c>
    </row>
    <row r="1147" spans="1:18" s="2" customFormat="1" x14ac:dyDescent="0.35">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Feedstock Shifting</v>
      </c>
      <c r="C1147" s="254" t="str">
        <f t="shared" si="46"/>
        <v>Fraction of Feedstock Shifted</v>
      </c>
      <c r="D1147" s="6" t="s">
        <v>3053</v>
      </c>
      <c r="E1147" s="45" t="s">
        <v>2381</v>
      </c>
      <c r="F1147" t="s">
        <v>3016</v>
      </c>
      <c r="G1147" s="45" t="s">
        <v>2387</v>
      </c>
      <c r="H1147" s="47">
        <v>2570</v>
      </c>
      <c r="I1147" s="324" t="s">
        <v>41</v>
      </c>
      <c r="J1147" s="255" t="str">
        <f>IF(ISBLANK(INDEX('Policy Characteristics'!D:D,MATCH($C1147,'Policy Characteristics'!$C:$C,0))),"",INDEX('Policy Characteristics'!D:D,MATCH($C1147,'Policy Characteristics'!$C:$C,0)))</f>
        <v>Feedstock Shifting</v>
      </c>
      <c r="K1147" s="254" t="str">
        <f>IF(ISBLANK(INDEX('Policy Characteristics'!E:E,MATCH($C1147,'Policy Characteristics'!$C:$C,0))),"",INDEX('Policy Characteristics'!E:E,MATCH($C1147,'Policy Characteristics'!$C:$C,0)))</f>
        <v>indst feedstock shifting</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potential achieved</v>
      </c>
      <c r="P1147" s="254" t="str">
        <f>IF(ISBLANK(INDEX('Policy Characteristics'!J:J,MATCH($C1147,'Policy Characteristics'!$C:$C,0))),"",INDEX('Policy Characteristics'!J:J,MATCH($C1147,'Policy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7" s="254" t="str">
        <f>IF(ISBLANK(INDEX('Policy Characteristics'!K:K,MATCH($C1147,'Policy Characteristics'!$C:$C,0))),"",INDEX('Policy Characteristics'!K:K,MATCH($C1147,'Policy Characteristics'!$C:$C,0)))</f>
        <v/>
      </c>
      <c r="R1147" s="254" t="str">
        <f>IF(ISBLANK(INDEX('Policy Characteristics'!L:L,MATCH($C1147,'Policy Characteristics'!$C:$C,0))),"",INDEX('Policy Characteristics'!L:L,MATCH($C1147,'Policy Characteristics'!$C:$C,0)))</f>
        <v/>
      </c>
    </row>
    <row r="1148" spans="1:18" s="2" customFormat="1" x14ac:dyDescent="0.35">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Feedstock Shifting</v>
      </c>
      <c r="C1148" s="254" t="str">
        <f t="shared" si="46"/>
        <v>Fraction of Feedstock Shifted</v>
      </c>
      <c r="D1148" s="6" t="s">
        <v>3053</v>
      </c>
      <c r="E1148" s="45" t="s">
        <v>2382</v>
      </c>
      <c r="F1148" t="s">
        <v>3016</v>
      </c>
      <c r="G1148" s="45" t="s">
        <v>2390</v>
      </c>
      <c r="H1148" s="47">
        <v>2571</v>
      </c>
      <c r="I1148" s="324" t="s">
        <v>41</v>
      </c>
      <c r="J1148" s="255" t="str">
        <f>IF(ISBLANK(INDEX('Policy Characteristics'!D:D,MATCH($C1148,'Policy Characteristics'!$C:$C,0))),"",INDEX('Policy Characteristics'!D:D,MATCH($C1148,'Policy Characteristics'!$C:$C,0)))</f>
        <v>Feedstock Shifting</v>
      </c>
      <c r="K1148" s="254" t="str">
        <f>IF(ISBLANK(INDEX('Policy Characteristics'!E:E,MATCH($C1148,'Policy Characteristics'!$C:$C,0))),"",INDEX('Policy Characteristics'!E:E,MATCH($C1148,'Policy Characteristics'!$C:$C,0)))</f>
        <v>indst feedstock shifting</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potential achieved</v>
      </c>
      <c r="P1148" s="254" t="str">
        <f>IF(ISBLANK(INDEX('Policy Characteristics'!J:J,MATCH($C1148,'Policy Characteristics'!$C:$C,0))),"",INDEX('Policy Characteristics'!J:J,MATCH($C1148,'Policy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8" s="254" t="str">
        <f>IF(ISBLANK(INDEX('Policy Characteristics'!K:K,MATCH($C1148,'Policy Characteristics'!$C:$C,0))),"",INDEX('Policy Characteristics'!K:K,MATCH($C1148,'Policy Characteristics'!$C:$C,0)))</f>
        <v/>
      </c>
      <c r="R1148" s="254" t="str">
        <f>IF(ISBLANK(INDEX('Policy Characteristics'!L:L,MATCH($C1148,'Policy Characteristics'!$C:$C,0))),"",INDEX('Policy Characteristics'!L:L,MATCH($C1148,'Policy Characteristics'!$C:$C,0)))</f>
        <v/>
      </c>
    </row>
    <row r="1149" spans="1:18" s="2" customFormat="1" x14ac:dyDescent="0.35">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Feedstock Shifting</v>
      </c>
      <c r="C1149" s="254" t="str">
        <f t="shared" si="46"/>
        <v>Fraction of Feedstock Shifted</v>
      </c>
      <c r="D1149" s="6" t="s">
        <v>3053</v>
      </c>
      <c r="E1149" s="45" t="s">
        <v>2383</v>
      </c>
      <c r="F1149" t="s">
        <v>3016</v>
      </c>
      <c r="G1149" s="45" t="s">
        <v>2391</v>
      </c>
      <c r="H1149" s="47">
        <v>2572</v>
      </c>
      <c r="I1149" s="324" t="s">
        <v>41</v>
      </c>
      <c r="J1149" s="255" t="str">
        <f>IF(ISBLANK(INDEX('Policy Characteristics'!D:D,MATCH($C1149,'Policy Characteristics'!$C:$C,0))),"",INDEX('Policy Characteristics'!D:D,MATCH($C1149,'Policy Characteristics'!$C:$C,0)))</f>
        <v>Feedstock Shifting</v>
      </c>
      <c r="K1149" s="254" t="str">
        <f>IF(ISBLANK(INDEX('Policy Characteristics'!E:E,MATCH($C1149,'Policy Characteristics'!$C:$C,0))),"",INDEX('Policy Characteristics'!E:E,MATCH($C1149,'Policy Characteristics'!$C:$C,0)))</f>
        <v>indst feedstock shifting</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potential achieved</v>
      </c>
      <c r="P1149" s="254" t="str">
        <f>IF(ISBLANK(INDEX('Policy Characteristics'!J:J,MATCH($C1149,'Policy Characteristics'!$C:$C,0))),"",INDEX('Policy Characteristics'!J:J,MATCH($C1149,'Policy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9" s="254" t="str">
        <f>IF(ISBLANK(INDEX('Policy Characteristics'!K:K,MATCH($C1149,'Policy Characteristics'!$C:$C,0))),"",INDEX('Policy Characteristics'!K:K,MATCH($C1149,'Policy Characteristics'!$C:$C,0)))</f>
        <v/>
      </c>
      <c r="R1149" s="254" t="str">
        <f>IF(ISBLANK(INDEX('Policy Characteristics'!L:L,MATCH($C1149,'Policy Characteristics'!$C:$C,0))),"",INDEX('Policy Characteristics'!L:L,MATCH($C1149,'Policy Characteristics'!$C:$C,0)))</f>
        <v/>
      </c>
    </row>
    <row r="1150" spans="1:18" s="2" customFormat="1" x14ac:dyDescent="0.35">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Feedstock Shifting</v>
      </c>
      <c r="C1150" s="254" t="str">
        <f t="shared" si="46"/>
        <v>Fraction of Feedstock Shifted</v>
      </c>
      <c r="D1150" s="6" t="s">
        <v>3053</v>
      </c>
      <c r="E1150" s="45" t="s">
        <v>2384</v>
      </c>
      <c r="F1150" t="s">
        <v>3016</v>
      </c>
      <c r="G1150" s="45" t="s">
        <v>2388</v>
      </c>
      <c r="H1150" s="47">
        <v>2573</v>
      </c>
      <c r="I1150" s="324" t="s">
        <v>41</v>
      </c>
      <c r="J1150" s="255" t="str">
        <f>IF(ISBLANK(INDEX('Policy Characteristics'!D:D,MATCH($C1150,'Policy Characteristics'!$C:$C,0))),"",INDEX('Policy Characteristics'!D:D,MATCH($C1150,'Policy Characteristics'!$C:$C,0)))</f>
        <v>Feedstock Shifting</v>
      </c>
      <c r="K1150" s="254" t="str">
        <f>IF(ISBLANK(INDEX('Policy Characteristics'!E:E,MATCH($C1150,'Policy Characteristics'!$C:$C,0))),"",INDEX('Policy Characteristics'!E:E,MATCH($C1150,'Policy Characteristics'!$C:$C,0)))</f>
        <v>indst feedstock shifting</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potential achieved</v>
      </c>
      <c r="P1150" s="254" t="str">
        <f>IF(ISBLANK(INDEX('Policy Characteristics'!J:J,MATCH($C1150,'Policy Characteristics'!$C:$C,0))),"",INDEX('Policy Characteristics'!J:J,MATCH($C1150,'Policy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0" s="254" t="str">
        <f>IF(ISBLANK(INDEX('Policy Characteristics'!K:K,MATCH($C1150,'Policy Characteristics'!$C:$C,0))),"",INDEX('Policy Characteristics'!K:K,MATCH($C1150,'Policy Characteristics'!$C:$C,0)))</f>
        <v/>
      </c>
      <c r="R1150" s="254" t="str">
        <f>IF(ISBLANK(INDEX('Policy Characteristics'!L:L,MATCH($C1150,'Policy Characteristics'!$C:$C,0))),"",INDEX('Policy Characteristics'!L:L,MATCH($C1150,'Policy Characteristics'!$C:$C,0)))</f>
        <v/>
      </c>
    </row>
    <row r="1151" spans="1:18" s="2" customFormat="1" x14ac:dyDescent="0.35">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Feedstock Shifting</v>
      </c>
      <c r="C1151" s="254" t="str">
        <f t="shared" si="46"/>
        <v>Fraction of Feedstock Shifted</v>
      </c>
      <c r="D1151" s="6" t="s">
        <v>3053</v>
      </c>
      <c r="E1151" s="45" t="s">
        <v>2385</v>
      </c>
      <c r="F1151" t="s">
        <v>3016</v>
      </c>
      <c r="G1151" s="45" t="s">
        <v>2389</v>
      </c>
      <c r="H1151" s="47">
        <v>2574</v>
      </c>
      <c r="I1151" s="324" t="s">
        <v>41</v>
      </c>
      <c r="J1151" s="255" t="str">
        <f>IF(ISBLANK(INDEX('Policy Characteristics'!D:D,MATCH($C1151,'Policy Characteristics'!$C:$C,0))),"",INDEX('Policy Characteristics'!D:D,MATCH($C1151,'Policy Characteristics'!$C:$C,0)))</f>
        <v>Feedstock Shifting</v>
      </c>
      <c r="K1151" s="254" t="str">
        <f>IF(ISBLANK(INDEX('Policy Characteristics'!E:E,MATCH($C1151,'Policy Characteristics'!$C:$C,0))),"",INDEX('Policy Characteristics'!E:E,MATCH($C1151,'Policy Characteristics'!$C:$C,0)))</f>
        <v>indst feedstock shifting</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potential achieved</v>
      </c>
      <c r="P1151" s="254" t="str">
        <f>IF(ISBLANK(INDEX('Policy Characteristics'!J:J,MATCH($C1151,'Policy Characteristics'!$C:$C,0))),"",INDEX('Policy Characteristics'!J:J,MATCH($C1151,'Policy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1" s="254" t="str">
        <f>IF(ISBLANK(INDEX('Policy Characteristics'!K:K,MATCH($C1151,'Policy Characteristics'!$C:$C,0))),"",INDEX('Policy Characteristics'!K:K,MATCH($C1151,'Policy Characteristics'!$C:$C,0)))</f>
        <v/>
      </c>
      <c r="R1151" s="254" t="str">
        <f>IF(ISBLANK(INDEX('Policy Characteristics'!L:L,MATCH($C1151,'Policy Characteristics'!$C:$C,0))),"",INDEX('Policy Characteristics'!L:L,MATCH($C1151,'Policy Characteristics'!$C:$C,0)))</f>
        <v/>
      </c>
    </row>
    <row r="1152" spans="1:18" s="2" customFormat="1" x14ac:dyDescent="0.35">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Feedstock Shifting</v>
      </c>
      <c r="C1152" s="254" t="str">
        <f t="shared" si="46"/>
        <v>Fraction of Feedstock Shifted</v>
      </c>
      <c r="D1152" s="6" t="s">
        <v>3053</v>
      </c>
      <c r="E1152" s="45" t="s">
        <v>2386</v>
      </c>
      <c r="F1152" t="s">
        <v>3016</v>
      </c>
      <c r="G1152" s="45" t="s">
        <v>2392</v>
      </c>
      <c r="H1152" s="47">
        <v>2575</v>
      </c>
      <c r="I1152" s="324" t="s">
        <v>41</v>
      </c>
      <c r="J1152" s="255" t="str">
        <f>IF(ISBLANK(INDEX('Policy Characteristics'!D:D,MATCH($C1152,'Policy Characteristics'!$C:$C,0))),"",INDEX('Policy Characteristics'!D:D,MATCH($C1152,'Policy Characteristics'!$C:$C,0)))</f>
        <v>Feedstock Shifting</v>
      </c>
      <c r="K1152" s="254" t="str">
        <f>IF(ISBLANK(INDEX('Policy Characteristics'!E:E,MATCH($C1152,'Policy Characteristics'!$C:$C,0))),"",INDEX('Policy Characteristics'!E:E,MATCH($C1152,'Policy Characteristics'!$C:$C,0)))</f>
        <v>indst feedstock shifting</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potential achieved</v>
      </c>
      <c r="P1152" s="254" t="str">
        <f>IF(ISBLANK(INDEX('Policy Characteristics'!J:J,MATCH($C1152,'Policy Characteristics'!$C:$C,0))),"",INDEX('Policy Characteristics'!J:J,MATCH($C1152,'Policy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2" s="254" t="str">
        <f>IF(ISBLANK(INDEX('Policy Characteristics'!K:K,MATCH($C1152,'Policy Characteristics'!$C:$C,0))),"",INDEX('Policy Characteristics'!K:K,MATCH($C1152,'Policy Characteristics'!$C:$C,0)))</f>
        <v/>
      </c>
      <c r="R1152" s="254" t="str">
        <f>IF(ISBLANK(INDEX('Policy Characteristics'!L:L,MATCH($C1152,'Policy Characteristics'!$C:$C,0))),"",INDEX('Policy Characteristics'!L:L,MATCH($C1152,'Policy Characteristics'!$C:$C,0)))</f>
        <v/>
      </c>
    </row>
    <row r="1153" spans="1:18" s="2" customFormat="1" x14ac:dyDescent="0.35">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Feedstock Shifting</v>
      </c>
      <c r="C1153" s="254" t="str">
        <f t="shared" si="46"/>
        <v>Fraction of Feedstock Shifted</v>
      </c>
      <c r="D1153" s="6" t="s">
        <v>3053</v>
      </c>
      <c r="E1153" s="45" t="s">
        <v>2688</v>
      </c>
      <c r="F1153" t="s">
        <v>3016</v>
      </c>
      <c r="G1153" s="45" t="s">
        <v>2691</v>
      </c>
      <c r="H1153" s="47">
        <v>2576</v>
      </c>
      <c r="I1153" s="324" t="s">
        <v>41</v>
      </c>
      <c r="J1153" s="255" t="str">
        <f>IF(ISBLANK(INDEX('Policy Characteristics'!D:D,MATCH($C1153,'Policy Characteristics'!$C:$C,0))),"",INDEX('Policy Characteristics'!D:D,MATCH($C1153,'Policy Characteristics'!$C:$C,0)))</f>
        <v>Feedstock Shifting</v>
      </c>
      <c r="K1153" s="254" t="str">
        <f>IF(ISBLANK(INDEX('Policy Characteristics'!E:E,MATCH($C1153,'Policy Characteristics'!$C:$C,0))),"",INDEX('Policy Characteristics'!E:E,MATCH($C1153,'Policy Characteristics'!$C:$C,0)))</f>
        <v>indst feedstock shifting</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potential achieved</v>
      </c>
      <c r="P1153" s="254" t="str">
        <f>IF(ISBLANK(INDEX('Policy Characteristics'!J:J,MATCH($C1153,'Policy Characteristics'!$C:$C,0))),"",INDEX('Policy Characteristics'!J:J,MATCH($C1153,'Policy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3" s="254" t="str">
        <f>IF(ISBLANK(INDEX('Policy Characteristics'!K:K,MATCH($C1153,'Policy Characteristics'!$C:$C,0))),"",INDEX('Policy Characteristics'!K:K,MATCH($C1153,'Policy Characteristics'!$C:$C,0)))</f>
        <v/>
      </c>
      <c r="R1153" s="254" t="str">
        <f>IF(ISBLANK(INDEX('Policy Characteristics'!L:L,MATCH($C1153,'Policy Characteristics'!$C:$C,0))),"",INDEX('Policy Characteristics'!L:L,MATCH($C1153,'Policy Characteristics'!$C:$C,0)))</f>
        <v/>
      </c>
    </row>
    <row r="1154" spans="1:18" s="2" customFormat="1" x14ac:dyDescent="0.35">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Feedstock Shifting</v>
      </c>
      <c r="C1154" s="254" t="str">
        <f t="shared" si="46"/>
        <v>Fraction of Feedstock Shifted</v>
      </c>
      <c r="D1154" s="6" t="s">
        <v>3053</v>
      </c>
      <c r="E1154" s="45" t="s">
        <v>2689</v>
      </c>
      <c r="F1154" t="s">
        <v>3016</v>
      </c>
      <c r="G1154" s="45" t="s">
        <v>2693</v>
      </c>
      <c r="H1154" s="47">
        <v>2577</v>
      </c>
      <c r="I1154" s="324" t="s">
        <v>41</v>
      </c>
      <c r="J1154" s="255" t="str">
        <f>IF(ISBLANK(INDEX('Policy Characteristics'!D:D,MATCH($C1154,'Policy Characteristics'!$C:$C,0))),"",INDEX('Policy Characteristics'!D:D,MATCH($C1154,'Policy Characteristics'!$C:$C,0)))</f>
        <v>Feedstock Shifting</v>
      </c>
      <c r="K1154" s="254" t="str">
        <f>IF(ISBLANK(INDEX('Policy Characteristics'!E:E,MATCH($C1154,'Policy Characteristics'!$C:$C,0))),"",INDEX('Policy Characteristics'!E:E,MATCH($C1154,'Policy Characteristics'!$C:$C,0)))</f>
        <v>indst feedstock shifting</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potential achieved</v>
      </c>
      <c r="P1154" s="254" t="str">
        <f>IF(ISBLANK(INDEX('Policy Characteristics'!J:J,MATCH($C1154,'Policy Characteristics'!$C:$C,0))),"",INDEX('Policy Characteristics'!J:J,MATCH($C1154,'Policy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4" s="254" t="str">
        <f>IF(ISBLANK(INDEX('Policy Characteristics'!K:K,MATCH($C1154,'Policy Characteristics'!$C:$C,0))),"",INDEX('Policy Characteristics'!K:K,MATCH($C1154,'Policy Characteristics'!$C:$C,0)))</f>
        <v/>
      </c>
      <c r="R1154" s="254" t="str">
        <f>IF(ISBLANK(INDEX('Policy Characteristics'!L:L,MATCH($C1154,'Policy Characteristics'!$C:$C,0))),"",INDEX('Policy Characteristics'!L:L,MATCH($C1154,'Policy Characteristics'!$C:$C,0)))</f>
        <v/>
      </c>
    </row>
    <row r="1155" spans="1:18" s="2" customFormat="1" x14ac:dyDescent="0.35">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Feedstock Shifting</v>
      </c>
      <c r="C1155" s="254" t="str">
        <f t="shared" si="46"/>
        <v>Fraction of Feedstock Shifted</v>
      </c>
      <c r="D1155" s="6" t="s">
        <v>3053</v>
      </c>
      <c r="E1155" s="45" t="s">
        <v>2690</v>
      </c>
      <c r="F1155" t="s">
        <v>3016</v>
      </c>
      <c r="G1155" s="45" t="s">
        <v>2694</v>
      </c>
      <c r="H1155" s="47">
        <v>2578</v>
      </c>
      <c r="I1155" s="324" t="s">
        <v>41</v>
      </c>
      <c r="J1155" s="255" t="str">
        <f>IF(ISBLANK(INDEX('Policy Characteristics'!D:D,MATCH($C1155,'Policy Characteristics'!$C:$C,0))),"",INDEX('Policy Characteristics'!D:D,MATCH($C1155,'Policy Characteristics'!$C:$C,0)))</f>
        <v>Feedstock Shifting</v>
      </c>
      <c r="K1155" s="254" t="str">
        <f>IF(ISBLANK(INDEX('Policy Characteristics'!E:E,MATCH($C1155,'Policy Characteristics'!$C:$C,0))),"",INDEX('Policy Characteristics'!E:E,MATCH($C1155,'Policy Characteristics'!$C:$C,0)))</f>
        <v>indst feedstock shifting</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potential achieved</v>
      </c>
      <c r="P1155" s="254" t="str">
        <f>IF(ISBLANK(INDEX('Policy Characteristics'!J:J,MATCH($C1155,'Policy Characteristics'!$C:$C,0))),"",INDEX('Policy Characteristics'!J:J,MATCH($C1155,'Policy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5" s="254" t="str">
        <f>IF(ISBLANK(INDEX('Policy Characteristics'!K:K,MATCH($C1155,'Policy Characteristics'!$C:$C,0))),"",INDEX('Policy Characteristics'!K:K,MATCH($C1155,'Policy Characteristics'!$C:$C,0)))</f>
        <v/>
      </c>
      <c r="R1155" s="254" t="str">
        <f>IF(ISBLANK(INDEX('Policy Characteristics'!L:L,MATCH($C1155,'Policy Characteristics'!$C:$C,0))),"",INDEX('Policy Characteristics'!L:L,MATCH($C1155,'Policy Characteristics'!$C:$C,0)))</f>
        <v/>
      </c>
    </row>
    <row r="1156" spans="1:18" s="2" customFormat="1" x14ac:dyDescent="0.35">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Feedstock Shifting</v>
      </c>
      <c r="C1156" s="254" t="str">
        <f t="shared" si="46"/>
        <v>Fraction of Feedstock Shifted</v>
      </c>
      <c r="D1156" s="6" t="s">
        <v>3053</v>
      </c>
      <c r="E1156" s="45" t="s">
        <v>2687</v>
      </c>
      <c r="F1156" t="s">
        <v>3016</v>
      </c>
      <c r="G1156" s="45" t="s">
        <v>2692</v>
      </c>
      <c r="H1156" s="47">
        <v>2579</v>
      </c>
      <c r="I1156" s="324" t="s">
        <v>41</v>
      </c>
      <c r="J1156" s="255" t="str">
        <f>IF(ISBLANK(INDEX('Policy Characteristics'!D:D,MATCH($C1156,'Policy Characteristics'!$C:$C,0))),"",INDEX('Policy Characteristics'!D:D,MATCH($C1156,'Policy Characteristics'!$C:$C,0)))</f>
        <v>Feedstock Shifting</v>
      </c>
      <c r="K1156" s="254" t="str">
        <f>IF(ISBLANK(INDEX('Policy Characteristics'!E:E,MATCH($C1156,'Policy Characteristics'!$C:$C,0))),"",INDEX('Policy Characteristics'!E:E,MATCH($C1156,'Policy Characteristics'!$C:$C,0)))</f>
        <v>indst feedstock shifting</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potential achieved</v>
      </c>
      <c r="P1156" s="254" t="str">
        <f>IF(ISBLANK(INDEX('Policy Characteristics'!J:J,MATCH($C1156,'Policy Characteristics'!$C:$C,0))),"",INDEX('Policy Characteristics'!J:J,MATCH($C1156,'Policy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6" s="254" t="str">
        <f>IF(ISBLANK(INDEX('Policy Characteristics'!K:K,MATCH($C1156,'Policy Characteristics'!$C:$C,0))),"",INDEX('Policy Characteristics'!K:K,MATCH($C1156,'Policy Characteristics'!$C:$C,0)))</f>
        <v/>
      </c>
      <c r="R1156" s="254" t="str">
        <f>IF(ISBLANK(INDEX('Policy Characteristics'!L:L,MATCH($C1156,'Policy Characteristics'!$C:$C,0))),"",INDEX('Policy Characteristics'!L:L,MATCH($C1156,'Policy Characteristics'!$C:$C,0)))</f>
        <v/>
      </c>
    </row>
    <row r="1157" spans="1:18" s="2" customFormat="1" x14ac:dyDescent="0.35">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Feedstock Shifting</v>
      </c>
      <c r="C1157" s="254" t="str">
        <f t="shared" si="46"/>
        <v>Fraction of Feedstock Shifted</v>
      </c>
      <c r="D1157" s="6" t="s">
        <v>3054</v>
      </c>
      <c r="E1157" s="45" t="s">
        <v>2381</v>
      </c>
      <c r="F1157" t="s">
        <v>3017</v>
      </c>
      <c r="G1157" s="45" t="s">
        <v>2387</v>
      </c>
      <c r="H1157" s="47">
        <v>2580</v>
      </c>
      <c r="I1157" s="324" t="s">
        <v>41</v>
      </c>
      <c r="J1157" s="255" t="str">
        <f>IF(ISBLANK(INDEX('Policy Characteristics'!D:D,MATCH($C1157,'Policy Characteristics'!$C:$C,0))),"",INDEX('Policy Characteristics'!D:D,MATCH($C1157,'Policy Characteristics'!$C:$C,0)))</f>
        <v>Feedstock Shifting</v>
      </c>
      <c r="K1157" s="254" t="str">
        <f>IF(ISBLANK(INDEX('Policy Characteristics'!E:E,MATCH($C1157,'Policy Characteristics'!$C:$C,0))),"",INDEX('Policy Characteristics'!E:E,MATCH($C1157,'Policy Characteristics'!$C:$C,0)))</f>
        <v>indst feedstock shifting</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potential achieved</v>
      </c>
      <c r="P1157" s="254" t="str">
        <f>IF(ISBLANK(INDEX('Policy Characteristics'!J:J,MATCH($C1157,'Policy Characteristics'!$C:$C,0))),"",INDEX('Policy Characteristics'!J:J,MATCH($C1157,'Policy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7" s="254" t="str">
        <f>IF(ISBLANK(INDEX('Policy Characteristics'!K:K,MATCH($C1157,'Policy Characteristics'!$C:$C,0))),"",INDEX('Policy Characteristics'!K:K,MATCH($C1157,'Policy Characteristics'!$C:$C,0)))</f>
        <v/>
      </c>
      <c r="R1157" s="254" t="str">
        <f>IF(ISBLANK(INDEX('Policy Characteristics'!L:L,MATCH($C1157,'Policy Characteristics'!$C:$C,0))),"",INDEX('Policy Characteristics'!L:L,MATCH($C1157,'Policy Characteristics'!$C:$C,0)))</f>
        <v/>
      </c>
    </row>
    <row r="1158" spans="1:18" s="2" customFormat="1" x14ac:dyDescent="0.35">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Feedstock Shifting</v>
      </c>
      <c r="C1158" s="254" t="str">
        <f t="shared" si="46"/>
        <v>Fraction of Feedstock Shifted</v>
      </c>
      <c r="D1158" s="6" t="s">
        <v>3054</v>
      </c>
      <c r="E1158" s="45" t="s">
        <v>2382</v>
      </c>
      <c r="F1158" t="s">
        <v>3017</v>
      </c>
      <c r="G1158" s="45" t="s">
        <v>2390</v>
      </c>
      <c r="H1158" s="47">
        <v>2581</v>
      </c>
      <c r="I1158" s="324" t="s">
        <v>41</v>
      </c>
      <c r="J1158" s="255" t="str">
        <f>IF(ISBLANK(INDEX('Policy Characteristics'!D:D,MATCH($C1158,'Policy Characteristics'!$C:$C,0))),"",INDEX('Policy Characteristics'!D:D,MATCH($C1158,'Policy Characteristics'!$C:$C,0)))</f>
        <v>Feedstock Shifting</v>
      </c>
      <c r="K1158" s="254" t="str">
        <f>IF(ISBLANK(INDEX('Policy Characteristics'!E:E,MATCH($C1158,'Policy Characteristics'!$C:$C,0))),"",INDEX('Policy Characteristics'!E:E,MATCH($C1158,'Policy Characteristics'!$C:$C,0)))</f>
        <v>indst feedstock shifting</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potential achieved</v>
      </c>
      <c r="P1158" s="254" t="str">
        <f>IF(ISBLANK(INDEX('Policy Characteristics'!J:J,MATCH($C1158,'Policy Characteristics'!$C:$C,0))),"",INDEX('Policy Characteristics'!J:J,MATCH($C1158,'Policy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8" s="254" t="str">
        <f>IF(ISBLANK(INDEX('Policy Characteristics'!K:K,MATCH($C1158,'Policy Characteristics'!$C:$C,0))),"",INDEX('Policy Characteristics'!K:K,MATCH($C1158,'Policy Characteristics'!$C:$C,0)))</f>
        <v/>
      </c>
      <c r="R1158" s="254" t="str">
        <f>IF(ISBLANK(INDEX('Policy Characteristics'!L:L,MATCH($C1158,'Policy Characteristics'!$C:$C,0))),"",INDEX('Policy Characteristics'!L:L,MATCH($C1158,'Policy Characteristics'!$C:$C,0)))</f>
        <v/>
      </c>
    </row>
    <row r="1159" spans="1:18" s="2" customFormat="1" x14ac:dyDescent="0.35">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Feedstock Shifting</v>
      </c>
      <c r="C1159" s="254" t="str">
        <f t="shared" si="46"/>
        <v>Fraction of Feedstock Shifted</v>
      </c>
      <c r="D1159" s="6" t="s">
        <v>3054</v>
      </c>
      <c r="E1159" s="45" t="s">
        <v>2383</v>
      </c>
      <c r="F1159" t="s">
        <v>3017</v>
      </c>
      <c r="G1159" s="45" t="s">
        <v>2391</v>
      </c>
      <c r="H1159" s="47">
        <v>2582</v>
      </c>
      <c r="I1159" s="324" t="s">
        <v>41</v>
      </c>
      <c r="J1159" s="255" t="str">
        <f>IF(ISBLANK(INDEX('Policy Characteristics'!D:D,MATCH($C1159,'Policy Characteristics'!$C:$C,0))),"",INDEX('Policy Characteristics'!D:D,MATCH($C1159,'Policy Characteristics'!$C:$C,0)))</f>
        <v>Feedstock Shifting</v>
      </c>
      <c r="K1159" s="254" t="str">
        <f>IF(ISBLANK(INDEX('Policy Characteristics'!E:E,MATCH($C1159,'Policy Characteristics'!$C:$C,0))),"",INDEX('Policy Characteristics'!E:E,MATCH($C1159,'Policy Characteristics'!$C:$C,0)))</f>
        <v>indst feedstock shifting</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potential achieved</v>
      </c>
      <c r="P1159" s="254" t="str">
        <f>IF(ISBLANK(INDEX('Policy Characteristics'!J:J,MATCH($C1159,'Policy Characteristics'!$C:$C,0))),"",INDEX('Policy Characteristics'!J:J,MATCH($C1159,'Policy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9" s="254" t="str">
        <f>IF(ISBLANK(INDEX('Policy Characteristics'!K:K,MATCH($C1159,'Policy Characteristics'!$C:$C,0))),"",INDEX('Policy Characteristics'!K:K,MATCH($C1159,'Policy Characteristics'!$C:$C,0)))</f>
        <v/>
      </c>
      <c r="R1159" s="254" t="str">
        <f>IF(ISBLANK(INDEX('Policy Characteristics'!L:L,MATCH($C1159,'Policy Characteristics'!$C:$C,0))),"",INDEX('Policy Characteristics'!L:L,MATCH($C1159,'Policy Characteristics'!$C:$C,0)))</f>
        <v/>
      </c>
    </row>
    <row r="1160" spans="1:18" s="2" customFormat="1" x14ac:dyDescent="0.35">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Feedstock Shifting</v>
      </c>
      <c r="C1160" s="254" t="str">
        <f t="shared" si="46"/>
        <v>Fraction of Feedstock Shifted</v>
      </c>
      <c r="D1160" s="6" t="s">
        <v>3054</v>
      </c>
      <c r="E1160" s="45" t="s">
        <v>2384</v>
      </c>
      <c r="F1160" t="s">
        <v>3017</v>
      </c>
      <c r="G1160" s="45" t="s">
        <v>2388</v>
      </c>
      <c r="H1160" s="47">
        <v>2583</v>
      </c>
      <c r="I1160" s="324" t="s">
        <v>41</v>
      </c>
      <c r="J1160" s="255" t="str">
        <f>IF(ISBLANK(INDEX('Policy Characteristics'!D:D,MATCH($C1160,'Policy Characteristics'!$C:$C,0))),"",INDEX('Policy Characteristics'!D:D,MATCH($C1160,'Policy Characteristics'!$C:$C,0)))</f>
        <v>Feedstock Shifting</v>
      </c>
      <c r="K1160" s="254" t="str">
        <f>IF(ISBLANK(INDEX('Policy Characteristics'!E:E,MATCH($C1160,'Policy Characteristics'!$C:$C,0))),"",INDEX('Policy Characteristics'!E:E,MATCH($C1160,'Policy Characteristics'!$C:$C,0)))</f>
        <v>indst feedstock shifting</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potential achieved</v>
      </c>
      <c r="P1160" s="254" t="str">
        <f>IF(ISBLANK(INDEX('Policy Characteristics'!J:J,MATCH($C1160,'Policy Characteristics'!$C:$C,0))),"",INDEX('Policy Characteristics'!J:J,MATCH($C1160,'Policy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0" s="254" t="str">
        <f>IF(ISBLANK(INDEX('Policy Characteristics'!K:K,MATCH($C1160,'Policy Characteristics'!$C:$C,0))),"",INDEX('Policy Characteristics'!K:K,MATCH($C1160,'Policy Characteristics'!$C:$C,0)))</f>
        <v/>
      </c>
      <c r="R1160" s="254" t="str">
        <f>IF(ISBLANK(INDEX('Policy Characteristics'!L:L,MATCH($C1160,'Policy Characteristics'!$C:$C,0))),"",INDEX('Policy Characteristics'!L:L,MATCH($C1160,'Policy Characteristics'!$C:$C,0)))</f>
        <v/>
      </c>
    </row>
    <row r="1161" spans="1:18" s="2" customFormat="1" x14ac:dyDescent="0.35">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Feedstock Shifting</v>
      </c>
      <c r="C1161" s="254" t="str">
        <f t="shared" si="46"/>
        <v>Fraction of Feedstock Shifted</v>
      </c>
      <c r="D1161" s="6" t="s">
        <v>3054</v>
      </c>
      <c r="E1161" s="45" t="s">
        <v>2385</v>
      </c>
      <c r="F1161" t="s">
        <v>3017</v>
      </c>
      <c r="G1161" s="45" t="s">
        <v>2389</v>
      </c>
      <c r="H1161" s="47">
        <v>2584</v>
      </c>
      <c r="I1161" s="324" t="s">
        <v>41</v>
      </c>
      <c r="J1161" s="255" t="str">
        <f>IF(ISBLANK(INDEX('Policy Characteristics'!D:D,MATCH($C1161,'Policy Characteristics'!$C:$C,0))),"",INDEX('Policy Characteristics'!D:D,MATCH($C1161,'Policy Characteristics'!$C:$C,0)))</f>
        <v>Feedstock Shifting</v>
      </c>
      <c r="K1161" s="254" t="str">
        <f>IF(ISBLANK(INDEX('Policy Characteristics'!E:E,MATCH($C1161,'Policy Characteristics'!$C:$C,0))),"",INDEX('Policy Characteristics'!E:E,MATCH($C1161,'Policy Characteristics'!$C:$C,0)))</f>
        <v>indst feedstock shifting</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potential achieved</v>
      </c>
      <c r="P1161" s="254" t="str">
        <f>IF(ISBLANK(INDEX('Policy Characteristics'!J:J,MATCH($C1161,'Policy Characteristics'!$C:$C,0))),"",INDEX('Policy Characteristics'!J:J,MATCH($C1161,'Policy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1" s="254" t="str">
        <f>IF(ISBLANK(INDEX('Policy Characteristics'!K:K,MATCH($C1161,'Policy Characteristics'!$C:$C,0))),"",INDEX('Policy Characteristics'!K:K,MATCH($C1161,'Policy Characteristics'!$C:$C,0)))</f>
        <v/>
      </c>
      <c r="R1161" s="254" t="str">
        <f>IF(ISBLANK(INDEX('Policy Characteristics'!L:L,MATCH($C1161,'Policy Characteristics'!$C:$C,0))),"",INDEX('Policy Characteristics'!L:L,MATCH($C1161,'Policy Characteristics'!$C:$C,0)))</f>
        <v/>
      </c>
    </row>
    <row r="1162" spans="1:18" s="2" customFormat="1" x14ac:dyDescent="0.35">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Feedstock Shifting</v>
      </c>
      <c r="C1162" s="254" t="str">
        <f t="shared" si="46"/>
        <v>Fraction of Feedstock Shifted</v>
      </c>
      <c r="D1162" s="6" t="s">
        <v>3054</v>
      </c>
      <c r="E1162" s="45" t="s">
        <v>2386</v>
      </c>
      <c r="F1162" t="s">
        <v>3017</v>
      </c>
      <c r="G1162" s="45" t="s">
        <v>2392</v>
      </c>
      <c r="H1162" s="47">
        <v>2585</v>
      </c>
      <c r="I1162" s="324" t="s">
        <v>41</v>
      </c>
      <c r="J1162" s="255" t="str">
        <f>IF(ISBLANK(INDEX('Policy Characteristics'!D:D,MATCH($C1162,'Policy Characteristics'!$C:$C,0))),"",INDEX('Policy Characteristics'!D:D,MATCH($C1162,'Policy Characteristics'!$C:$C,0)))</f>
        <v>Feedstock Shifting</v>
      </c>
      <c r="K1162" s="254" t="str">
        <f>IF(ISBLANK(INDEX('Policy Characteristics'!E:E,MATCH($C1162,'Policy Characteristics'!$C:$C,0))),"",INDEX('Policy Characteristics'!E:E,MATCH($C1162,'Policy Characteristics'!$C:$C,0)))</f>
        <v>indst feedstock shifting</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potential achieved</v>
      </c>
      <c r="P1162" s="254" t="str">
        <f>IF(ISBLANK(INDEX('Policy Characteristics'!J:J,MATCH($C1162,'Policy Characteristics'!$C:$C,0))),"",INDEX('Policy Characteristics'!J:J,MATCH($C1162,'Policy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2" s="254" t="str">
        <f>IF(ISBLANK(INDEX('Policy Characteristics'!K:K,MATCH($C1162,'Policy Characteristics'!$C:$C,0))),"",INDEX('Policy Characteristics'!K:K,MATCH($C1162,'Policy Characteristics'!$C:$C,0)))</f>
        <v/>
      </c>
      <c r="R1162" s="254" t="str">
        <f>IF(ISBLANK(INDEX('Policy Characteristics'!L:L,MATCH($C1162,'Policy Characteristics'!$C:$C,0))),"",INDEX('Policy Characteristics'!L:L,MATCH($C1162,'Policy Characteristics'!$C:$C,0)))</f>
        <v/>
      </c>
    </row>
    <row r="1163" spans="1:18" s="2" customFormat="1" x14ac:dyDescent="0.35">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Feedstock Shifting</v>
      </c>
      <c r="C1163" s="254" t="str">
        <f t="shared" si="46"/>
        <v>Fraction of Feedstock Shifted</v>
      </c>
      <c r="D1163" s="6" t="s">
        <v>3054</v>
      </c>
      <c r="E1163" s="45" t="s">
        <v>2688</v>
      </c>
      <c r="F1163" t="s">
        <v>3017</v>
      </c>
      <c r="G1163" s="45" t="s">
        <v>2691</v>
      </c>
      <c r="H1163" s="47">
        <v>2586</v>
      </c>
      <c r="I1163" s="324" t="s">
        <v>41</v>
      </c>
      <c r="J1163" s="255" t="str">
        <f>IF(ISBLANK(INDEX('Policy Characteristics'!D:D,MATCH($C1163,'Policy Characteristics'!$C:$C,0))),"",INDEX('Policy Characteristics'!D:D,MATCH($C1163,'Policy Characteristics'!$C:$C,0)))</f>
        <v>Feedstock Shifting</v>
      </c>
      <c r="K1163" s="254" t="str">
        <f>IF(ISBLANK(INDEX('Policy Characteristics'!E:E,MATCH($C1163,'Policy Characteristics'!$C:$C,0))),"",INDEX('Policy Characteristics'!E:E,MATCH($C1163,'Policy Characteristics'!$C:$C,0)))</f>
        <v>indst feedstock shifting</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potential achieved</v>
      </c>
      <c r="P1163" s="254" t="str">
        <f>IF(ISBLANK(INDEX('Policy Characteristics'!J:J,MATCH($C1163,'Policy Characteristics'!$C:$C,0))),"",INDEX('Policy Characteristics'!J:J,MATCH($C1163,'Policy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3" s="254" t="str">
        <f>IF(ISBLANK(INDEX('Policy Characteristics'!K:K,MATCH($C1163,'Policy Characteristics'!$C:$C,0))),"",INDEX('Policy Characteristics'!K:K,MATCH($C1163,'Policy Characteristics'!$C:$C,0)))</f>
        <v/>
      </c>
      <c r="R1163" s="254" t="str">
        <f>IF(ISBLANK(INDEX('Policy Characteristics'!L:L,MATCH($C1163,'Policy Characteristics'!$C:$C,0))),"",INDEX('Policy Characteristics'!L:L,MATCH($C1163,'Policy Characteristics'!$C:$C,0)))</f>
        <v/>
      </c>
    </row>
    <row r="1164" spans="1:18" s="2" customFormat="1" x14ac:dyDescent="0.35">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Feedstock Shifting</v>
      </c>
      <c r="C1164" s="254" t="str">
        <f t="shared" si="46"/>
        <v>Fraction of Feedstock Shifted</v>
      </c>
      <c r="D1164" s="6" t="s">
        <v>3054</v>
      </c>
      <c r="E1164" s="45" t="s">
        <v>2689</v>
      </c>
      <c r="F1164" t="s">
        <v>3017</v>
      </c>
      <c r="G1164" s="45" t="s">
        <v>2693</v>
      </c>
      <c r="H1164" s="47">
        <v>2587</v>
      </c>
      <c r="I1164" s="324" t="s">
        <v>41</v>
      </c>
      <c r="J1164" s="255" t="str">
        <f>IF(ISBLANK(INDEX('Policy Characteristics'!D:D,MATCH($C1164,'Policy Characteristics'!$C:$C,0))),"",INDEX('Policy Characteristics'!D:D,MATCH($C1164,'Policy Characteristics'!$C:$C,0)))</f>
        <v>Feedstock Shifting</v>
      </c>
      <c r="K1164" s="254" t="str">
        <f>IF(ISBLANK(INDEX('Policy Characteristics'!E:E,MATCH($C1164,'Policy Characteristics'!$C:$C,0))),"",INDEX('Policy Characteristics'!E:E,MATCH($C1164,'Policy Characteristics'!$C:$C,0)))</f>
        <v>indst feedstock shifting</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potential achieved</v>
      </c>
      <c r="P1164" s="254" t="str">
        <f>IF(ISBLANK(INDEX('Policy Characteristics'!J:J,MATCH($C1164,'Policy Characteristics'!$C:$C,0))),"",INDEX('Policy Characteristics'!J:J,MATCH($C1164,'Policy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4" s="254" t="str">
        <f>IF(ISBLANK(INDEX('Policy Characteristics'!K:K,MATCH($C1164,'Policy Characteristics'!$C:$C,0))),"",INDEX('Policy Characteristics'!K:K,MATCH($C1164,'Policy Characteristics'!$C:$C,0)))</f>
        <v/>
      </c>
      <c r="R1164" s="254" t="str">
        <f>IF(ISBLANK(INDEX('Policy Characteristics'!L:L,MATCH($C1164,'Policy Characteristics'!$C:$C,0))),"",INDEX('Policy Characteristics'!L:L,MATCH($C1164,'Policy Characteristics'!$C:$C,0)))</f>
        <v/>
      </c>
    </row>
    <row r="1165" spans="1:18" s="2" customFormat="1" x14ac:dyDescent="0.35">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Feedstock Shifting</v>
      </c>
      <c r="C1165" s="254" t="str">
        <f t="shared" si="46"/>
        <v>Fraction of Feedstock Shifted</v>
      </c>
      <c r="D1165" s="6" t="s">
        <v>3054</v>
      </c>
      <c r="E1165" s="45" t="s">
        <v>2690</v>
      </c>
      <c r="F1165" t="s">
        <v>3017</v>
      </c>
      <c r="G1165" s="45" t="s">
        <v>2694</v>
      </c>
      <c r="H1165" s="47">
        <v>2588</v>
      </c>
      <c r="I1165" s="324" t="s">
        <v>41</v>
      </c>
      <c r="J1165" s="255" t="str">
        <f>IF(ISBLANK(INDEX('Policy Characteristics'!D:D,MATCH($C1165,'Policy Characteristics'!$C:$C,0))),"",INDEX('Policy Characteristics'!D:D,MATCH($C1165,'Policy Characteristics'!$C:$C,0)))</f>
        <v>Feedstock Shifting</v>
      </c>
      <c r="K1165" s="254" t="str">
        <f>IF(ISBLANK(INDEX('Policy Characteristics'!E:E,MATCH($C1165,'Policy Characteristics'!$C:$C,0))),"",INDEX('Policy Characteristics'!E:E,MATCH($C1165,'Policy Characteristics'!$C:$C,0)))</f>
        <v>indst feedstock shifting</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potential achieved</v>
      </c>
      <c r="P1165" s="254" t="str">
        <f>IF(ISBLANK(INDEX('Policy Characteristics'!J:J,MATCH($C1165,'Policy Characteristics'!$C:$C,0))),"",INDEX('Policy Characteristics'!J:J,MATCH($C1165,'Policy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5" s="254" t="str">
        <f>IF(ISBLANK(INDEX('Policy Characteristics'!K:K,MATCH($C1165,'Policy Characteristics'!$C:$C,0))),"",INDEX('Policy Characteristics'!K:K,MATCH($C1165,'Policy Characteristics'!$C:$C,0)))</f>
        <v/>
      </c>
      <c r="R1165" s="254" t="str">
        <f>IF(ISBLANK(INDEX('Policy Characteristics'!L:L,MATCH($C1165,'Policy Characteristics'!$C:$C,0))),"",INDEX('Policy Characteristics'!L:L,MATCH($C1165,'Policy Characteristics'!$C:$C,0)))</f>
        <v/>
      </c>
    </row>
    <row r="1166" spans="1:18" s="2" customFormat="1" x14ac:dyDescent="0.35">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Feedstock Shifting</v>
      </c>
      <c r="C1166" s="254" t="str">
        <f t="shared" si="46"/>
        <v>Fraction of Feedstock Shifted</v>
      </c>
      <c r="D1166" s="6" t="s">
        <v>3054</v>
      </c>
      <c r="E1166" s="45" t="s">
        <v>2687</v>
      </c>
      <c r="F1166" t="s">
        <v>3017</v>
      </c>
      <c r="G1166" s="45" t="s">
        <v>2692</v>
      </c>
      <c r="H1166" s="47">
        <v>2589</v>
      </c>
      <c r="I1166" s="324" t="s">
        <v>41</v>
      </c>
      <c r="J1166" s="255" t="str">
        <f>IF(ISBLANK(INDEX('Policy Characteristics'!D:D,MATCH($C1166,'Policy Characteristics'!$C:$C,0))),"",INDEX('Policy Characteristics'!D:D,MATCH($C1166,'Policy Characteristics'!$C:$C,0)))</f>
        <v>Feedstock Shifting</v>
      </c>
      <c r="K1166" s="254" t="str">
        <f>IF(ISBLANK(INDEX('Policy Characteristics'!E:E,MATCH($C1166,'Policy Characteristics'!$C:$C,0))),"",INDEX('Policy Characteristics'!E:E,MATCH($C1166,'Policy Characteristics'!$C:$C,0)))</f>
        <v>indst feedstock shifting</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potential achieved</v>
      </c>
      <c r="P1166" s="254" t="str">
        <f>IF(ISBLANK(INDEX('Policy Characteristics'!J:J,MATCH($C1166,'Policy Characteristics'!$C:$C,0))),"",INDEX('Policy Characteristics'!J:J,MATCH($C1166,'Policy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6" s="254" t="str">
        <f>IF(ISBLANK(INDEX('Policy Characteristics'!K:K,MATCH($C1166,'Policy Characteristics'!$C:$C,0))),"",INDEX('Policy Characteristics'!K:K,MATCH($C1166,'Policy Characteristics'!$C:$C,0)))</f>
        <v/>
      </c>
      <c r="R1166" s="254" t="str">
        <f>IF(ISBLANK(INDEX('Policy Characteristics'!L:L,MATCH($C1166,'Policy Characteristics'!$C:$C,0))),"",INDEX('Policy Characteristics'!L:L,MATCH($C1166,'Policy Characteristics'!$C:$C,0)))</f>
        <v/>
      </c>
    </row>
    <row r="1167" spans="1:18" s="2" customFormat="1" x14ac:dyDescent="0.35">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Feedstock Shifting</v>
      </c>
      <c r="C1167" s="254" t="str">
        <f t="shared" ref="C1167:C1230" si="47">C$1037</f>
        <v>Fraction of Feedstock Shifted</v>
      </c>
      <c r="D1167" s="6" t="s">
        <v>3055</v>
      </c>
      <c r="E1167" s="45" t="s">
        <v>2381</v>
      </c>
      <c r="F1167" t="s">
        <v>2562</v>
      </c>
      <c r="G1167" s="45" t="s">
        <v>2387</v>
      </c>
      <c r="H1167" s="47">
        <v>2590</v>
      </c>
      <c r="I1167" s="324" t="s">
        <v>41</v>
      </c>
      <c r="J1167" s="255" t="str">
        <f>IF(ISBLANK(INDEX('Policy Characteristics'!D:D,MATCH($C1167,'Policy Characteristics'!$C:$C,0))),"",INDEX('Policy Characteristics'!D:D,MATCH($C1167,'Policy Characteristics'!$C:$C,0)))</f>
        <v>Feedstock Shifting</v>
      </c>
      <c r="K1167" s="254" t="str">
        <f>IF(ISBLANK(INDEX('Policy Characteristics'!E:E,MATCH($C1167,'Policy Characteristics'!$C:$C,0))),"",INDEX('Policy Characteristics'!E:E,MATCH($C1167,'Policy Characteristics'!$C:$C,0)))</f>
        <v>indst feedstock shifting</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potential achieved</v>
      </c>
      <c r="P1167" s="254" t="str">
        <f>IF(ISBLANK(INDEX('Policy Characteristics'!J:J,MATCH($C1167,'Policy Characteristics'!$C:$C,0))),"",INDEX('Policy Characteristics'!J:J,MATCH($C1167,'Policy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7" s="254" t="str">
        <f>IF(ISBLANK(INDEX('Policy Characteristics'!K:K,MATCH($C1167,'Policy Characteristics'!$C:$C,0))),"",INDEX('Policy Characteristics'!K:K,MATCH($C1167,'Policy Characteristics'!$C:$C,0)))</f>
        <v/>
      </c>
      <c r="R1167" s="254" t="str">
        <f>IF(ISBLANK(INDEX('Policy Characteristics'!L:L,MATCH($C1167,'Policy Characteristics'!$C:$C,0))),"",INDEX('Policy Characteristics'!L:L,MATCH($C1167,'Policy Characteristics'!$C:$C,0)))</f>
        <v/>
      </c>
    </row>
    <row r="1168" spans="1:18" s="2" customFormat="1" x14ac:dyDescent="0.35">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Feedstock Shifting</v>
      </c>
      <c r="C1168" s="254" t="str">
        <f t="shared" si="47"/>
        <v>Fraction of Feedstock Shifted</v>
      </c>
      <c r="D1168" s="6" t="s">
        <v>3055</v>
      </c>
      <c r="E1168" s="45" t="s">
        <v>2382</v>
      </c>
      <c r="F1168" t="s">
        <v>2562</v>
      </c>
      <c r="G1168" s="45" t="s">
        <v>2390</v>
      </c>
      <c r="H1168" s="47">
        <v>2591</v>
      </c>
      <c r="I1168" s="324" t="s">
        <v>40</v>
      </c>
      <c r="J1168" s="255" t="str">
        <f>IF(ISBLANK(INDEX('Policy Characteristics'!D:D,MATCH($C1168,'Policy Characteristics'!$C:$C,0))),"",INDEX('Policy Characteristics'!D:D,MATCH($C1168,'Policy Characteristics'!$C:$C,0)))</f>
        <v>Feedstock Shifting</v>
      </c>
      <c r="K1168" s="254" t="str">
        <f>IF(ISBLANK(INDEX('Policy Characteristics'!E:E,MATCH($C1168,'Policy Characteristics'!$C:$C,0))),"",INDEX('Policy Characteristics'!E:E,MATCH($C1168,'Policy Characteristics'!$C:$C,0)))</f>
        <v>indst feedstock shifting</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potential achieved</v>
      </c>
      <c r="P1168" s="254" t="str">
        <f>IF(ISBLANK(INDEX('Policy Characteristics'!J:J,MATCH($C1168,'Policy Characteristics'!$C:$C,0))),"",INDEX('Policy Characteristics'!J:J,MATCH($C1168,'Policy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8" s="254" t="str">
        <f>IF(ISBLANK(INDEX('Policy Characteristics'!K:K,MATCH($C1168,'Policy Characteristics'!$C:$C,0))),"",INDEX('Policy Characteristics'!K:K,MATCH($C1168,'Policy Characteristics'!$C:$C,0)))</f>
        <v/>
      </c>
      <c r="R1168" s="254" t="str">
        <f>IF(ISBLANK(INDEX('Policy Characteristics'!L:L,MATCH($C1168,'Policy Characteristics'!$C:$C,0))),"",INDEX('Policy Characteristics'!L:L,MATCH($C1168,'Policy Characteristics'!$C:$C,0)))</f>
        <v/>
      </c>
    </row>
    <row r="1169" spans="1:18" s="2" customFormat="1" x14ac:dyDescent="0.35">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Feedstock Shifting</v>
      </c>
      <c r="C1169" s="254" t="str">
        <f t="shared" si="47"/>
        <v>Fraction of Feedstock Shifted</v>
      </c>
      <c r="D1169" s="6" t="s">
        <v>3055</v>
      </c>
      <c r="E1169" s="45" t="s">
        <v>2383</v>
      </c>
      <c r="F1169" t="s">
        <v>2562</v>
      </c>
      <c r="G1169" s="45" t="s">
        <v>2391</v>
      </c>
      <c r="H1169" s="47">
        <v>2592</v>
      </c>
      <c r="I1169" s="324" t="s">
        <v>40</v>
      </c>
      <c r="J1169" s="255" t="str">
        <f>IF(ISBLANK(INDEX('Policy Characteristics'!D:D,MATCH($C1169,'Policy Characteristics'!$C:$C,0))),"",INDEX('Policy Characteristics'!D:D,MATCH($C1169,'Policy Characteristics'!$C:$C,0)))</f>
        <v>Feedstock Shifting</v>
      </c>
      <c r="K1169" s="254" t="str">
        <f>IF(ISBLANK(INDEX('Policy Characteristics'!E:E,MATCH($C1169,'Policy Characteristics'!$C:$C,0))),"",INDEX('Policy Characteristics'!E:E,MATCH($C1169,'Policy Characteristics'!$C:$C,0)))</f>
        <v>indst feedstock shifting</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potential achieved</v>
      </c>
      <c r="P1169" s="254" t="str">
        <f>IF(ISBLANK(INDEX('Policy Characteristics'!J:J,MATCH($C1169,'Policy Characteristics'!$C:$C,0))),"",INDEX('Policy Characteristics'!J:J,MATCH($C1169,'Policy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9" s="254" t="str">
        <f>IF(ISBLANK(INDEX('Policy Characteristics'!K:K,MATCH($C1169,'Policy Characteristics'!$C:$C,0))),"",INDEX('Policy Characteristics'!K:K,MATCH($C1169,'Policy Characteristics'!$C:$C,0)))</f>
        <v/>
      </c>
      <c r="R1169" s="254" t="str">
        <f>IF(ISBLANK(INDEX('Policy Characteristics'!L:L,MATCH($C1169,'Policy Characteristics'!$C:$C,0))),"",INDEX('Policy Characteristics'!L:L,MATCH($C1169,'Policy Characteristics'!$C:$C,0)))</f>
        <v/>
      </c>
    </row>
    <row r="1170" spans="1:18" s="2" customFormat="1" x14ac:dyDescent="0.35">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Feedstock Shifting</v>
      </c>
      <c r="C1170" s="254" t="str">
        <f t="shared" si="47"/>
        <v>Fraction of Feedstock Shifted</v>
      </c>
      <c r="D1170" s="6" t="s">
        <v>3055</v>
      </c>
      <c r="E1170" s="45" t="s">
        <v>2384</v>
      </c>
      <c r="F1170" t="s">
        <v>2562</v>
      </c>
      <c r="G1170" s="45" t="s">
        <v>2388</v>
      </c>
      <c r="H1170" s="47">
        <v>2593</v>
      </c>
      <c r="I1170" s="324" t="s">
        <v>41</v>
      </c>
      <c r="J1170" s="255" t="str">
        <f>IF(ISBLANK(INDEX('Policy Characteristics'!D:D,MATCH($C1170,'Policy Characteristics'!$C:$C,0))),"",INDEX('Policy Characteristics'!D:D,MATCH($C1170,'Policy Characteristics'!$C:$C,0)))</f>
        <v>Feedstock Shifting</v>
      </c>
      <c r="K1170" s="254" t="str">
        <f>IF(ISBLANK(INDEX('Policy Characteristics'!E:E,MATCH($C1170,'Policy Characteristics'!$C:$C,0))),"",INDEX('Policy Characteristics'!E:E,MATCH($C1170,'Policy Characteristics'!$C:$C,0)))</f>
        <v>indst feedstock shifting</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potential achieved</v>
      </c>
      <c r="P1170" s="254" t="str">
        <f>IF(ISBLANK(INDEX('Policy Characteristics'!J:J,MATCH($C1170,'Policy Characteristics'!$C:$C,0))),"",INDEX('Policy Characteristics'!J:J,MATCH($C1170,'Policy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0" s="254" t="str">
        <f>IF(ISBLANK(INDEX('Policy Characteristics'!K:K,MATCH($C1170,'Policy Characteristics'!$C:$C,0))),"",INDEX('Policy Characteristics'!K:K,MATCH($C1170,'Policy Characteristics'!$C:$C,0)))</f>
        <v/>
      </c>
      <c r="R1170" s="254" t="str">
        <f>IF(ISBLANK(INDEX('Policy Characteristics'!L:L,MATCH($C1170,'Policy Characteristics'!$C:$C,0))),"",INDEX('Policy Characteristics'!L:L,MATCH($C1170,'Policy Characteristics'!$C:$C,0)))</f>
        <v/>
      </c>
    </row>
    <row r="1171" spans="1:18" s="2" customFormat="1" x14ac:dyDescent="0.35">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Feedstock Shifting</v>
      </c>
      <c r="C1171" s="254" t="str">
        <f t="shared" si="47"/>
        <v>Fraction of Feedstock Shifted</v>
      </c>
      <c r="D1171" s="6" t="s">
        <v>3055</v>
      </c>
      <c r="E1171" s="45" t="s">
        <v>2385</v>
      </c>
      <c r="F1171" t="s">
        <v>2562</v>
      </c>
      <c r="G1171" s="45" t="s">
        <v>2389</v>
      </c>
      <c r="H1171" s="47">
        <v>2594</v>
      </c>
      <c r="I1171" s="324" t="s">
        <v>41</v>
      </c>
      <c r="J1171" s="255" t="str">
        <f>IF(ISBLANK(INDEX('Policy Characteristics'!D:D,MATCH($C1171,'Policy Characteristics'!$C:$C,0))),"",INDEX('Policy Characteristics'!D:D,MATCH($C1171,'Policy Characteristics'!$C:$C,0)))</f>
        <v>Feedstock Shifting</v>
      </c>
      <c r="K1171" s="254" t="str">
        <f>IF(ISBLANK(INDEX('Policy Characteristics'!E:E,MATCH($C1171,'Policy Characteristics'!$C:$C,0))),"",INDEX('Policy Characteristics'!E:E,MATCH($C1171,'Policy Characteristics'!$C:$C,0)))</f>
        <v>indst feedstock shifting</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potential achieved</v>
      </c>
      <c r="P1171" s="254" t="str">
        <f>IF(ISBLANK(INDEX('Policy Characteristics'!J:J,MATCH($C1171,'Policy Characteristics'!$C:$C,0))),"",INDEX('Policy Characteristics'!J:J,MATCH($C1171,'Policy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1" s="254" t="str">
        <f>IF(ISBLANK(INDEX('Policy Characteristics'!K:K,MATCH($C1171,'Policy Characteristics'!$C:$C,0))),"",INDEX('Policy Characteristics'!K:K,MATCH($C1171,'Policy Characteristics'!$C:$C,0)))</f>
        <v/>
      </c>
      <c r="R1171" s="254" t="str">
        <f>IF(ISBLANK(INDEX('Policy Characteristics'!L:L,MATCH($C1171,'Policy Characteristics'!$C:$C,0))),"",INDEX('Policy Characteristics'!L:L,MATCH($C1171,'Policy Characteristics'!$C:$C,0)))</f>
        <v/>
      </c>
    </row>
    <row r="1172" spans="1:18" s="2" customFormat="1" x14ac:dyDescent="0.35">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Feedstock Shifting</v>
      </c>
      <c r="C1172" s="254" t="str">
        <f t="shared" si="47"/>
        <v>Fraction of Feedstock Shifted</v>
      </c>
      <c r="D1172" s="6" t="s">
        <v>3055</v>
      </c>
      <c r="E1172" s="45" t="s">
        <v>2386</v>
      </c>
      <c r="F1172" t="s">
        <v>2562</v>
      </c>
      <c r="G1172" s="45" t="s">
        <v>2392</v>
      </c>
      <c r="H1172" s="47">
        <v>2595</v>
      </c>
      <c r="I1172" s="324" t="s">
        <v>41</v>
      </c>
      <c r="J1172" s="255" t="str">
        <f>IF(ISBLANK(INDEX('Policy Characteristics'!D:D,MATCH($C1172,'Policy Characteristics'!$C:$C,0))),"",INDEX('Policy Characteristics'!D:D,MATCH($C1172,'Policy Characteristics'!$C:$C,0)))</f>
        <v>Feedstock Shifting</v>
      </c>
      <c r="K1172" s="254" t="str">
        <f>IF(ISBLANK(INDEX('Policy Characteristics'!E:E,MATCH($C1172,'Policy Characteristics'!$C:$C,0))),"",INDEX('Policy Characteristics'!E:E,MATCH($C1172,'Policy Characteristics'!$C:$C,0)))</f>
        <v>indst feedstock shifting</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potential achieved</v>
      </c>
      <c r="P1172" s="254" t="str">
        <f>IF(ISBLANK(INDEX('Policy Characteristics'!J:J,MATCH($C1172,'Policy Characteristics'!$C:$C,0))),"",INDEX('Policy Characteristics'!J:J,MATCH($C1172,'Policy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2" s="254" t="str">
        <f>IF(ISBLANK(INDEX('Policy Characteristics'!K:K,MATCH($C1172,'Policy Characteristics'!$C:$C,0))),"",INDEX('Policy Characteristics'!K:K,MATCH($C1172,'Policy Characteristics'!$C:$C,0)))</f>
        <v/>
      </c>
      <c r="R1172" s="254" t="str">
        <f>IF(ISBLANK(INDEX('Policy Characteristics'!L:L,MATCH($C1172,'Policy Characteristics'!$C:$C,0))),"",INDEX('Policy Characteristics'!L:L,MATCH($C1172,'Policy Characteristics'!$C:$C,0)))</f>
        <v/>
      </c>
    </row>
    <row r="1173" spans="1:18" s="2" customFormat="1" x14ac:dyDescent="0.35">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Feedstock Shifting</v>
      </c>
      <c r="C1173" s="254" t="str">
        <f t="shared" si="47"/>
        <v>Fraction of Feedstock Shifted</v>
      </c>
      <c r="D1173" s="6" t="s">
        <v>3055</v>
      </c>
      <c r="E1173" s="45" t="s">
        <v>2688</v>
      </c>
      <c r="F1173" t="s">
        <v>2562</v>
      </c>
      <c r="G1173" s="45" t="s">
        <v>2691</v>
      </c>
      <c r="H1173" s="47">
        <v>2596</v>
      </c>
      <c r="I1173" s="324" t="s">
        <v>41</v>
      </c>
      <c r="J1173" s="255" t="str">
        <f>IF(ISBLANK(INDEX('Policy Characteristics'!D:D,MATCH($C1173,'Policy Characteristics'!$C:$C,0))),"",INDEX('Policy Characteristics'!D:D,MATCH($C1173,'Policy Characteristics'!$C:$C,0)))</f>
        <v>Feedstock Shifting</v>
      </c>
      <c r="K1173" s="254" t="str">
        <f>IF(ISBLANK(INDEX('Policy Characteristics'!E:E,MATCH($C1173,'Policy Characteristics'!$C:$C,0))),"",INDEX('Policy Characteristics'!E:E,MATCH($C1173,'Policy Characteristics'!$C:$C,0)))</f>
        <v>indst feedstock shifting</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potential achieved</v>
      </c>
      <c r="P1173" s="254" t="str">
        <f>IF(ISBLANK(INDEX('Policy Characteristics'!J:J,MATCH($C1173,'Policy Characteristics'!$C:$C,0))),"",INDEX('Policy Characteristics'!J:J,MATCH($C1173,'Policy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3" s="254" t="str">
        <f>IF(ISBLANK(INDEX('Policy Characteristics'!K:K,MATCH($C1173,'Policy Characteristics'!$C:$C,0))),"",INDEX('Policy Characteristics'!K:K,MATCH($C1173,'Policy Characteristics'!$C:$C,0)))</f>
        <v/>
      </c>
      <c r="R1173" s="254" t="str">
        <f>IF(ISBLANK(INDEX('Policy Characteristics'!L:L,MATCH($C1173,'Policy Characteristics'!$C:$C,0))),"",INDEX('Policy Characteristics'!L:L,MATCH($C1173,'Policy Characteristics'!$C:$C,0)))</f>
        <v/>
      </c>
    </row>
    <row r="1174" spans="1:18" s="2" customFormat="1" x14ac:dyDescent="0.35">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Feedstock Shifting</v>
      </c>
      <c r="C1174" s="254" t="str">
        <f t="shared" si="47"/>
        <v>Fraction of Feedstock Shifted</v>
      </c>
      <c r="D1174" s="6" t="s">
        <v>3055</v>
      </c>
      <c r="E1174" s="45" t="s">
        <v>2689</v>
      </c>
      <c r="F1174" t="s">
        <v>2562</v>
      </c>
      <c r="G1174" s="45" t="s">
        <v>2693</v>
      </c>
      <c r="H1174" s="47">
        <v>2597</v>
      </c>
      <c r="I1174" s="324" t="s">
        <v>41</v>
      </c>
      <c r="J1174" s="255" t="str">
        <f>IF(ISBLANK(INDEX('Policy Characteristics'!D:D,MATCH($C1174,'Policy Characteristics'!$C:$C,0))),"",INDEX('Policy Characteristics'!D:D,MATCH($C1174,'Policy Characteristics'!$C:$C,0)))</f>
        <v>Feedstock Shifting</v>
      </c>
      <c r="K1174" s="254" t="str">
        <f>IF(ISBLANK(INDEX('Policy Characteristics'!E:E,MATCH($C1174,'Policy Characteristics'!$C:$C,0))),"",INDEX('Policy Characteristics'!E:E,MATCH($C1174,'Policy Characteristics'!$C:$C,0)))</f>
        <v>indst feedstock shifting</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potential achieved</v>
      </c>
      <c r="P1174" s="254" t="str">
        <f>IF(ISBLANK(INDEX('Policy Characteristics'!J:J,MATCH($C1174,'Policy Characteristics'!$C:$C,0))),"",INDEX('Policy Characteristics'!J:J,MATCH($C1174,'Policy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4" s="254" t="str">
        <f>IF(ISBLANK(INDEX('Policy Characteristics'!K:K,MATCH($C1174,'Policy Characteristics'!$C:$C,0))),"",INDEX('Policy Characteristics'!K:K,MATCH($C1174,'Policy Characteristics'!$C:$C,0)))</f>
        <v/>
      </c>
      <c r="R1174" s="254" t="str">
        <f>IF(ISBLANK(INDEX('Policy Characteristics'!L:L,MATCH($C1174,'Policy Characteristics'!$C:$C,0))),"",INDEX('Policy Characteristics'!L:L,MATCH($C1174,'Policy Characteristics'!$C:$C,0)))</f>
        <v/>
      </c>
    </row>
    <row r="1175" spans="1:18" s="2" customFormat="1" x14ac:dyDescent="0.35">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Feedstock Shifting</v>
      </c>
      <c r="C1175" s="254" t="str">
        <f t="shared" si="47"/>
        <v>Fraction of Feedstock Shifted</v>
      </c>
      <c r="D1175" s="6" t="s">
        <v>3055</v>
      </c>
      <c r="E1175" s="45" t="s">
        <v>2690</v>
      </c>
      <c r="F1175" t="s">
        <v>2562</v>
      </c>
      <c r="G1175" s="45" t="s">
        <v>2694</v>
      </c>
      <c r="H1175" s="47">
        <v>2598</v>
      </c>
      <c r="I1175" s="324" t="s">
        <v>41</v>
      </c>
      <c r="J1175" s="255" t="str">
        <f>IF(ISBLANK(INDEX('Policy Characteristics'!D:D,MATCH($C1175,'Policy Characteristics'!$C:$C,0))),"",INDEX('Policy Characteristics'!D:D,MATCH($C1175,'Policy Characteristics'!$C:$C,0)))</f>
        <v>Feedstock Shifting</v>
      </c>
      <c r="K1175" s="254" t="str">
        <f>IF(ISBLANK(INDEX('Policy Characteristics'!E:E,MATCH($C1175,'Policy Characteristics'!$C:$C,0))),"",INDEX('Policy Characteristics'!E:E,MATCH($C1175,'Policy Characteristics'!$C:$C,0)))</f>
        <v>indst feedstock shifting</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potential achieved</v>
      </c>
      <c r="P1175" s="254" t="str">
        <f>IF(ISBLANK(INDEX('Policy Characteristics'!J:J,MATCH($C1175,'Policy Characteristics'!$C:$C,0))),"",INDEX('Policy Characteristics'!J:J,MATCH($C1175,'Policy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5" s="254" t="str">
        <f>IF(ISBLANK(INDEX('Policy Characteristics'!K:K,MATCH($C1175,'Policy Characteristics'!$C:$C,0))),"",INDEX('Policy Characteristics'!K:K,MATCH($C1175,'Policy Characteristics'!$C:$C,0)))</f>
        <v/>
      </c>
      <c r="R1175" s="254" t="str">
        <f>IF(ISBLANK(INDEX('Policy Characteristics'!L:L,MATCH($C1175,'Policy Characteristics'!$C:$C,0))),"",INDEX('Policy Characteristics'!L:L,MATCH($C1175,'Policy Characteristics'!$C:$C,0)))</f>
        <v/>
      </c>
    </row>
    <row r="1176" spans="1:18" s="2" customFormat="1" x14ac:dyDescent="0.35">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Feedstock Shifting</v>
      </c>
      <c r="C1176" s="254" t="str">
        <f t="shared" si="47"/>
        <v>Fraction of Feedstock Shifted</v>
      </c>
      <c r="D1176" s="6" t="s">
        <v>3055</v>
      </c>
      <c r="E1176" s="45" t="s">
        <v>2687</v>
      </c>
      <c r="F1176" t="s">
        <v>2562</v>
      </c>
      <c r="G1176" s="45" t="s">
        <v>2692</v>
      </c>
      <c r="H1176" s="47">
        <v>2599</v>
      </c>
      <c r="I1176" s="324" t="s">
        <v>41</v>
      </c>
      <c r="J1176" s="255" t="str">
        <f>IF(ISBLANK(INDEX('Policy Characteristics'!D:D,MATCH($C1176,'Policy Characteristics'!$C:$C,0))),"",INDEX('Policy Characteristics'!D:D,MATCH($C1176,'Policy Characteristics'!$C:$C,0)))</f>
        <v>Feedstock Shifting</v>
      </c>
      <c r="K1176" s="254" t="str">
        <f>IF(ISBLANK(INDEX('Policy Characteristics'!E:E,MATCH($C1176,'Policy Characteristics'!$C:$C,0))),"",INDEX('Policy Characteristics'!E:E,MATCH($C1176,'Policy Characteristics'!$C:$C,0)))</f>
        <v>indst feedstock shifting</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potential achieved</v>
      </c>
      <c r="P1176" s="254" t="str">
        <f>IF(ISBLANK(INDEX('Policy Characteristics'!J:J,MATCH($C1176,'Policy Characteristics'!$C:$C,0))),"",INDEX('Policy Characteristics'!J:J,MATCH($C1176,'Policy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6" s="254" t="str">
        <f>IF(ISBLANK(INDEX('Policy Characteristics'!K:K,MATCH($C1176,'Policy Characteristics'!$C:$C,0))),"",INDEX('Policy Characteristics'!K:K,MATCH($C1176,'Policy Characteristics'!$C:$C,0)))</f>
        <v/>
      </c>
      <c r="R1176" s="254" t="str">
        <f>IF(ISBLANK(INDEX('Policy Characteristics'!L:L,MATCH($C1176,'Policy Characteristics'!$C:$C,0))),"",INDEX('Policy Characteristics'!L:L,MATCH($C1176,'Policy Characteristics'!$C:$C,0)))</f>
        <v/>
      </c>
    </row>
    <row r="1177" spans="1:18" s="2" customFormat="1" x14ac:dyDescent="0.35">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Feedstock Shifting</v>
      </c>
      <c r="C1177" s="254" t="str">
        <f t="shared" si="47"/>
        <v>Fraction of Feedstock Shifted</v>
      </c>
      <c r="D1177" s="6" t="s">
        <v>3056</v>
      </c>
      <c r="E1177" s="45" t="s">
        <v>2381</v>
      </c>
      <c r="F1177" t="s">
        <v>3018</v>
      </c>
      <c r="G1177" s="45" t="s">
        <v>2387</v>
      </c>
      <c r="H1177" s="47">
        <v>2600</v>
      </c>
      <c r="I1177" s="324" t="s">
        <v>41</v>
      </c>
      <c r="J1177" s="255" t="str">
        <f>IF(ISBLANK(INDEX('Policy Characteristics'!D:D,MATCH($C1177,'Policy Characteristics'!$C:$C,0))),"",INDEX('Policy Characteristics'!D:D,MATCH($C1177,'Policy Characteristics'!$C:$C,0)))</f>
        <v>Feedstock Shifting</v>
      </c>
      <c r="K1177" s="254" t="str">
        <f>IF(ISBLANK(INDEX('Policy Characteristics'!E:E,MATCH($C1177,'Policy Characteristics'!$C:$C,0))),"",INDEX('Policy Characteristics'!E:E,MATCH($C1177,'Policy Characteristics'!$C:$C,0)))</f>
        <v>indst feedstock shifting</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potential achieved</v>
      </c>
      <c r="P1177" s="254" t="str">
        <f>IF(ISBLANK(INDEX('Policy Characteristics'!J:J,MATCH($C1177,'Policy Characteristics'!$C:$C,0))),"",INDEX('Policy Characteristics'!J:J,MATCH($C1177,'Policy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7" s="254" t="str">
        <f>IF(ISBLANK(INDEX('Policy Characteristics'!K:K,MATCH($C1177,'Policy Characteristics'!$C:$C,0))),"",INDEX('Policy Characteristics'!K:K,MATCH($C1177,'Policy Characteristics'!$C:$C,0)))</f>
        <v/>
      </c>
      <c r="R1177" s="254" t="str">
        <f>IF(ISBLANK(INDEX('Policy Characteristics'!L:L,MATCH($C1177,'Policy Characteristics'!$C:$C,0))),"",INDEX('Policy Characteristics'!L:L,MATCH($C1177,'Policy Characteristics'!$C:$C,0)))</f>
        <v/>
      </c>
    </row>
    <row r="1178" spans="1:18" s="2" customFormat="1" x14ac:dyDescent="0.35">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Feedstock Shifting</v>
      </c>
      <c r="C1178" s="254" t="str">
        <f t="shared" si="47"/>
        <v>Fraction of Feedstock Shifted</v>
      </c>
      <c r="D1178" s="6" t="s">
        <v>3056</v>
      </c>
      <c r="E1178" s="45" t="s">
        <v>2382</v>
      </c>
      <c r="F1178" t="s">
        <v>3018</v>
      </c>
      <c r="G1178" s="45" t="s">
        <v>2390</v>
      </c>
      <c r="H1178" s="47">
        <v>2601</v>
      </c>
      <c r="I1178" s="324" t="s">
        <v>41</v>
      </c>
      <c r="J1178" s="255" t="str">
        <f>IF(ISBLANK(INDEX('Policy Characteristics'!D:D,MATCH($C1178,'Policy Characteristics'!$C:$C,0))),"",INDEX('Policy Characteristics'!D:D,MATCH($C1178,'Policy Characteristics'!$C:$C,0)))</f>
        <v>Feedstock Shifting</v>
      </c>
      <c r="K1178" s="254" t="str">
        <f>IF(ISBLANK(INDEX('Policy Characteristics'!E:E,MATCH($C1178,'Policy Characteristics'!$C:$C,0))),"",INDEX('Policy Characteristics'!E:E,MATCH($C1178,'Policy Characteristics'!$C:$C,0)))</f>
        <v>indst feedstock shifting</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potential achieved</v>
      </c>
      <c r="P1178" s="254" t="str">
        <f>IF(ISBLANK(INDEX('Policy Characteristics'!J:J,MATCH($C1178,'Policy Characteristics'!$C:$C,0))),"",INDEX('Policy Characteristics'!J:J,MATCH($C1178,'Policy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8" s="254" t="str">
        <f>IF(ISBLANK(INDEX('Policy Characteristics'!K:K,MATCH($C1178,'Policy Characteristics'!$C:$C,0))),"",INDEX('Policy Characteristics'!K:K,MATCH($C1178,'Policy Characteristics'!$C:$C,0)))</f>
        <v/>
      </c>
      <c r="R1178" s="254" t="str">
        <f>IF(ISBLANK(INDEX('Policy Characteristics'!L:L,MATCH($C1178,'Policy Characteristics'!$C:$C,0))),"",INDEX('Policy Characteristics'!L:L,MATCH($C1178,'Policy Characteristics'!$C:$C,0)))</f>
        <v/>
      </c>
    </row>
    <row r="1179" spans="1:18" s="2" customFormat="1" x14ac:dyDescent="0.35">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Feedstock Shifting</v>
      </c>
      <c r="C1179" s="254" t="str">
        <f t="shared" si="47"/>
        <v>Fraction of Feedstock Shifted</v>
      </c>
      <c r="D1179" s="6" t="s">
        <v>3056</v>
      </c>
      <c r="E1179" s="45" t="s">
        <v>2383</v>
      </c>
      <c r="F1179" t="s">
        <v>3018</v>
      </c>
      <c r="G1179" s="45" t="s">
        <v>2391</v>
      </c>
      <c r="H1179" s="47">
        <v>2602</v>
      </c>
      <c r="I1179" s="324" t="s">
        <v>41</v>
      </c>
      <c r="J1179" s="255" t="str">
        <f>IF(ISBLANK(INDEX('Policy Characteristics'!D:D,MATCH($C1179,'Policy Characteristics'!$C:$C,0))),"",INDEX('Policy Characteristics'!D:D,MATCH($C1179,'Policy Characteristics'!$C:$C,0)))</f>
        <v>Feedstock Shifting</v>
      </c>
      <c r="K1179" s="254" t="str">
        <f>IF(ISBLANK(INDEX('Policy Characteristics'!E:E,MATCH($C1179,'Policy Characteristics'!$C:$C,0))),"",INDEX('Policy Characteristics'!E:E,MATCH($C1179,'Policy Characteristics'!$C:$C,0)))</f>
        <v>indst feedstock shifting</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potential achieved</v>
      </c>
      <c r="P1179" s="254" t="str">
        <f>IF(ISBLANK(INDEX('Policy Characteristics'!J:J,MATCH($C1179,'Policy Characteristics'!$C:$C,0))),"",INDEX('Policy Characteristics'!J:J,MATCH($C1179,'Policy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9" s="254" t="str">
        <f>IF(ISBLANK(INDEX('Policy Characteristics'!K:K,MATCH($C1179,'Policy Characteristics'!$C:$C,0))),"",INDEX('Policy Characteristics'!K:K,MATCH($C1179,'Policy Characteristics'!$C:$C,0)))</f>
        <v/>
      </c>
      <c r="R1179" s="254" t="str">
        <f>IF(ISBLANK(INDEX('Policy Characteristics'!L:L,MATCH($C1179,'Policy Characteristics'!$C:$C,0))),"",INDEX('Policy Characteristics'!L:L,MATCH($C1179,'Policy Characteristics'!$C:$C,0)))</f>
        <v/>
      </c>
    </row>
    <row r="1180" spans="1:18" s="2" customFormat="1" x14ac:dyDescent="0.35">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Feedstock Shifting</v>
      </c>
      <c r="C1180" s="254" t="str">
        <f t="shared" si="47"/>
        <v>Fraction of Feedstock Shifted</v>
      </c>
      <c r="D1180" s="6" t="s">
        <v>3056</v>
      </c>
      <c r="E1180" s="45" t="s">
        <v>2384</v>
      </c>
      <c r="F1180" t="s">
        <v>3018</v>
      </c>
      <c r="G1180" s="45" t="s">
        <v>2388</v>
      </c>
      <c r="H1180" s="47">
        <v>2603</v>
      </c>
      <c r="I1180" s="324" t="s">
        <v>41</v>
      </c>
      <c r="J1180" s="255" t="str">
        <f>IF(ISBLANK(INDEX('Policy Characteristics'!D:D,MATCH($C1180,'Policy Characteristics'!$C:$C,0))),"",INDEX('Policy Characteristics'!D:D,MATCH($C1180,'Policy Characteristics'!$C:$C,0)))</f>
        <v>Feedstock Shifting</v>
      </c>
      <c r="K1180" s="254" t="str">
        <f>IF(ISBLANK(INDEX('Policy Characteristics'!E:E,MATCH($C1180,'Policy Characteristics'!$C:$C,0))),"",INDEX('Policy Characteristics'!E:E,MATCH($C1180,'Policy Characteristics'!$C:$C,0)))</f>
        <v>indst feedstock shifting</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potential achieved</v>
      </c>
      <c r="P1180" s="254" t="str">
        <f>IF(ISBLANK(INDEX('Policy Characteristics'!J:J,MATCH($C1180,'Policy Characteristics'!$C:$C,0))),"",INDEX('Policy Characteristics'!J:J,MATCH($C1180,'Policy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0" s="254" t="str">
        <f>IF(ISBLANK(INDEX('Policy Characteristics'!K:K,MATCH($C1180,'Policy Characteristics'!$C:$C,0))),"",INDEX('Policy Characteristics'!K:K,MATCH($C1180,'Policy Characteristics'!$C:$C,0)))</f>
        <v/>
      </c>
      <c r="R1180" s="254" t="str">
        <f>IF(ISBLANK(INDEX('Policy Characteristics'!L:L,MATCH($C1180,'Policy Characteristics'!$C:$C,0))),"",INDEX('Policy Characteristics'!L:L,MATCH($C1180,'Policy Characteristics'!$C:$C,0)))</f>
        <v/>
      </c>
    </row>
    <row r="1181" spans="1:18" s="2" customFormat="1" x14ac:dyDescent="0.35">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Feedstock Shifting</v>
      </c>
      <c r="C1181" s="254" t="str">
        <f t="shared" si="47"/>
        <v>Fraction of Feedstock Shifted</v>
      </c>
      <c r="D1181" s="6" t="s">
        <v>3056</v>
      </c>
      <c r="E1181" s="45" t="s">
        <v>2385</v>
      </c>
      <c r="F1181" t="s">
        <v>3018</v>
      </c>
      <c r="G1181" s="45" t="s">
        <v>2389</v>
      </c>
      <c r="H1181" s="47">
        <v>2604</v>
      </c>
      <c r="I1181" s="324" t="s">
        <v>41</v>
      </c>
      <c r="J1181" s="255" t="str">
        <f>IF(ISBLANK(INDEX('Policy Characteristics'!D:D,MATCH($C1181,'Policy Characteristics'!$C:$C,0))),"",INDEX('Policy Characteristics'!D:D,MATCH($C1181,'Policy Characteristics'!$C:$C,0)))</f>
        <v>Feedstock Shifting</v>
      </c>
      <c r="K1181" s="254" t="str">
        <f>IF(ISBLANK(INDEX('Policy Characteristics'!E:E,MATCH($C1181,'Policy Characteristics'!$C:$C,0))),"",INDEX('Policy Characteristics'!E:E,MATCH($C1181,'Policy Characteristics'!$C:$C,0)))</f>
        <v>indst feedstock shifting</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potential achieved</v>
      </c>
      <c r="P1181" s="254" t="str">
        <f>IF(ISBLANK(INDEX('Policy Characteristics'!J:J,MATCH($C1181,'Policy Characteristics'!$C:$C,0))),"",INDEX('Policy Characteristics'!J:J,MATCH($C1181,'Policy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1" s="254" t="str">
        <f>IF(ISBLANK(INDEX('Policy Characteristics'!K:K,MATCH($C1181,'Policy Characteristics'!$C:$C,0))),"",INDEX('Policy Characteristics'!K:K,MATCH($C1181,'Policy Characteristics'!$C:$C,0)))</f>
        <v/>
      </c>
      <c r="R1181" s="254" t="str">
        <f>IF(ISBLANK(INDEX('Policy Characteristics'!L:L,MATCH($C1181,'Policy Characteristics'!$C:$C,0))),"",INDEX('Policy Characteristics'!L:L,MATCH($C1181,'Policy Characteristics'!$C:$C,0)))</f>
        <v/>
      </c>
    </row>
    <row r="1182" spans="1:18" s="2" customFormat="1" x14ac:dyDescent="0.35">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Feedstock Shifting</v>
      </c>
      <c r="C1182" s="254" t="str">
        <f t="shared" si="47"/>
        <v>Fraction of Feedstock Shifted</v>
      </c>
      <c r="D1182" s="6" t="s">
        <v>3056</v>
      </c>
      <c r="E1182" s="45" t="s">
        <v>2386</v>
      </c>
      <c r="F1182" t="s">
        <v>3018</v>
      </c>
      <c r="G1182" s="45" t="s">
        <v>2392</v>
      </c>
      <c r="H1182" s="47">
        <v>2605</v>
      </c>
      <c r="I1182" s="324" t="s">
        <v>41</v>
      </c>
      <c r="J1182" s="255" t="str">
        <f>IF(ISBLANK(INDEX('Policy Characteristics'!D:D,MATCH($C1182,'Policy Characteristics'!$C:$C,0))),"",INDEX('Policy Characteristics'!D:D,MATCH($C1182,'Policy Characteristics'!$C:$C,0)))</f>
        <v>Feedstock Shifting</v>
      </c>
      <c r="K1182" s="254" t="str">
        <f>IF(ISBLANK(INDEX('Policy Characteristics'!E:E,MATCH($C1182,'Policy Characteristics'!$C:$C,0))),"",INDEX('Policy Characteristics'!E:E,MATCH($C1182,'Policy Characteristics'!$C:$C,0)))</f>
        <v>indst feedstock shifting</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potential achieved</v>
      </c>
      <c r="P1182" s="254" t="str">
        <f>IF(ISBLANK(INDEX('Policy Characteristics'!J:J,MATCH($C1182,'Policy Characteristics'!$C:$C,0))),"",INDEX('Policy Characteristics'!J:J,MATCH($C1182,'Policy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2" s="254" t="str">
        <f>IF(ISBLANK(INDEX('Policy Characteristics'!K:K,MATCH($C1182,'Policy Characteristics'!$C:$C,0))),"",INDEX('Policy Characteristics'!K:K,MATCH($C1182,'Policy Characteristics'!$C:$C,0)))</f>
        <v/>
      </c>
      <c r="R1182" s="254" t="str">
        <f>IF(ISBLANK(INDEX('Policy Characteristics'!L:L,MATCH($C1182,'Policy Characteristics'!$C:$C,0))),"",INDEX('Policy Characteristics'!L:L,MATCH($C1182,'Policy Characteristics'!$C:$C,0)))</f>
        <v/>
      </c>
    </row>
    <row r="1183" spans="1:18" s="2" customFormat="1" x14ac:dyDescent="0.35">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Feedstock Shifting</v>
      </c>
      <c r="C1183" s="254" t="str">
        <f t="shared" si="47"/>
        <v>Fraction of Feedstock Shifted</v>
      </c>
      <c r="D1183" s="6" t="s">
        <v>3056</v>
      </c>
      <c r="E1183" s="45" t="s">
        <v>2688</v>
      </c>
      <c r="F1183" t="s">
        <v>3018</v>
      </c>
      <c r="G1183" s="45" t="s">
        <v>2691</v>
      </c>
      <c r="H1183" s="47">
        <v>2606</v>
      </c>
      <c r="I1183" s="324" t="s">
        <v>41</v>
      </c>
      <c r="J1183" s="255" t="str">
        <f>IF(ISBLANK(INDEX('Policy Characteristics'!D:D,MATCH($C1183,'Policy Characteristics'!$C:$C,0))),"",INDEX('Policy Characteristics'!D:D,MATCH($C1183,'Policy Characteristics'!$C:$C,0)))</f>
        <v>Feedstock Shifting</v>
      </c>
      <c r="K1183" s="254" t="str">
        <f>IF(ISBLANK(INDEX('Policy Characteristics'!E:E,MATCH($C1183,'Policy Characteristics'!$C:$C,0))),"",INDEX('Policy Characteristics'!E:E,MATCH($C1183,'Policy Characteristics'!$C:$C,0)))</f>
        <v>indst feedstock shifting</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potential achieved</v>
      </c>
      <c r="P1183" s="254" t="str">
        <f>IF(ISBLANK(INDEX('Policy Characteristics'!J:J,MATCH($C1183,'Policy Characteristics'!$C:$C,0))),"",INDEX('Policy Characteristics'!J:J,MATCH($C1183,'Policy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3" s="254" t="str">
        <f>IF(ISBLANK(INDEX('Policy Characteristics'!K:K,MATCH($C1183,'Policy Characteristics'!$C:$C,0))),"",INDEX('Policy Characteristics'!K:K,MATCH($C1183,'Policy Characteristics'!$C:$C,0)))</f>
        <v/>
      </c>
      <c r="R1183" s="254" t="str">
        <f>IF(ISBLANK(INDEX('Policy Characteristics'!L:L,MATCH($C1183,'Policy Characteristics'!$C:$C,0))),"",INDEX('Policy Characteristics'!L:L,MATCH($C1183,'Policy Characteristics'!$C:$C,0)))</f>
        <v/>
      </c>
    </row>
    <row r="1184" spans="1:18" s="2" customFormat="1" x14ac:dyDescent="0.35">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Feedstock Shifting</v>
      </c>
      <c r="C1184" s="254" t="str">
        <f t="shared" si="47"/>
        <v>Fraction of Feedstock Shifted</v>
      </c>
      <c r="D1184" s="6" t="s">
        <v>3056</v>
      </c>
      <c r="E1184" s="45" t="s">
        <v>2689</v>
      </c>
      <c r="F1184" t="s">
        <v>3018</v>
      </c>
      <c r="G1184" s="45" t="s">
        <v>2693</v>
      </c>
      <c r="H1184" s="47">
        <v>2607</v>
      </c>
      <c r="I1184" s="324" t="s">
        <v>41</v>
      </c>
      <c r="J1184" s="255" t="str">
        <f>IF(ISBLANK(INDEX('Policy Characteristics'!D:D,MATCH($C1184,'Policy Characteristics'!$C:$C,0))),"",INDEX('Policy Characteristics'!D:D,MATCH($C1184,'Policy Characteristics'!$C:$C,0)))</f>
        <v>Feedstock Shifting</v>
      </c>
      <c r="K1184" s="254" t="str">
        <f>IF(ISBLANK(INDEX('Policy Characteristics'!E:E,MATCH($C1184,'Policy Characteristics'!$C:$C,0))),"",INDEX('Policy Characteristics'!E:E,MATCH($C1184,'Policy Characteristics'!$C:$C,0)))</f>
        <v>indst feedstock shifting</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potential achieved</v>
      </c>
      <c r="P1184" s="254" t="str">
        <f>IF(ISBLANK(INDEX('Policy Characteristics'!J:J,MATCH($C1184,'Policy Characteristics'!$C:$C,0))),"",INDEX('Policy Characteristics'!J:J,MATCH($C1184,'Policy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4" s="254" t="str">
        <f>IF(ISBLANK(INDEX('Policy Characteristics'!K:K,MATCH($C1184,'Policy Characteristics'!$C:$C,0))),"",INDEX('Policy Characteristics'!K:K,MATCH($C1184,'Policy Characteristics'!$C:$C,0)))</f>
        <v/>
      </c>
      <c r="R1184" s="254" t="str">
        <f>IF(ISBLANK(INDEX('Policy Characteristics'!L:L,MATCH($C1184,'Policy Characteristics'!$C:$C,0))),"",INDEX('Policy Characteristics'!L:L,MATCH($C1184,'Policy Characteristics'!$C:$C,0)))</f>
        <v/>
      </c>
    </row>
    <row r="1185" spans="1:18" s="2" customFormat="1" x14ac:dyDescent="0.35">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Feedstock Shifting</v>
      </c>
      <c r="C1185" s="254" t="str">
        <f t="shared" si="47"/>
        <v>Fraction of Feedstock Shifted</v>
      </c>
      <c r="D1185" s="6" t="s">
        <v>3056</v>
      </c>
      <c r="E1185" s="45" t="s">
        <v>2690</v>
      </c>
      <c r="F1185" t="s">
        <v>3018</v>
      </c>
      <c r="G1185" s="45" t="s">
        <v>2694</v>
      </c>
      <c r="H1185" s="47">
        <v>2608</v>
      </c>
      <c r="I1185" s="324" t="s">
        <v>41</v>
      </c>
      <c r="J1185" s="255" t="str">
        <f>IF(ISBLANK(INDEX('Policy Characteristics'!D:D,MATCH($C1185,'Policy Characteristics'!$C:$C,0))),"",INDEX('Policy Characteristics'!D:D,MATCH($C1185,'Policy Characteristics'!$C:$C,0)))</f>
        <v>Feedstock Shifting</v>
      </c>
      <c r="K1185" s="254" t="str">
        <f>IF(ISBLANK(INDEX('Policy Characteristics'!E:E,MATCH($C1185,'Policy Characteristics'!$C:$C,0))),"",INDEX('Policy Characteristics'!E:E,MATCH($C1185,'Policy Characteristics'!$C:$C,0)))</f>
        <v>indst feedstock shifting</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potential achieved</v>
      </c>
      <c r="P1185" s="254" t="str">
        <f>IF(ISBLANK(INDEX('Policy Characteristics'!J:J,MATCH($C1185,'Policy Characteristics'!$C:$C,0))),"",INDEX('Policy Characteristics'!J:J,MATCH($C1185,'Policy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5" s="254" t="str">
        <f>IF(ISBLANK(INDEX('Policy Characteristics'!K:K,MATCH($C1185,'Policy Characteristics'!$C:$C,0))),"",INDEX('Policy Characteristics'!K:K,MATCH($C1185,'Policy Characteristics'!$C:$C,0)))</f>
        <v/>
      </c>
      <c r="R1185" s="254" t="str">
        <f>IF(ISBLANK(INDEX('Policy Characteristics'!L:L,MATCH($C1185,'Policy Characteristics'!$C:$C,0))),"",INDEX('Policy Characteristics'!L:L,MATCH($C1185,'Policy Characteristics'!$C:$C,0)))</f>
        <v/>
      </c>
    </row>
    <row r="1186" spans="1:18" s="2" customFormat="1" x14ac:dyDescent="0.35">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Feedstock Shifting</v>
      </c>
      <c r="C1186" s="254" t="str">
        <f t="shared" si="47"/>
        <v>Fraction of Feedstock Shifted</v>
      </c>
      <c r="D1186" s="6" t="s">
        <v>3056</v>
      </c>
      <c r="E1186" s="45" t="s">
        <v>2687</v>
      </c>
      <c r="F1186" t="s">
        <v>3018</v>
      </c>
      <c r="G1186" s="45" t="s">
        <v>2692</v>
      </c>
      <c r="H1186" s="47">
        <v>2609</v>
      </c>
      <c r="I1186" s="324" t="s">
        <v>41</v>
      </c>
      <c r="J1186" s="255" t="str">
        <f>IF(ISBLANK(INDEX('Policy Characteristics'!D:D,MATCH($C1186,'Policy Characteristics'!$C:$C,0))),"",INDEX('Policy Characteristics'!D:D,MATCH($C1186,'Policy Characteristics'!$C:$C,0)))</f>
        <v>Feedstock Shifting</v>
      </c>
      <c r="K1186" s="254" t="str">
        <f>IF(ISBLANK(INDEX('Policy Characteristics'!E:E,MATCH($C1186,'Policy Characteristics'!$C:$C,0))),"",INDEX('Policy Characteristics'!E:E,MATCH($C1186,'Policy Characteristics'!$C:$C,0)))</f>
        <v>indst feedstock shifting</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potential achieved</v>
      </c>
      <c r="P1186" s="254" t="str">
        <f>IF(ISBLANK(INDEX('Policy Characteristics'!J:J,MATCH($C1186,'Policy Characteristics'!$C:$C,0))),"",INDEX('Policy Characteristics'!J:J,MATCH($C1186,'Policy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6" s="254" t="str">
        <f>IF(ISBLANK(INDEX('Policy Characteristics'!K:K,MATCH($C1186,'Policy Characteristics'!$C:$C,0))),"",INDEX('Policy Characteristics'!K:K,MATCH($C1186,'Policy Characteristics'!$C:$C,0)))</f>
        <v/>
      </c>
      <c r="R1186" s="254" t="str">
        <f>IF(ISBLANK(INDEX('Policy Characteristics'!L:L,MATCH($C1186,'Policy Characteristics'!$C:$C,0))),"",INDEX('Policy Characteristics'!L:L,MATCH($C1186,'Policy Characteristics'!$C:$C,0)))</f>
        <v/>
      </c>
    </row>
    <row r="1187" spans="1:18" s="2" customFormat="1" x14ac:dyDescent="0.35">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Feedstock Shifting</v>
      </c>
      <c r="C1187" s="254" t="str">
        <f t="shared" si="47"/>
        <v>Fraction of Feedstock Shifted</v>
      </c>
      <c r="D1187" s="6" t="s">
        <v>3057</v>
      </c>
      <c r="E1187" s="45" t="s">
        <v>2381</v>
      </c>
      <c r="F1187" t="s">
        <v>3019</v>
      </c>
      <c r="G1187" s="45" t="s">
        <v>2387</v>
      </c>
      <c r="H1187" s="47">
        <v>2610</v>
      </c>
      <c r="I1187" s="324" t="s">
        <v>41</v>
      </c>
      <c r="J1187" s="255" t="str">
        <f>IF(ISBLANK(INDEX('Policy Characteristics'!D:D,MATCH($C1187,'Policy Characteristics'!$C:$C,0))),"",INDEX('Policy Characteristics'!D:D,MATCH($C1187,'Policy Characteristics'!$C:$C,0)))</f>
        <v>Feedstock Shifting</v>
      </c>
      <c r="K1187" s="254" t="str">
        <f>IF(ISBLANK(INDEX('Policy Characteristics'!E:E,MATCH($C1187,'Policy Characteristics'!$C:$C,0))),"",INDEX('Policy Characteristics'!E:E,MATCH($C1187,'Policy Characteristics'!$C:$C,0)))</f>
        <v>indst feedstock shifting</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potential achieved</v>
      </c>
      <c r="P1187" s="254" t="str">
        <f>IF(ISBLANK(INDEX('Policy Characteristics'!J:J,MATCH($C1187,'Policy Characteristics'!$C:$C,0))),"",INDEX('Policy Characteristics'!J:J,MATCH($C1187,'Policy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7" s="254" t="str">
        <f>IF(ISBLANK(INDEX('Policy Characteristics'!K:K,MATCH($C1187,'Policy Characteristics'!$C:$C,0))),"",INDEX('Policy Characteristics'!K:K,MATCH($C1187,'Policy Characteristics'!$C:$C,0)))</f>
        <v/>
      </c>
      <c r="R1187" s="254" t="str">
        <f>IF(ISBLANK(INDEX('Policy Characteristics'!L:L,MATCH($C1187,'Policy Characteristics'!$C:$C,0))),"",INDEX('Policy Characteristics'!L:L,MATCH($C1187,'Policy Characteristics'!$C:$C,0)))</f>
        <v/>
      </c>
    </row>
    <row r="1188" spans="1:18" s="2" customFormat="1" x14ac:dyDescent="0.35">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Feedstock Shifting</v>
      </c>
      <c r="C1188" s="254" t="str">
        <f t="shared" si="47"/>
        <v>Fraction of Feedstock Shifted</v>
      </c>
      <c r="D1188" s="6" t="s">
        <v>3057</v>
      </c>
      <c r="E1188" s="45" t="s">
        <v>2382</v>
      </c>
      <c r="F1188" t="s">
        <v>3019</v>
      </c>
      <c r="G1188" s="45" t="s">
        <v>2390</v>
      </c>
      <c r="H1188" s="47">
        <v>2611</v>
      </c>
      <c r="I1188" s="324" t="s">
        <v>41</v>
      </c>
      <c r="J1188" s="255" t="str">
        <f>IF(ISBLANK(INDEX('Policy Characteristics'!D:D,MATCH($C1188,'Policy Characteristics'!$C:$C,0))),"",INDEX('Policy Characteristics'!D:D,MATCH($C1188,'Policy Characteristics'!$C:$C,0)))</f>
        <v>Feedstock Shifting</v>
      </c>
      <c r="K1188" s="254" t="str">
        <f>IF(ISBLANK(INDEX('Policy Characteristics'!E:E,MATCH($C1188,'Policy Characteristics'!$C:$C,0))),"",INDEX('Policy Characteristics'!E:E,MATCH($C1188,'Policy Characteristics'!$C:$C,0)))</f>
        <v>indst feedstock shifting</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potential achieved</v>
      </c>
      <c r="P1188" s="254" t="str">
        <f>IF(ISBLANK(INDEX('Policy Characteristics'!J:J,MATCH($C1188,'Policy Characteristics'!$C:$C,0))),"",INDEX('Policy Characteristics'!J:J,MATCH($C1188,'Policy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8" s="254" t="str">
        <f>IF(ISBLANK(INDEX('Policy Characteristics'!K:K,MATCH($C1188,'Policy Characteristics'!$C:$C,0))),"",INDEX('Policy Characteristics'!K:K,MATCH($C1188,'Policy Characteristics'!$C:$C,0)))</f>
        <v/>
      </c>
      <c r="R1188" s="254" t="str">
        <f>IF(ISBLANK(INDEX('Policy Characteristics'!L:L,MATCH($C1188,'Policy Characteristics'!$C:$C,0))),"",INDEX('Policy Characteristics'!L:L,MATCH($C1188,'Policy Characteristics'!$C:$C,0)))</f>
        <v/>
      </c>
    </row>
    <row r="1189" spans="1:18" s="2" customFormat="1" x14ac:dyDescent="0.35">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Feedstock Shifting</v>
      </c>
      <c r="C1189" s="254" t="str">
        <f t="shared" si="47"/>
        <v>Fraction of Feedstock Shifted</v>
      </c>
      <c r="D1189" s="6" t="s">
        <v>3057</v>
      </c>
      <c r="E1189" s="45" t="s">
        <v>2383</v>
      </c>
      <c r="F1189" t="s">
        <v>3019</v>
      </c>
      <c r="G1189" s="45" t="s">
        <v>2391</v>
      </c>
      <c r="H1189" s="47">
        <v>2612</v>
      </c>
      <c r="I1189" s="324" t="s">
        <v>41</v>
      </c>
      <c r="J1189" s="255" t="str">
        <f>IF(ISBLANK(INDEX('Policy Characteristics'!D:D,MATCH($C1189,'Policy Characteristics'!$C:$C,0))),"",INDEX('Policy Characteristics'!D:D,MATCH($C1189,'Policy Characteristics'!$C:$C,0)))</f>
        <v>Feedstock Shifting</v>
      </c>
      <c r="K1189" s="254" t="str">
        <f>IF(ISBLANK(INDEX('Policy Characteristics'!E:E,MATCH($C1189,'Policy Characteristics'!$C:$C,0))),"",INDEX('Policy Characteristics'!E:E,MATCH($C1189,'Policy Characteristics'!$C:$C,0)))</f>
        <v>indst feedstock shifting</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potential achieved</v>
      </c>
      <c r="P1189" s="254" t="str">
        <f>IF(ISBLANK(INDEX('Policy Characteristics'!J:J,MATCH($C1189,'Policy Characteristics'!$C:$C,0))),"",INDEX('Policy Characteristics'!J:J,MATCH($C1189,'Policy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9" s="254" t="str">
        <f>IF(ISBLANK(INDEX('Policy Characteristics'!K:K,MATCH($C1189,'Policy Characteristics'!$C:$C,0))),"",INDEX('Policy Characteristics'!K:K,MATCH($C1189,'Policy Characteristics'!$C:$C,0)))</f>
        <v/>
      </c>
      <c r="R1189" s="254" t="str">
        <f>IF(ISBLANK(INDEX('Policy Characteristics'!L:L,MATCH($C1189,'Policy Characteristics'!$C:$C,0))),"",INDEX('Policy Characteristics'!L:L,MATCH($C1189,'Policy Characteristics'!$C:$C,0)))</f>
        <v/>
      </c>
    </row>
    <row r="1190" spans="1:18" s="2" customFormat="1" x14ac:dyDescent="0.35">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Feedstock Shifting</v>
      </c>
      <c r="C1190" s="254" t="str">
        <f t="shared" si="47"/>
        <v>Fraction of Feedstock Shifted</v>
      </c>
      <c r="D1190" s="6" t="s">
        <v>3057</v>
      </c>
      <c r="E1190" s="45" t="s">
        <v>2384</v>
      </c>
      <c r="F1190" t="s">
        <v>3019</v>
      </c>
      <c r="G1190" s="45" t="s">
        <v>2388</v>
      </c>
      <c r="H1190" s="47">
        <v>2613</v>
      </c>
      <c r="I1190" s="324" t="s">
        <v>41</v>
      </c>
      <c r="J1190" s="255" t="str">
        <f>IF(ISBLANK(INDEX('Policy Characteristics'!D:D,MATCH($C1190,'Policy Characteristics'!$C:$C,0))),"",INDEX('Policy Characteristics'!D:D,MATCH($C1190,'Policy Characteristics'!$C:$C,0)))</f>
        <v>Feedstock Shifting</v>
      </c>
      <c r="K1190" s="254" t="str">
        <f>IF(ISBLANK(INDEX('Policy Characteristics'!E:E,MATCH($C1190,'Policy Characteristics'!$C:$C,0))),"",INDEX('Policy Characteristics'!E:E,MATCH($C1190,'Policy Characteristics'!$C:$C,0)))</f>
        <v>indst feedstock shifting</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potential achieved</v>
      </c>
      <c r="P1190" s="254" t="str">
        <f>IF(ISBLANK(INDEX('Policy Characteristics'!J:J,MATCH($C1190,'Policy Characteristics'!$C:$C,0))),"",INDEX('Policy Characteristics'!J:J,MATCH($C1190,'Policy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0" s="254" t="str">
        <f>IF(ISBLANK(INDEX('Policy Characteristics'!K:K,MATCH($C1190,'Policy Characteristics'!$C:$C,0))),"",INDEX('Policy Characteristics'!K:K,MATCH($C1190,'Policy Characteristics'!$C:$C,0)))</f>
        <v/>
      </c>
      <c r="R1190" s="254" t="str">
        <f>IF(ISBLANK(INDEX('Policy Characteristics'!L:L,MATCH($C1190,'Policy Characteristics'!$C:$C,0))),"",INDEX('Policy Characteristics'!L:L,MATCH($C1190,'Policy Characteristics'!$C:$C,0)))</f>
        <v/>
      </c>
    </row>
    <row r="1191" spans="1:18" s="2" customFormat="1" x14ac:dyDescent="0.35">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Feedstock Shifting</v>
      </c>
      <c r="C1191" s="254" t="str">
        <f t="shared" si="47"/>
        <v>Fraction of Feedstock Shifted</v>
      </c>
      <c r="D1191" s="6" t="s">
        <v>3057</v>
      </c>
      <c r="E1191" s="45" t="s">
        <v>2385</v>
      </c>
      <c r="F1191" t="s">
        <v>3019</v>
      </c>
      <c r="G1191" s="45" t="s">
        <v>2389</v>
      </c>
      <c r="H1191" s="47">
        <v>2614</v>
      </c>
      <c r="I1191" s="324" t="s">
        <v>41</v>
      </c>
      <c r="J1191" s="255" t="str">
        <f>IF(ISBLANK(INDEX('Policy Characteristics'!D:D,MATCH($C1191,'Policy Characteristics'!$C:$C,0))),"",INDEX('Policy Characteristics'!D:D,MATCH($C1191,'Policy Characteristics'!$C:$C,0)))</f>
        <v>Feedstock Shifting</v>
      </c>
      <c r="K1191" s="254" t="str">
        <f>IF(ISBLANK(INDEX('Policy Characteristics'!E:E,MATCH($C1191,'Policy Characteristics'!$C:$C,0))),"",INDEX('Policy Characteristics'!E:E,MATCH($C1191,'Policy Characteristics'!$C:$C,0)))</f>
        <v>indst feedstock shifting</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potential achieved</v>
      </c>
      <c r="P1191" s="254" t="str">
        <f>IF(ISBLANK(INDEX('Policy Characteristics'!J:J,MATCH($C1191,'Policy Characteristics'!$C:$C,0))),"",INDEX('Policy Characteristics'!J:J,MATCH($C1191,'Policy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1" s="254" t="str">
        <f>IF(ISBLANK(INDEX('Policy Characteristics'!K:K,MATCH($C1191,'Policy Characteristics'!$C:$C,0))),"",INDEX('Policy Characteristics'!K:K,MATCH($C1191,'Policy Characteristics'!$C:$C,0)))</f>
        <v/>
      </c>
      <c r="R1191" s="254" t="str">
        <f>IF(ISBLANK(INDEX('Policy Characteristics'!L:L,MATCH($C1191,'Policy Characteristics'!$C:$C,0))),"",INDEX('Policy Characteristics'!L:L,MATCH($C1191,'Policy Characteristics'!$C:$C,0)))</f>
        <v/>
      </c>
    </row>
    <row r="1192" spans="1:18" s="2" customFormat="1" x14ac:dyDescent="0.35">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Feedstock Shifting</v>
      </c>
      <c r="C1192" s="254" t="str">
        <f t="shared" si="47"/>
        <v>Fraction of Feedstock Shifted</v>
      </c>
      <c r="D1192" s="6" t="s">
        <v>3057</v>
      </c>
      <c r="E1192" s="45" t="s">
        <v>2386</v>
      </c>
      <c r="F1192" t="s">
        <v>3019</v>
      </c>
      <c r="G1192" s="45" t="s">
        <v>2392</v>
      </c>
      <c r="H1192" s="47">
        <v>2615</v>
      </c>
      <c r="I1192" s="324" t="s">
        <v>41</v>
      </c>
      <c r="J1192" s="255" t="str">
        <f>IF(ISBLANK(INDEX('Policy Characteristics'!D:D,MATCH($C1192,'Policy Characteristics'!$C:$C,0))),"",INDEX('Policy Characteristics'!D:D,MATCH($C1192,'Policy Characteristics'!$C:$C,0)))</f>
        <v>Feedstock Shifting</v>
      </c>
      <c r="K1192" s="254" t="str">
        <f>IF(ISBLANK(INDEX('Policy Characteristics'!E:E,MATCH($C1192,'Policy Characteristics'!$C:$C,0))),"",INDEX('Policy Characteristics'!E:E,MATCH($C1192,'Policy Characteristics'!$C:$C,0)))</f>
        <v>indst feedstock shifting</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potential achieved</v>
      </c>
      <c r="P1192" s="254" t="str">
        <f>IF(ISBLANK(INDEX('Policy Characteristics'!J:J,MATCH($C1192,'Policy Characteristics'!$C:$C,0))),"",INDEX('Policy Characteristics'!J:J,MATCH($C1192,'Policy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2" s="254" t="str">
        <f>IF(ISBLANK(INDEX('Policy Characteristics'!K:K,MATCH($C1192,'Policy Characteristics'!$C:$C,0))),"",INDEX('Policy Characteristics'!K:K,MATCH($C1192,'Policy Characteristics'!$C:$C,0)))</f>
        <v/>
      </c>
      <c r="R1192" s="254" t="str">
        <f>IF(ISBLANK(INDEX('Policy Characteristics'!L:L,MATCH($C1192,'Policy Characteristics'!$C:$C,0))),"",INDEX('Policy Characteristics'!L:L,MATCH($C1192,'Policy Characteristics'!$C:$C,0)))</f>
        <v/>
      </c>
    </row>
    <row r="1193" spans="1:18" s="2" customFormat="1" x14ac:dyDescent="0.35">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Feedstock Shifting</v>
      </c>
      <c r="C1193" s="254" t="str">
        <f t="shared" si="47"/>
        <v>Fraction of Feedstock Shifted</v>
      </c>
      <c r="D1193" s="6" t="s">
        <v>3057</v>
      </c>
      <c r="E1193" s="45" t="s">
        <v>2688</v>
      </c>
      <c r="F1193" t="s">
        <v>3019</v>
      </c>
      <c r="G1193" s="45" t="s">
        <v>2691</v>
      </c>
      <c r="H1193" s="47">
        <v>2616</v>
      </c>
      <c r="I1193" s="324" t="s">
        <v>41</v>
      </c>
      <c r="J1193" s="255" t="str">
        <f>IF(ISBLANK(INDEX('Policy Characteristics'!D:D,MATCH($C1193,'Policy Characteristics'!$C:$C,0))),"",INDEX('Policy Characteristics'!D:D,MATCH($C1193,'Policy Characteristics'!$C:$C,0)))</f>
        <v>Feedstock Shifting</v>
      </c>
      <c r="K1193" s="254" t="str">
        <f>IF(ISBLANK(INDEX('Policy Characteristics'!E:E,MATCH($C1193,'Policy Characteristics'!$C:$C,0))),"",INDEX('Policy Characteristics'!E:E,MATCH($C1193,'Policy Characteristics'!$C:$C,0)))</f>
        <v>indst feedstock shifting</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potential achieved</v>
      </c>
      <c r="P1193" s="254" t="str">
        <f>IF(ISBLANK(INDEX('Policy Characteristics'!J:J,MATCH($C1193,'Policy Characteristics'!$C:$C,0))),"",INDEX('Policy Characteristics'!J:J,MATCH($C1193,'Policy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3" s="254" t="str">
        <f>IF(ISBLANK(INDEX('Policy Characteristics'!K:K,MATCH($C1193,'Policy Characteristics'!$C:$C,0))),"",INDEX('Policy Characteristics'!K:K,MATCH($C1193,'Policy Characteristics'!$C:$C,0)))</f>
        <v/>
      </c>
      <c r="R1193" s="254" t="str">
        <f>IF(ISBLANK(INDEX('Policy Characteristics'!L:L,MATCH($C1193,'Policy Characteristics'!$C:$C,0))),"",INDEX('Policy Characteristics'!L:L,MATCH($C1193,'Policy Characteristics'!$C:$C,0)))</f>
        <v/>
      </c>
    </row>
    <row r="1194" spans="1:18" s="2" customFormat="1" x14ac:dyDescent="0.35">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Feedstock Shifting</v>
      </c>
      <c r="C1194" s="254" t="str">
        <f t="shared" si="47"/>
        <v>Fraction of Feedstock Shifted</v>
      </c>
      <c r="D1194" s="6" t="s">
        <v>3057</v>
      </c>
      <c r="E1194" s="45" t="s">
        <v>2689</v>
      </c>
      <c r="F1194" t="s">
        <v>3019</v>
      </c>
      <c r="G1194" s="45" t="s">
        <v>2693</v>
      </c>
      <c r="H1194" s="47">
        <v>2617</v>
      </c>
      <c r="I1194" s="324" t="s">
        <v>41</v>
      </c>
      <c r="J1194" s="255" t="str">
        <f>IF(ISBLANK(INDEX('Policy Characteristics'!D:D,MATCH($C1194,'Policy Characteristics'!$C:$C,0))),"",INDEX('Policy Characteristics'!D:D,MATCH($C1194,'Policy Characteristics'!$C:$C,0)))</f>
        <v>Feedstock Shifting</v>
      </c>
      <c r="K1194" s="254" t="str">
        <f>IF(ISBLANK(INDEX('Policy Characteristics'!E:E,MATCH($C1194,'Policy Characteristics'!$C:$C,0))),"",INDEX('Policy Characteristics'!E:E,MATCH($C1194,'Policy Characteristics'!$C:$C,0)))</f>
        <v>indst feedstock shifting</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potential achieved</v>
      </c>
      <c r="P1194" s="254" t="str">
        <f>IF(ISBLANK(INDEX('Policy Characteristics'!J:J,MATCH($C1194,'Policy Characteristics'!$C:$C,0))),"",INDEX('Policy Characteristics'!J:J,MATCH($C1194,'Policy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4" s="254" t="str">
        <f>IF(ISBLANK(INDEX('Policy Characteristics'!K:K,MATCH($C1194,'Policy Characteristics'!$C:$C,0))),"",INDEX('Policy Characteristics'!K:K,MATCH($C1194,'Policy Characteristics'!$C:$C,0)))</f>
        <v/>
      </c>
      <c r="R1194" s="254" t="str">
        <f>IF(ISBLANK(INDEX('Policy Characteristics'!L:L,MATCH($C1194,'Policy Characteristics'!$C:$C,0))),"",INDEX('Policy Characteristics'!L:L,MATCH($C1194,'Policy Characteristics'!$C:$C,0)))</f>
        <v/>
      </c>
    </row>
    <row r="1195" spans="1:18" s="2" customFormat="1" x14ac:dyDescent="0.35">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Feedstock Shifting</v>
      </c>
      <c r="C1195" s="254" t="str">
        <f t="shared" si="47"/>
        <v>Fraction of Feedstock Shifted</v>
      </c>
      <c r="D1195" s="6" t="s">
        <v>3057</v>
      </c>
      <c r="E1195" s="45" t="s">
        <v>2690</v>
      </c>
      <c r="F1195" t="s">
        <v>3019</v>
      </c>
      <c r="G1195" s="45" t="s">
        <v>2694</v>
      </c>
      <c r="H1195" s="47">
        <v>2618</v>
      </c>
      <c r="I1195" s="324" t="s">
        <v>41</v>
      </c>
      <c r="J1195" s="255" t="str">
        <f>IF(ISBLANK(INDEX('Policy Characteristics'!D:D,MATCH($C1195,'Policy Characteristics'!$C:$C,0))),"",INDEX('Policy Characteristics'!D:D,MATCH($C1195,'Policy Characteristics'!$C:$C,0)))</f>
        <v>Feedstock Shifting</v>
      </c>
      <c r="K1195" s="254" t="str">
        <f>IF(ISBLANK(INDEX('Policy Characteristics'!E:E,MATCH($C1195,'Policy Characteristics'!$C:$C,0))),"",INDEX('Policy Characteristics'!E:E,MATCH($C1195,'Policy Characteristics'!$C:$C,0)))</f>
        <v>indst feedstock shifting</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potential achieved</v>
      </c>
      <c r="P1195" s="254" t="str">
        <f>IF(ISBLANK(INDEX('Policy Characteristics'!J:J,MATCH($C1195,'Policy Characteristics'!$C:$C,0))),"",INDEX('Policy Characteristics'!J:J,MATCH($C1195,'Policy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5" s="254" t="str">
        <f>IF(ISBLANK(INDEX('Policy Characteristics'!K:K,MATCH($C1195,'Policy Characteristics'!$C:$C,0))),"",INDEX('Policy Characteristics'!K:K,MATCH($C1195,'Policy Characteristics'!$C:$C,0)))</f>
        <v/>
      </c>
      <c r="R1195" s="254" t="str">
        <f>IF(ISBLANK(INDEX('Policy Characteristics'!L:L,MATCH($C1195,'Policy Characteristics'!$C:$C,0))),"",INDEX('Policy Characteristics'!L:L,MATCH($C1195,'Policy Characteristics'!$C:$C,0)))</f>
        <v/>
      </c>
    </row>
    <row r="1196" spans="1:18" s="2" customFormat="1" x14ac:dyDescent="0.35">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Feedstock Shifting</v>
      </c>
      <c r="C1196" s="254" t="str">
        <f t="shared" si="47"/>
        <v>Fraction of Feedstock Shifted</v>
      </c>
      <c r="D1196" s="6" t="s">
        <v>3057</v>
      </c>
      <c r="E1196" s="45" t="s">
        <v>2687</v>
      </c>
      <c r="F1196" t="s">
        <v>3019</v>
      </c>
      <c r="G1196" s="45" t="s">
        <v>2692</v>
      </c>
      <c r="H1196" s="47">
        <v>2619</v>
      </c>
      <c r="I1196" s="324" t="s">
        <v>41</v>
      </c>
      <c r="J1196" s="255" t="str">
        <f>IF(ISBLANK(INDEX('Policy Characteristics'!D:D,MATCH($C1196,'Policy Characteristics'!$C:$C,0))),"",INDEX('Policy Characteristics'!D:D,MATCH($C1196,'Policy Characteristics'!$C:$C,0)))</f>
        <v>Feedstock Shifting</v>
      </c>
      <c r="K1196" s="254" t="str">
        <f>IF(ISBLANK(INDEX('Policy Characteristics'!E:E,MATCH($C1196,'Policy Characteristics'!$C:$C,0))),"",INDEX('Policy Characteristics'!E:E,MATCH($C1196,'Policy Characteristics'!$C:$C,0)))</f>
        <v>indst feedstock shifting</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potential achieved</v>
      </c>
      <c r="P1196" s="254" t="str">
        <f>IF(ISBLANK(INDEX('Policy Characteristics'!J:J,MATCH($C1196,'Policy Characteristics'!$C:$C,0))),"",INDEX('Policy Characteristics'!J:J,MATCH($C1196,'Policy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6" s="254" t="str">
        <f>IF(ISBLANK(INDEX('Policy Characteristics'!K:K,MATCH($C1196,'Policy Characteristics'!$C:$C,0))),"",INDEX('Policy Characteristics'!K:K,MATCH($C1196,'Policy Characteristics'!$C:$C,0)))</f>
        <v/>
      </c>
      <c r="R1196" s="254" t="str">
        <f>IF(ISBLANK(INDEX('Policy Characteristics'!L:L,MATCH($C1196,'Policy Characteristics'!$C:$C,0))),"",INDEX('Policy Characteristics'!L:L,MATCH($C1196,'Policy Characteristics'!$C:$C,0)))</f>
        <v/>
      </c>
    </row>
    <row r="1197" spans="1:18" s="2" customFormat="1" x14ac:dyDescent="0.35">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Feedstock Shifting</v>
      </c>
      <c r="C1197" s="254" t="str">
        <f t="shared" si="47"/>
        <v>Fraction of Feedstock Shifted</v>
      </c>
      <c r="D1197" s="6" t="s">
        <v>3058</v>
      </c>
      <c r="E1197" s="45" t="s">
        <v>2381</v>
      </c>
      <c r="F1197" t="s">
        <v>3020</v>
      </c>
      <c r="G1197" s="45" t="s">
        <v>2387</v>
      </c>
      <c r="H1197" s="47">
        <v>2620</v>
      </c>
      <c r="I1197" s="324" t="s">
        <v>41</v>
      </c>
      <c r="J1197" s="255" t="str">
        <f>IF(ISBLANK(INDEX('Policy Characteristics'!D:D,MATCH($C1197,'Policy Characteristics'!$C:$C,0))),"",INDEX('Policy Characteristics'!D:D,MATCH($C1197,'Policy Characteristics'!$C:$C,0)))</f>
        <v>Feedstock Shifting</v>
      </c>
      <c r="K1197" s="254" t="str">
        <f>IF(ISBLANK(INDEX('Policy Characteristics'!E:E,MATCH($C1197,'Policy Characteristics'!$C:$C,0))),"",INDEX('Policy Characteristics'!E:E,MATCH($C1197,'Policy Characteristics'!$C:$C,0)))</f>
        <v>indst feedstock shifting</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potential achieved</v>
      </c>
      <c r="P1197" s="254" t="str">
        <f>IF(ISBLANK(INDEX('Policy Characteristics'!J:J,MATCH($C1197,'Policy Characteristics'!$C:$C,0))),"",INDEX('Policy Characteristics'!J:J,MATCH($C1197,'Policy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7" s="254" t="str">
        <f>IF(ISBLANK(INDEX('Policy Characteristics'!K:K,MATCH($C1197,'Policy Characteristics'!$C:$C,0))),"",INDEX('Policy Characteristics'!K:K,MATCH($C1197,'Policy Characteristics'!$C:$C,0)))</f>
        <v/>
      </c>
      <c r="R1197" s="254" t="str">
        <f>IF(ISBLANK(INDEX('Policy Characteristics'!L:L,MATCH($C1197,'Policy Characteristics'!$C:$C,0))),"",INDEX('Policy Characteristics'!L:L,MATCH($C1197,'Policy Characteristics'!$C:$C,0)))</f>
        <v/>
      </c>
    </row>
    <row r="1198" spans="1:18" s="2" customFormat="1" x14ac:dyDescent="0.35">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Feedstock Shifting</v>
      </c>
      <c r="C1198" s="254" t="str">
        <f t="shared" si="47"/>
        <v>Fraction of Feedstock Shifted</v>
      </c>
      <c r="D1198" s="6" t="s">
        <v>3058</v>
      </c>
      <c r="E1198" s="45" t="s">
        <v>2382</v>
      </c>
      <c r="F1198" t="s">
        <v>3020</v>
      </c>
      <c r="G1198" s="45" t="s">
        <v>2390</v>
      </c>
      <c r="H1198" s="47">
        <v>2621</v>
      </c>
      <c r="I1198" s="324" t="s">
        <v>41</v>
      </c>
      <c r="J1198" s="255" t="str">
        <f>IF(ISBLANK(INDEX('Policy Characteristics'!D:D,MATCH($C1198,'Policy Characteristics'!$C:$C,0))),"",INDEX('Policy Characteristics'!D:D,MATCH($C1198,'Policy Characteristics'!$C:$C,0)))</f>
        <v>Feedstock Shifting</v>
      </c>
      <c r="K1198" s="254" t="str">
        <f>IF(ISBLANK(INDEX('Policy Characteristics'!E:E,MATCH($C1198,'Policy Characteristics'!$C:$C,0))),"",INDEX('Policy Characteristics'!E:E,MATCH($C1198,'Policy Characteristics'!$C:$C,0)))</f>
        <v>indst feedstock shifting</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potential achieved</v>
      </c>
      <c r="P1198" s="254" t="str">
        <f>IF(ISBLANK(INDEX('Policy Characteristics'!J:J,MATCH($C1198,'Policy Characteristics'!$C:$C,0))),"",INDEX('Policy Characteristics'!J:J,MATCH($C1198,'Policy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8" s="254" t="str">
        <f>IF(ISBLANK(INDEX('Policy Characteristics'!K:K,MATCH($C1198,'Policy Characteristics'!$C:$C,0))),"",INDEX('Policy Characteristics'!K:K,MATCH($C1198,'Policy Characteristics'!$C:$C,0)))</f>
        <v/>
      </c>
      <c r="R1198" s="254" t="str">
        <f>IF(ISBLANK(INDEX('Policy Characteristics'!L:L,MATCH($C1198,'Policy Characteristics'!$C:$C,0))),"",INDEX('Policy Characteristics'!L:L,MATCH($C1198,'Policy Characteristics'!$C:$C,0)))</f>
        <v/>
      </c>
    </row>
    <row r="1199" spans="1:18" s="2" customFormat="1" x14ac:dyDescent="0.35">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Feedstock Shifting</v>
      </c>
      <c r="C1199" s="254" t="str">
        <f t="shared" si="47"/>
        <v>Fraction of Feedstock Shifted</v>
      </c>
      <c r="D1199" s="6" t="s">
        <v>3058</v>
      </c>
      <c r="E1199" s="45" t="s">
        <v>2383</v>
      </c>
      <c r="F1199" t="s">
        <v>3020</v>
      </c>
      <c r="G1199" s="45" t="s">
        <v>2391</v>
      </c>
      <c r="H1199" s="47">
        <v>2622</v>
      </c>
      <c r="I1199" s="324" t="s">
        <v>41</v>
      </c>
      <c r="J1199" s="255" t="str">
        <f>IF(ISBLANK(INDEX('Policy Characteristics'!D:D,MATCH($C1199,'Policy Characteristics'!$C:$C,0))),"",INDEX('Policy Characteristics'!D:D,MATCH($C1199,'Policy Characteristics'!$C:$C,0)))</f>
        <v>Feedstock Shifting</v>
      </c>
      <c r="K1199" s="254" t="str">
        <f>IF(ISBLANK(INDEX('Policy Characteristics'!E:E,MATCH($C1199,'Policy Characteristics'!$C:$C,0))),"",INDEX('Policy Characteristics'!E:E,MATCH($C1199,'Policy Characteristics'!$C:$C,0)))</f>
        <v>indst feedstock shifting</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potential achieved</v>
      </c>
      <c r="P1199" s="254" t="str">
        <f>IF(ISBLANK(INDEX('Policy Characteristics'!J:J,MATCH($C1199,'Policy Characteristics'!$C:$C,0))),"",INDEX('Policy Characteristics'!J:J,MATCH($C1199,'Policy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9" s="254" t="str">
        <f>IF(ISBLANK(INDEX('Policy Characteristics'!K:K,MATCH($C1199,'Policy Characteristics'!$C:$C,0))),"",INDEX('Policy Characteristics'!K:K,MATCH($C1199,'Policy Characteristics'!$C:$C,0)))</f>
        <v/>
      </c>
      <c r="R1199" s="254" t="str">
        <f>IF(ISBLANK(INDEX('Policy Characteristics'!L:L,MATCH($C1199,'Policy Characteristics'!$C:$C,0))),"",INDEX('Policy Characteristics'!L:L,MATCH($C1199,'Policy Characteristics'!$C:$C,0)))</f>
        <v/>
      </c>
    </row>
    <row r="1200" spans="1:18" s="2" customFormat="1" x14ac:dyDescent="0.35">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Feedstock Shifting</v>
      </c>
      <c r="C1200" s="254" t="str">
        <f t="shared" si="47"/>
        <v>Fraction of Feedstock Shifted</v>
      </c>
      <c r="D1200" s="6" t="s">
        <v>3058</v>
      </c>
      <c r="E1200" s="45" t="s">
        <v>2384</v>
      </c>
      <c r="F1200" t="s">
        <v>3020</v>
      </c>
      <c r="G1200" s="45" t="s">
        <v>2388</v>
      </c>
      <c r="H1200" s="47">
        <v>2623</v>
      </c>
      <c r="I1200" s="324" t="s">
        <v>41</v>
      </c>
      <c r="J1200" s="255" t="str">
        <f>IF(ISBLANK(INDEX('Policy Characteristics'!D:D,MATCH($C1200,'Policy Characteristics'!$C:$C,0))),"",INDEX('Policy Characteristics'!D:D,MATCH($C1200,'Policy Characteristics'!$C:$C,0)))</f>
        <v>Feedstock Shifting</v>
      </c>
      <c r="K1200" s="254" t="str">
        <f>IF(ISBLANK(INDEX('Policy Characteristics'!E:E,MATCH($C1200,'Policy Characteristics'!$C:$C,0))),"",INDEX('Policy Characteristics'!E:E,MATCH($C1200,'Policy Characteristics'!$C:$C,0)))</f>
        <v>indst feedstock shifting</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potential achieved</v>
      </c>
      <c r="P1200" s="254" t="str">
        <f>IF(ISBLANK(INDEX('Policy Characteristics'!J:J,MATCH($C1200,'Policy Characteristics'!$C:$C,0))),"",INDEX('Policy Characteristics'!J:J,MATCH($C1200,'Policy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0" s="254" t="str">
        <f>IF(ISBLANK(INDEX('Policy Characteristics'!K:K,MATCH($C1200,'Policy Characteristics'!$C:$C,0))),"",INDEX('Policy Characteristics'!K:K,MATCH($C1200,'Policy Characteristics'!$C:$C,0)))</f>
        <v/>
      </c>
      <c r="R1200" s="254" t="str">
        <f>IF(ISBLANK(INDEX('Policy Characteristics'!L:L,MATCH($C1200,'Policy Characteristics'!$C:$C,0))),"",INDEX('Policy Characteristics'!L:L,MATCH($C1200,'Policy Characteristics'!$C:$C,0)))</f>
        <v/>
      </c>
    </row>
    <row r="1201" spans="1:18" s="2" customFormat="1" x14ac:dyDescent="0.35">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Feedstock Shifting</v>
      </c>
      <c r="C1201" s="254" t="str">
        <f t="shared" si="47"/>
        <v>Fraction of Feedstock Shifted</v>
      </c>
      <c r="D1201" s="6" t="s">
        <v>3058</v>
      </c>
      <c r="E1201" s="45" t="s">
        <v>2385</v>
      </c>
      <c r="F1201" t="s">
        <v>3020</v>
      </c>
      <c r="G1201" s="45" t="s">
        <v>2389</v>
      </c>
      <c r="H1201" s="47">
        <v>2624</v>
      </c>
      <c r="I1201" s="324" t="s">
        <v>41</v>
      </c>
      <c r="J1201" s="255" t="str">
        <f>IF(ISBLANK(INDEX('Policy Characteristics'!D:D,MATCH($C1201,'Policy Characteristics'!$C:$C,0))),"",INDEX('Policy Characteristics'!D:D,MATCH($C1201,'Policy Characteristics'!$C:$C,0)))</f>
        <v>Feedstock Shifting</v>
      </c>
      <c r="K1201" s="254" t="str">
        <f>IF(ISBLANK(INDEX('Policy Characteristics'!E:E,MATCH($C1201,'Policy Characteristics'!$C:$C,0))),"",INDEX('Policy Characteristics'!E:E,MATCH($C1201,'Policy Characteristics'!$C:$C,0)))</f>
        <v>indst feedstock shifting</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potential achieved</v>
      </c>
      <c r="P1201" s="254" t="str">
        <f>IF(ISBLANK(INDEX('Policy Characteristics'!J:J,MATCH($C1201,'Policy Characteristics'!$C:$C,0))),"",INDEX('Policy Characteristics'!J:J,MATCH($C1201,'Policy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1" s="254" t="str">
        <f>IF(ISBLANK(INDEX('Policy Characteristics'!K:K,MATCH($C1201,'Policy Characteristics'!$C:$C,0))),"",INDEX('Policy Characteristics'!K:K,MATCH($C1201,'Policy Characteristics'!$C:$C,0)))</f>
        <v/>
      </c>
      <c r="R1201" s="254" t="str">
        <f>IF(ISBLANK(INDEX('Policy Characteristics'!L:L,MATCH($C1201,'Policy Characteristics'!$C:$C,0))),"",INDEX('Policy Characteristics'!L:L,MATCH($C1201,'Policy Characteristics'!$C:$C,0)))</f>
        <v/>
      </c>
    </row>
    <row r="1202" spans="1:18" s="2" customFormat="1" x14ac:dyDescent="0.35">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Feedstock Shifting</v>
      </c>
      <c r="C1202" s="254" t="str">
        <f t="shared" si="47"/>
        <v>Fraction of Feedstock Shifted</v>
      </c>
      <c r="D1202" s="6" t="s">
        <v>3058</v>
      </c>
      <c r="E1202" s="45" t="s">
        <v>2386</v>
      </c>
      <c r="F1202" t="s">
        <v>3020</v>
      </c>
      <c r="G1202" s="45" t="s">
        <v>2392</v>
      </c>
      <c r="H1202" s="47">
        <v>2625</v>
      </c>
      <c r="I1202" s="324" t="s">
        <v>41</v>
      </c>
      <c r="J1202" s="255" t="str">
        <f>IF(ISBLANK(INDEX('Policy Characteristics'!D:D,MATCH($C1202,'Policy Characteristics'!$C:$C,0))),"",INDEX('Policy Characteristics'!D:D,MATCH($C1202,'Policy Characteristics'!$C:$C,0)))</f>
        <v>Feedstock Shifting</v>
      </c>
      <c r="K1202" s="254" t="str">
        <f>IF(ISBLANK(INDEX('Policy Characteristics'!E:E,MATCH($C1202,'Policy Characteristics'!$C:$C,0))),"",INDEX('Policy Characteristics'!E:E,MATCH($C1202,'Policy Characteristics'!$C:$C,0)))</f>
        <v>indst feedstock shifting</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potential achieved</v>
      </c>
      <c r="P1202" s="254" t="str">
        <f>IF(ISBLANK(INDEX('Policy Characteristics'!J:J,MATCH($C1202,'Policy Characteristics'!$C:$C,0))),"",INDEX('Policy Characteristics'!J:J,MATCH($C1202,'Policy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2" s="254" t="str">
        <f>IF(ISBLANK(INDEX('Policy Characteristics'!K:K,MATCH($C1202,'Policy Characteristics'!$C:$C,0))),"",INDEX('Policy Characteristics'!K:K,MATCH($C1202,'Policy Characteristics'!$C:$C,0)))</f>
        <v/>
      </c>
      <c r="R1202" s="254" t="str">
        <f>IF(ISBLANK(INDEX('Policy Characteristics'!L:L,MATCH($C1202,'Policy Characteristics'!$C:$C,0))),"",INDEX('Policy Characteristics'!L:L,MATCH($C1202,'Policy Characteristics'!$C:$C,0)))</f>
        <v/>
      </c>
    </row>
    <row r="1203" spans="1:18" s="2" customFormat="1" x14ac:dyDescent="0.35">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Feedstock Shifting</v>
      </c>
      <c r="C1203" s="254" t="str">
        <f t="shared" si="47"/>
        <v>Fraction of Feedstock Shifted</v>
      </c>
      <c r="D1203" s="6" t="s">
        <v>3058</v>
      </c>
      <c r="E1203" s="45" t="s">
        <v>2688</v>
      </c>
      <c r="F1203" t="s">
        <v>3020</v>
      </c>
      <c r="G1203" s="45" t="s">
        <v>2691</v>
      </c>
      <c r="H1203" s="47">
        <v>2626</v>
      </c>
      <c r="I1203" s="324" t="s">
        <v>41</v>
      </c>
      <c r="J1203" s="255" t="str">
        <f>IF(ISBLANK(INDEX('Policy Characteristics'!D:D,MATCH($C1203,'Policy Characteristics'!$C:$C,0))),"",INDEX('Policy Characteristics'!D:D,MATCH($C1203,'Policy Characteristics'!$C:$C,0)))</f>
        <v>Feedstock Shifting</v>
      </c>
      <c r="K1203" s="254" t="str">
        <f>IF(ISBLANK(INDEX('Policy Characteristics'!E:E,MATCH($C1203,'Policy Characteristics'!$C:$C,0))),"",INDEX('Policy Characteristics'!E:E,MATCH($C1203,'Policy Characteristics'!$C:$C,0)))</f>
        <v>indst feedstock shifting</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potential achieved</v>
      </c>
      <c r="P1203" s="254" t="str">
        <f>IF(ISBLANK(INDEX('Policy Characteristics'!J:J,MATCH($C1203,'Policy Characteristics'!$C:$C,0))),"",INDEX('Policy Characteristics'!J:J,MATCH($C1203,'Policy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3" s="254" t="str">
        <f>IF(ISBLANK(INDEX('Policy Characteristics'!K:K,MATCH($C1203,'Policy Characteristics'!$C:$C,0))),"",INDEX('Policy Characteristics'!K:K,MATCH($C1203,'Policy Characteristics'!$C:$C,0)))</f>
        <v/>
      </c>
      <c r="R1203" s="254" t="str">
        <f>IF(ISBLANK(INDEX('Policy Characteristics'!L:L,MATCH($C1203,'Policy Characteristics'!$C:$C,0))),"",INDEX('Policy Characteristics'!L:L,MATCH($C1203,'Policy Characteristics'!$C:$C,0)))</f>
        <v/>
      </c>
    </row>
    <row r="1204" spans="1:18" s="2" customFormat="1" x14ac:dyDescent="0.35">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Feedstock Shifting</v>
      </c>
      <c r="C1204" s="254" t="str">
        <f t="shared" si="47"/>
        <v>Fraction of Feedstock Shifted</v>
      </c>
      <c r="D1204" s="6" t="s">
        <v>3058</v>
      </c>
      <c r="E1204" s="45" t="s">
        <v>2689</v>
      </c>
      <c r="F1204" t="s">
        <v>3020</v>
      </c>
      <c r="G1204" s="45" t="s">
        <v>2693</v>
      </c>
      <c r="H1204" s="47">
        <v>2627</v>
      </c>
      <c r="I1204" s="324" t="s">
        <v>41</v>
      </c>
      <c r="J1204" s="255" t="str">
        <f>IF(ISBLANK(INDEX('Policy Characteristics'!D:D,MATCH($C1204,'Policy Characteristics'!$C:$C,0))),"",INDEX('Policy Characteristics'!D:D,MATCH($C1204,'Policy Characteristics'!$C:$C,0)))</f>
        <v>Feedstock Shifting</v>
      </c>
      <c r="K1204" s="254" t="str">
        <f>IF(ISBLANK(INDEX('Policy Characteristics'!E:E,MATCH($C1204,'Policy Characteristics'!$C:$C,0))),"",INDEX('Policy Characteristics'!E:E,MATCH($C1204,'Policy Characteristics'!$C:$C,0)))</f>
        <v>indst feedstock shifting</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potential achieved</v>
      </c>
      <c r="P1204" s="254" t="str">
        <f>IF(ISBLANK(INDEX('Policy Characteristics'!J:J,MATCH($C1204,'Policy Characteristics'!$C:$C,0))),"",INDEX('Policy Characteristics'!J:J,MATCH($C1204,'Policy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4" s="254" t="str">
        <f>IF(ISBLANK(INDEX('Policy Characteristics'!K:K,MATCH($C1204,'Policy Characteristics'!$C:$C,0))),"",INDEX('Policy Characteristics'!K:K,MATCH($C1204,'Policy Characteristics'!$C:$C,0)))</f>
        <v/>
      </c>
      <c r="R1204" s="254" t="str">
        <f>IF(ISBLANK(INDEX('Policy Characteristics'!L:L,MATCH($C1204,'Policy Characteristics'!$C:$C,0))),"",INDEX('Policy Characteristics'!L:L,MATCH($C1204,'Policy Characteristics'!$C:$C,0)))</f>
        <v/>
      </c>
    </row>
    <row r="1205" spans="1:18" s="2" customFormat="1" x14ac:dyDescent="0.35">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Feedstock Shifting</v>
      </c>
      <c r="C1205" s="254" t="str">
        <f t="shared" si="47"/>
        <v>Fraction of Feedstock Shifted</v>
      </c>
      <c r="D1205" s="6" t="s">
        <v>3058</v>
      </c>
      <c r="E1205" s="45" t="s">
        <v>2690</v>
      </c>
      <c r="F1205" t="s">
        <v>3020</v>
      </c>
      <c r="G1205" s="45" t="s">
        <v>2694</v>
      </c>
      <c r="H1205" s="47">
        <v>2628</v>
      </c>
      <c r="I1205" s="324" t="s">
        <v>41</v>
      </c>
      <c r="J1205" s="255" t="str">
        <f>IF(ISBLANK(INDEX('Policy Characteristics'!D:D,MATCH($C1205,'Policy Characteristics'!$C:$C,0))),"",INDEX('Policy Characteristics'!D:D,MATCH($C1205,'Policy Characteristics'!$C:$C,0)))</f>
        <v>Feedstock Shifting</v>
      </c>
      <c r="K1205" s="254" t="str">
        <f>IF(ISBLANK(INDEX('Policy Characteristics'!E:E,MATCH($C1205,'Policy Characteristics'!$C:$C,0))),"",INDEX('Policy Characteristics'!E:E,MATCH($C1205,'Policy Characteristics'!$C:$C,0)))</f>
        <v>indst feedstock shifting</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potential achieved</v>
      </c>
      <c r="P1205" s="254" t="str">
        <f>IF(ISBLANK(INDEX('Policy Characteristics'!J:J,MATCH($C1205,'Policy Characteristics'!$C:$C,0))),"",INDEX('Policy Characteristics'!J:J,MATCH($C1205,'Policy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5" s="254" t="str">
        <f>IF(ISBLANK(INDEX('Policy Characteristics'!K:K,MATCH($C1205,'Policy Characteristics'!$C:$C,0))),"",INDEX('Policy Characteristics'!K:K,MATCH($C1205,'Policy Characteristics'!$C:$C,0)))</f>
        <v/>
      </c>
      <c r="R1205" s="254" t="str">
        <f>IF(ISBLANK(INDEX('Policy Characteristics'!L:L,MATCH($C1205,'Policy Characteristics'!$C:$C,0))),"",INDEX('Policy Characteristics'!L:L,MATCH($C1205,'Policy Characteristics'!$C:$C,0)))</f>
        <v/>
      </c>
    </row>
    <row r="1206" spans="1:18" s="2" customFormat="1" x14ac:dyDescent="0.35">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Feedstock Shifting</v>
      </c>
      <c r="C1206" s="254" t="str">
        <f t="shared" si="47"/>
        <v>Fraction of Feedstock Shifted</v>
      </c>
      <c r="D1206" s="6" t="s">
        <v>3058</v>
      </c>
      <c r="E1206" s="45" t="s">
        <v>2687</v>
      </c>
      <c r="F1206" t="s">
        <v>3020</v>
      </c>
      <c r="G1206" s="45" t="s">
        <v>2692</v>
      </c>
      <c r="H1206" s="47">
        <v>2629</v>
      </c>
      <c r="I1206" s="324" t="s">
        <v>41</v>
      </c>
      <c r="J1206" s="255" t="str">
        <f>IF(ISBLANK(INDEX('Policy Characteristics'!D:D,MATCH($C1206,'Policy Characteristics'!$C:$C,0))),"",INDEX('Policy Characteristics'!D:D,MATCH($C1206,'Policy Characteristics'!$C:$C,0)))</f>
        <v>Feedstock Shifting</v>
      </c>
      <c r="K1206" s="254" t="str">
        <f>IF(ISBLANK(INDEX('Policy Characteristics'!E:E,MATCH($C1206,'Policy Characteristics'!$C:$C,0))),"",INDEX('Policy Characteristics'!E:E,MATCH($C1206,'Policy Characteristics'!$C:$C,0)))</f>
        <v>indst feedstock shifting</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potential achieved</v>
      </c>
      <c r="P1206" s="254" t="str">
        <f>IF(ISBLANK(INDEX('Policy Characteristics'!J:J,MATCH($C1206,'Policy Characteristics'!$C:$C,0))),"",INDEX('Policy Characteristics'!J:J,MATCH($C1206,'Policy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6" s="254" t="str">
        <f>IF(ISBLANK(INDEX('Policy Characteristics'!K:K,MATCH($C1206,'Policy Characteristics'!$C:$C,0))),"",INDEX('Policy Characteristics'!K:K,MATCH($C1206,'Policy Characteristics'!$C:$C,0)))</f>
        <v/>
      </c>
      <c r="R1206" s="254" t="str">
        <f>IF(ISBLANK(INDEX('Policy Characteristics'!L:L,MATCH($C1206,'Policy Characteristics'!$C:$C,0))),"",INDEX('Policy Characteristics'!L:L,MATCH($C1206,'Policy Characteristics'!$C:$C,0)))</f>
        <v/>
      </c>
    </row>
    <row r="1207" spans="1:18" s="2" customFormat="1" x14ac:dyDescent="0.35">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Feedstock Shifting</v>
      </c>
      <c r="C1207" s="254" t="str">
        <f t="shared" si="47"/>
        <v>Fraction of Feedstock Shifted</v>
      </c>
      <c r="D1207" s="6" t="s">
        <v>3059</v>
      </c>
      <c r="E1207" s="45" t="s">
        <v>2381</v>
      </c>
      <c r="F1207" t="s">
        <v>3021</v>
      </c>
      <c r="G1207" s="45" t="s">
        <v>2387</v>
      </c>
      <c r="H1207" s="47">
        <v>2630</v>
      </c>
      <c r="I1207" s="324" t="s">
        <v>41</v>
      </c>
      <c r="J1207" s="255" t="str">
        <f>IF(ISBLANK(INDEX('Policy Characteristics'!D:D,MATCH($C1207,'Policy Characteristics'!$C:$C,0))),"",INDEX('Policy Characteristics'!D:D,MATCH($C1207,'Policy Characteristics'!$C:$C,0)))</f>
        <v>Feedstock Shifting</v>
      </c>
      <c r="K1207" s="254" t="str">
        <f>IF(ISBLANK(INDEX('Policy Characteristics'!E:E,MATCH($C1207,'Policy Characteristics'!$C:$C,0))),"",INDEX('Policy Characteristics'!E:E,MATCH($C1207,'Policy Characteristics'!$C:$C,0)))</f>
        <v>indst feedstock shifting</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potential achieved</v>
      </c>
      <c r="P1207" s="254" t="str">
        <f>IF(ISBLANK(INDEX('Policy Characteristics'!J:J,MATCH($C1207,'Policy Characteristics'!$C:$C,0))),"",INDEX('Policy Characteristics'!J:J,MATCH($C1207,'Policy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7" s="254" t="str">
        <f>IF(ISBLANK(INDEX('Policy Characteristics'!K:K,MATCH($C1207,'Policy Characteristics'!$C:$C,0))),"",INDEX('Policy Characteristics'!K:K,MATCH($C1207,'Policy Characteristics'!$C:$C,0)))</f>
        <v/>
      </c>
      <c r="R1207" s="254" t="str">
        <f>IF(ISBLANK(INDEX('Policy Characteristics'!L:L,MATCH($C1207,'Policy Characteristics'!$C:$C,0))),"",INDEX('Policy Characteristics'!L:L,MATCH($C1207,'Policy Characteristics'!$C:$C,0)))</f>
        <v/>
      </c>
    </row>
    <row r="1208" spans="1:18" s="2" customFormat="1" x14ac:dyDescent="0.35">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Feedstock Shifting</v>
      </c>
      <c r="C1208" s="254" t="str">
        <f t="shared" si="47"/>
        <v>Fraction of Feedstock Shifted</v>
      </c>
      <c r="D1208" s="6" t="s">
        <v>3059</v>
      </c>
      <c r="E1208" s="45" t="s">
        <v>2382</v>
      </c>
      <c r="F1208" t="s">
        <v>3021</v>
      </c>
      <c r="G1208" s="45" t="s">
        <v>2390</v>
      </c>
      <c r="H1208" s="47">
        <v>2631</v>
      </c>
      <c r="I1208" s="324" t="s">
        <v>41</v>
      </c>
      <c r="J1208" s="255" t="str">
        <f>IF(ISBLANK(INDEX('Policy Characteristics'!D:D,MATCH($C1208,'Policy Characteristics'!$C:$C,0))),"",INDEX('Policy Characteristics'!D:D,MATCH($C1208,'Policy Characteristics'!$C:$C,0)))</f>
        <v>Feedstock Shifting</v>
      </c>
      <c r="K1208" s="254" t="str">
        <f>IF(ISBLANK(INDEX('Policy Characteristics'!E:E,MATCH($C1208,'Policy Characteristics'!$C:$C,0))),"",INDEX('Policy Characteristics'!E:E,MATCH($C1208,'Policy Characteristics'!$C:$C,0)))</f>
        <v>indst feedstock shifting</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potential achieved</v>
      </c>
      <c r="P1208" s="254" t="str">
        <f>IF(ISBLANK(INDEX('Policy Characteristics'!J:J,MATCH($C1208,'Policy Characteristics'!$C:$C,0))),"",INDEX('Policy Characteristics'!J:J,MATCH($C1208,'Policy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8" s="254" t="str">
        <f>IF(ISBLANK(INDEX('Policy Characteristics'!K:K,MATCH($C1208,'Policy Characteristics'!$C:$C,0))),"",INDEX('Policy Characteristics'!K:K,MATCH($C1208,'Policy Characteristics'!$C:$C,0)))</f>
        <v/>
      </c>
      <c r="R1208" s="254" t="str">
        <f>IF(ISBLANK(INDEX('Policy Characteristics'!L:L,MATCH($C1208,'Policy Characteristics'!$C:$C,0))),"",INDEX('Policy Characteristics'!L:L,MATCH($C1208,'Policy Characteristics'!$C:$C,0)))</f>
        <v/>
      </c>
    </row>
    <row r="1209" spans="1:18" s="2" customFormat="1" x14ac:dyDescent="0.35">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Feedstock Shifting</v>
      </c>
      <c r="C1209" s="254" t="str">
        <f t="shared" si="47"/>
        <v>Fraction of Feedstock Shifted</v>
      </c>
      <c r="D1209" s="6" t="s">
        <v>3059</v>
      </c>
      <c r="E1209" s="45" t="s">
        <v>2383</v>
      </c>
      <c r="F1209" t="s">
        <v>3021</v>
      </c>
      <c r="G1209" s="45" t="s">
        <v>2391</v>
      </c>
      <c r="H1209" s="47">
        <v>2632</v>
      </c>
      <c r="I1209" s="324" t="s">
        <v>41</v>
      </c>
      <c r="J1209" s="255" t="str">
        <f>IF(ISBLANK(INDEX('Policy Characteristics'!D:D,MATCH($C1209,'Policy Characteristics'!$C:$C,0))),"",INDEX('Policy Characteristics'!D:D,MATCH($C1209,'Policy Characteristics'!$C:$C,0)))</f>
        <v>Feedstock Shifting</v>
      </c>
      <c r="K1209" s="254" t="str">
        <f>IF(ISBLANK(INDEX('Policy Characteristics'!E:E,MATCH($C1209,'Policy Characteristics'!$C:$C,0))),"",INDEX('Policy Characteristics'!E:E,MATCH($C1209,'Policy Characteristics'!$C:$C,0)))</f>
        <v>indst feedstock shifting</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potential achieved</v>
      </c>
      <c r="P1209" s="254" t="str">
        <f>IF(ISBLANK(INDEX('Policy Characteristics'!J:J,MATCH($C1209,'Policy Characteristics'!$C:$C,0))),"",INDEX('Policy Characteristics'!J:J,MATCH($C1209,'Policy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9" s="254" t="str">
        <f>IF(ISBLANK(INDEX('Policy Characteristics'!K:K,MATCH($C1209,'Policy Characteristics'!$C:$C,0))),"",INDEX('Policy Characteristics'!K:K,MATCH($C1209,'Policy Characteristics'!$C:$C,0)))</f>
        <v/>
      </c>
      <c r="R1209" s="254" t="str">
        <f>IF(ISBLANK(INDEX('Policy Characteristics'!L:L,MATCH($C1209,'Policy Characteristics'!$C:$C,0))),"",INDEX('Policy Characteristics'!L:L,MATCH($C1209,'Policy Characteristics'!$C:$C,0)))</f>
        <v/>
      </c>
    </row>
    <row r="1210" spans="1:18" s="2" customFormat="1" x14ac:dyDescent="0.35">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Feedstock Shifting</v>
      </c>
      <c r="C1210" s="254" t="str">
        <f t="shared" si="47"/>
        <v>Fraction of Feedstock Shifted</v>
      </c>
      <c r="D1210" s="6" t="s">
        <v>3059</v>
      </c>
      <c r="E1210" s="45" t="s">
        <v>2384</v>
      </c>
      <c r="F1210" t="s">
        <v>3021</v>
      </c>
      <c r="G1210" s="45" t="s">
        <v>2388</v>
      </c>
      <c r="H1210" s="47">
        <v>2633</v>
      </c>
      <c r="I1210" s="324" t="s">
        <v>41</v>
      </c>
      <c r="J1210" s="255" t="str">
        <f>IF(ISBLANK(INDEX('Policy Characteristics'!D:D,MATCH($C1210,'Policy Characteristics'!$C:$C,0))),"",INDEX('Policy Characteristics'!D:D,MATCH($C1210,'Policy Characteristics'!$C:$C,0)))</f>
        <v>Feedstock Shifting</v>
      </c>
      <c r="K1210" s="254" t="str">
        <f>IF(ISBLANK(INDEX('Policy Characteristics'!E:E,MATCH($C1210,'Policy Characteristics'!$C:$C,0))),"",INDEX('Policy Characteristics'!E:E,MATCH($C1210,'Policy Characteristics'!$C:$C,0)))</f>
        <v>indst feedstock shifting</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potential achieved</v>
      </c>
      <c r="P1210" s="254" t="str">
        <f>IF(ISBLANK(INDEX('Policy Characteristics'!J:J,MATCH($C1210,'Policy Characteristics'!$C:$C,0))),"",INDEX('Policy Characteristics'!J:J,MATCH($C1210,'Policy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0" s="254" t="str">
        <f>IF(ISBLANK(INDEX('Policy Characteristics'!K:K,MATCH($C1210,'Policy Characteristics'!$C:$C,0))),"",INDEX('Policy Characteristics'!K:K,MATCH($C1210,'Policy Characteristics'!$C:$C,0)))</f>
        <v/>
      </c>
      <c r="R1210" s="254" t="str">
        <f>IF(ISBLANK(INDEX('Policy Characteristics'!L:L,MATCH($C1210,'Policy Characteristics'!$C:$C,0))),"",INDEX('Policy Characteristics'!L:L,MATCH($C1210,'Policy Characteristics'!$C:$C,0)))</f>
        <v/>
      </c>
    </row>
    <row r="1211" spans="1:18" s="2" customFormat="1" x14ac:dyDescent="0.35">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Feedstock Shifting</v>
      </c>
      <c r="C1211" s="254" t="str">
        <f t="shared" si="47"/>
        <v>Fraction of Feedstock Shifted</v>
      </c>
      <c r="D1211" s="6" t="s">
        <v>3059</v>
      </c>
      <c r="E1211" s="45" t="s">
        <v>2385</v>
      </c>
      <c r="F1211" t="s">
        <v>3021</v>
      </c>
      <c r="G1211" s="45" t="s">
        <v>2389</v>
      </c>
      <c r="H1211" s="47">
        <v>2634</v>
      </c>
      <c r="I1211" s="324" t="s">
        <v>41</v>
      </c>
      <c r="J1211" s="255" t="str">
        <f>IF(ISBLANK(INDEX('Policy Characteristics'!D:D,MATCH($C1211,'Policy Characteristics'!$C:$C,0))),"",INDEX('Policy Characteristics'!D:D,MATCH($C1211,'Policy Characteristics'!$C:$C,0)))</f>
        <v>Feedstock Shifting</v>
      </c>
      <c r="K1211" s="254" t="str">
        <f>IF(ISBLANK(INDEX('Policy Characteristics'!E:E,MATCH($C1211,'Policy Characteristics'!$C:$C,0))),"",INDEX('Policy Characteristics'!E:E,MATCH($C1211,'Policy Characteristics'!$C:$C,0)))</f>
        <v>indst feedstock shifting</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potential achieved</v>
      </c>
      <c r="P1211" s="254" t="str">
        <f>IF(ISBLANK(INDEX('Policy Characteristics'!J:J,MATCH($C1211,'Policy Characteristics'!$C:$C,0))),"",INDEX('Policy Characteristics'!J:J,MATCH($C1211,'Policy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1" s="254" t="str">
        <f>IF(ISBLANK(INDEX('Policy Characteristics'!K:K,MATCH($C1211,'Policy Characteristics'!$C:$C,0))),"",INDEX('Policy Characteristics'!K:K,MATCH($C1211,'Policy Characteristics'!$C:$C,0)))</f>
        <v/>
      </c>
      <c r="R1211" s="254" t="str">
        <f>IF(ISBLANK(INDEX('Policy Characteristics'!L:L,MATCH($C1211,'Policy Characteristics'!$C:$C,0))),"",INDEX('Policy Characteristics'!L:L,MATCH($C1211,'Policy Characteristics'!$C:$C,0)))</f>
        <v/>
      </c>
    </row>
    <row r="1212" spans="1:18" s="2" customFormat="1" x14ac:dyDescent="0.35">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Feedstock Shifting</v>
      </c>
      <c r="C1212" s="254" t="str">
        <f t="shared" si="47"/>
        <v>Fraction of Feedstock Shifted</v>
      </c>
      <c r="D1212" s="6" t="s">
        <v>3059</v>
      </c>
      <c r="E1212" s="45" t="s">
        <v>2386</v>
      </c>
      <c r="F1212" t="s">
        <v>3021</v>
      </c>
      <c r="G1212" s="45" t="s">
        <v>2392</v>
      </c>
      <c r="H1212" s="47">
        <v>2635</v>
      </c>
      <c r="I1212" s="324" t="s">
        <v>41</v>
      </c>
      <c r="J1212" s="255" t="str">
        <f>IF(ISBLANK(INDEX('Policy Characteristics'!D:D,MATCH($C1212,'Policy Characteristics'!$C:$C,0))),"",INDEX('Policy Characteristics'!D:D,MATCH($C1212,'Policy Characteristics'!$C:$C,0)))</f>
        <v>Feedstock Shifting</v>
      </c>
      <c r="K1212" s="254" t="str">
        <f>IF(ISBLANK(INDEX('Policy Characteristics'!E:E,MATCH($C1212,'Policy Characteristics'!$C:$C,0))),"",INDEX('Policy Characteristics'!E:E,MATCH($C1212,'Policy Characteristics'!$C:$C,0)))</f>
        <v>indst feedstock shifting</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potential achieved</v>
      </c>
      <c r="P1212" s="254" t="str">
        <f>IF(ISBLANK(INDEX('Policy Characteristics'!J:J,MATCH($C1212,'Policy Characteristics'!$C:$C,0))),"",INDEX('Policy Characteristics'!J:J,MATCH($C1212,'Policy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2" s="254" t="str">
        <f>IF(ISBLANK(INDEX('Policy Characteristics'!K:K,MATCH($C1212,'Policy Characteristics'!$C:$C,0))),"",INDEX('Policy Characteristics'!K:K,MATCH($C1212,'Policy Characteristics'!$C:$C,0)))</f>
        <v/>
      </c>
      <c r="R1212" s="254" t="str">
        <f>IF(ISBLANK(INDEX('Policy Characteristics'!L:L,MATCH($C1212,'Policy Characteristics'!$C:$C,0))),"",INDEX('Policy Characteristics'!L:L,MATCH($C1212,'Policy Characteristics'!$C:$C,0)))</f>
        <v/>
      </c>
    </row>
    <row r="1213" spans="1:18" s="2" customFormat="1" x14ac:dyDescent="0.35">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Feedstock Shifting</v>
      </c>
      <c r="C1213" s="254" t="str">
        <f t="shared" si="47"/>
        <v>Fraction of Feedstock Shifted</v>
      </c>
      <c r="D1213" s="6" t="s">
        <v>3059</v>
      </c>
      <c r="E1213" s="45" t="s">
        <v>2688</v>
      </c>
      <c r="F1213" t="s">
        <v>3021</v>
      </c>
      <c r="G1213" s="45" t="s">
        <v>2691</v>
      </c>
      <c r="H1213" s="47">
        <v>2636</v>
      </c>
      <c r="I1213" s="324" t="s">
        <v>41</v>
      </c>
      <c r="J1213" s="255" t="str">
        <f>IF(ISBLANK(INDEX('Policy Characteristics'!D:D,MATCH($C1213,'Policy Characteristics'!$C:$C,0))),"",INDEX('Policy Characteristics'!D:D,MATCH($C1213,'Policy Characteristics'!$C:$C,0)))</f>
        <v>Feedstock Shifting</v>
      </c>
      <c r="K1213" s="254" t="str">
        <f>IF(ISBLANK(INDEX('Policy Characteristics'!E:E,MATCH($C1213,'Policy Characteristics'!$C:$C,0))),"",INDEX('Policy Characteristics'!E:E,MATCH($C1213,'Policy Characteristics'!$C:$C,0)))</f>
        <v>indst feedstock shifting</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potential achieved</v>
      </c>
      <c r="P1213" s="254" t="str">
        <f>IF(ISBLANK(INDEX('Policy Characteristics'!J:J,MATCH($C1213,'Policy Characteristics'!$C:$C,0))),"",INDEX('Policy Characteristics'!J:J,MATCH($C1213,'Policy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3" s="254" t="str">
        <f>IF(ISBLANK(INDEX('Policy Characteristics'!K:K,MATCH($C1213,'Policy Characteristics'!$C:$C,0))),"",INDEX('Policy Characteristics'!K:K,MATCH($C1213,'Policy Characteristics'!$C:$C,0)))</f>
        <v/>
      </c>
      <c r="R1213" s="254" t="str">
        <f>IF(ISBLANK(INDEX('Policy Characteristics'!L:L,MATCH($C1213,'Policy Characteristics'!$C:$C,0))),"",INDEX('Policy Characteristics'!L:L,MATCH($C1213,'Policy Characteristics'!$C:$C,0)))</f>
        <v/>
      </c>
    </row>
    <row r="1214" spans="1:18" s="2" customFormat="1" x14ac:dyDescent="0.35">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Feedstock Shifting</v>
      </c>
      <c r="C1214" s="254" t="str">
        <f t="shared" si="47"/>
        <v>Fraction of Feedstock Shifted</v>
      </c>
      <c r="D1214" s="6" t="s">
        <v>3059</v>
      </c>
      <c r="E1214" s="45" t="s">
        <v>2689</v>
      </c>
      <c r="F1214" t="s">
        <v>3021</v>
      </c>
      <c r="G1214" s="45" t="s">
        <v>2693</v>
      </c>
      <c r="H1214" s="47">
        <v>2637</v>
      </c>
      <c r="I1214" s="324" t="s">
        <v>41</v>
      </c>
      <c r="J1214" s="255" t="str">
        <f>IF(ISBLANK(INDEX('Policy Characteristics'!D:D,MATCH($C1214,'Policy Characteristics'!$C:$C,0))),"",INDEX('Policy Characteristics'!D:D,MATCH($C1214,'Policy Characteristics'!$C:$C,0)))</f>
        <v>Feedstock Shifting</v>
      </c>
      <c r="K1214" s="254" t="str">
        <f>IF(ISBLANK(INDEX('Policy Characteristics'!E:E,MATCH($C1214,'Policy Characteristics'!$C:$C,0))),"",INDEX('Policy Characteristics'!E:E,MATCH($C1214,'Policy Characteristics'!$C:$C,0)))</f>
        <v>indst feedstock shifting</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potential achieved</v>
      </c>
      <c r="P1214" s="254" t="str">
        <f>IF(ISBLANK(INDEX('Policy Characteristics'!J:J,MATCH($C1214,'Policy Characteristics'!$C:$C,0))),"",INDEX('Policy Characteristics'!J:J,MATCH($C1214,'Policy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4" s="254" t="str">
        <f>IF(ISBLANK(INDEX('Policy Characteristics'!K:K,MATCH($C1214,'Policy Characteristics'!$C:$C,0))),"",INDEX('Policy Characteristics'!K:K,MATCH($C1214,'Policy Characteristics'!$C:$C,0)))</f>
        <v/>
      </c>
      <c r="R1214" s="254" t="str">
        <f>IF(ISBLANK(INDEX('Policy Characteristics'!L:L,MATCH($C1214,'Policy Characteristics'!$C:$C,0))),"",INDEX('Policy Characteristics'!L:L,MATCH($C1214,'Policy Characteristics'!$C:$C,0)))</f>
        <v/>
      </c>
    </row>
    <row r="1215" spans="1:18" s="2" customFormat="1" x14ac:dyDescent="0.35">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Feedstock Shifting</v>
      </c>
      <c r="C1215" s="254" t="str">
        <f t="shared" si="47"/>
        <v>Fraction of Feedstock Shifted</v>
      </c>
      <c r="D1215" s="6" t="s">
        <v>3059</v>
      </c>
      <c r="E1215" s="45" t="s">
        <v>2690</v>
      </c>
      <c r="F1215" t="s">
        <v>3021</v>
      </c>
      <c r="G1215" s="45" t="s">
        <v>2694</v>
      </c>
      <c r="H1215" s="47">
        <v>2638</v>
      </c>
      <c r="I1215" s="324" t="s">
        <v>41</v>
      </c>
      <c r="J1215" s="255" t="str">
        <f>IF(ISBLANK(INDEX('Policy Characteristics'!D:D,MATCH($C1215,'Policy Characteristics'!$C:$C,0))),"",INDEX('Policy Characteristics'!D:D,MATCH($C1215,'Policy Characteristics'!$C:$C,0)))</f>
        <v>Feedstock Shifting</v>
      </c>
      <c r="K1215" s="254" t="str">
        <f>IF(ISBLANK(INDEX('Policy Characteristics'!E:E,MATCH($C1215,'Policy Characteristics'!$C:$C,0))),"",INDEX('Policy Characteristics'!E:E,MATCH($C1215,'Policy Characteristics'!$C:$C,0)))</f>
        <v>indst feedstock shifting</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potential achieved</v>
      </c>
      <c r="P1215" s="254" t="str">
        <f>IF(ISBLANK(INDEX('Policy Characteristics'!J:J,MATCH($C1215,'Policy Characteristics'!$C:$C,0))),"",INDEX('Policy Characteristics'!J:J,MATCH($C1215,'Policy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5" s="254" t="str">
        <f>IF(ISBLANK(INDEX('Policy Characteristics'!K:K,MATCH($C1215,'Policy Characteristics'!$C:$C,0))),"",INDEX('Policy Characteristics'!K:K,MATCH($C1215,'Policy Characteristics'!$C:$C,0)))</f>
        <v/>
      </c>
      <c r="R1215" s="254" t="str">
        <f>IF(ISBLANK(INDEX('Policy Characteristics'!L:L,MATCH($C1215,'Policy Characteristics'!$C:$C,0))),"",INDEX('Policy Characteristics'!L:L,MATCH($C1215,'Policy Characteristics'!$C:$C,0)))</f>
        <v/>
      </c>
    </row>
    <row r="1216" spans="1:18" s="2" customFormat="1" x14ac:dyDescent="0.35">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Feedstock Shifting</v>
      </c>
      <c r="C1216" s="254" t="str">
        <f t="shared" si="47"/>
        <v>Fraction of Feedstock Shifted</v>
      </c>
      <c r="D1216" s="6" t="s">
        <v>3059</v>
      </c>
      <c r="E1216" s="45" t="s">
        <v>2687</v>
      </c>
      <c r="F1216" t="s">
        <v>3021</v>
      </c>
      <c r="G1216" s="45" t="s">
        <v>2692</v>
      </c>
      <c r="H1216" s="47">
        <v>2639</v>
      </c>
      <c r="I1216" s="324" t="s">
        <v>41</v>
      </c>
      <c r="J1216" s="255" t="str">
        <f>IF(ISBLANK(INDEX('Policy Characteristics'!D:D,MATCH($C1216,'Policy Characteristics'!$C:$C,0))),"",INDEX('Policy Characteristics'!D:D,MATCH($C1216,'Policy Characteristics'!$C:$C,0)))</f>
        <v>Feedstock Shifting</v>
      </c>
      <c r="K1216" s="254" t="str">
        <f>IF(ISBLANK(INDEX('Policy Characteristics'!E:E,MATCH($C1216,'Policy Characteristics'!$C:$C,0))),"",INDEX('Policy Characteristics'!E:E,MATCH($C1216,'Policy Characteristics'!$C:$C,0)))</f>
        <v>indst feedstock shifting</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potential achieved</v>
      </c>
      <c r="P1216" s="254" t="str">
        <f>IF(ISBLANK(INDEX('Policy Characteristics'!J:J,MATCH($C1216,'Policy Characteristics'!$C:$C,0))),"",INDEX('Policy Characteristics'!J:J,MATCH($C1216,'Policy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6" s="254" t="str">
        <f>IF(ISBLANK(INDEX('Policy Characteristics'!K:K,MATCH($C1216,'Policy Characteristics'!$C:$C,0))),"",INDEX('Policy Characteristics'!K:K,MATCH($C1216,'Policy Characteristics'!$C:$C,0)))</f>
        <v/>
      </c>
      <c r="R1216" s="254" t="str">
        <f>IF(ISBLANK(INDEX('Policy Characteristics'!L:L,MATCH($C1216,'Policy Characteristics'!$C:$C,0))),"",INDEX('Policy Characteristics'!L:L,MATCH($C1216,'Policy Characteristics'!$C:$C,0)))</f>
        <v/>
      </c>
    </row>
    <row r="1217" spans="1:18" s="2" customFormat="1" x14ac:dyDescent="0.35">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Feedstock Shifting</v>
      </c>
      <c r="C1217" s="254" t="str">
        <f t="shared" si="47"/>
        <v>Fraction of Feedstock Shifted</v>
      </c>
      <c r="D1217" s="6" t="s">
        <v>3060</v>
      </c>
      <c r="E1217" s="45" t="s">
        <v>2381</v>
      </c>
      <c r="F1217" t="s">
        <v>3022</v>
      </c>
      <c r="G1217" s="45" t="s">
        <v>2387</v>
      </c>
      <c r="H1217" s="47">
        <v>2640</v>
      </c>
      <c r="I1217" s="324" t="s">
        <v>41</v>
      </c>
      <c r="J1217" s="255" t="str">
        <f>IF(ISBLANK(INDEX('Policy Characteristics'!D:D,MATCH($C1217,'Policy Characteristics'!$C:$C,0))),"",INDEX('Policy Characteristics'!D:D,MATCH($C1217,'Policy Characteristics'!$C:$C,0)))</f>
        <v>Feedstock Shifting</v>
      </c>
      <c r="K1217" s="254" t="str">
        <f>IF(ISBLANK(INDEX('Policy Characteristics'!E:E,MATCH($C1217,'Policy Characteristics'!$C:$C,0))),"",INDEX('Policy Characteristics'!E:E,MATCH($C1217,'Policy Characteristics'!$C:$C,0)))</f>
        <v>indst feedstock shifting</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potential achieved</v>
      </c>
      <c r="P1217" s="254" t="str">
        <f>IF(ISBLANK(INDEX('Policy Characteristics'!J:J,MATCH($C1217,'Policy Characteristics'!$C:$C,0))),"",INDEX('Policy Characteristics'!J:J,MATCH($C1217,'Policy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7" s="254" t="str">
        <f>IF(ISBLANK(INDEX('Policy Characteristics'!K:K,MATCH($C1217,'Policy Characteristics'!$C:$C,0))),"",INDEX('Policy Characteristics'!K:K,MATCH($C1217,'Policy Characteristics'!$C:$C,0)))</f>
        <v/>
      </c>
      <c r="R1217" s="254" t="str">
        <f>IF(ISBLANK(INDEX('Policy Characteristics'!L:L,MATCH($C1217,'Policy Characteristics'!$C:$C,0))),"",INDEX('Policy Characteristics'!L:L,MATCH($C1217,'Policy Characteristics'!$C:$C,0)))</f>
        <v/>
      </c>
    </row>
    <row r="1218" spans="1:18" s="2" customFormat="1" x14ac:dyDescent="0.35">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Feedstock Shifting</v>
      </c>
      <c r="C1218" s="254" t="str">
        <f t="shared" si="47"/>
        <v>Fraction of Feedstock Shifted</v>
      </c>
      <c r="D1218" s="6" t="s">
        <v>3060</v>
      </c>
      <c r="E1218" s="45" t="s">
        <v>2382</v>
      </c>
      <c r="F1218" t="s">
        <v>3022</v>
      </c>
      <c r="G1218" s="45" t="s">
        <v>2390</v>
      </c>
      <c r="H1218" s="47">
        <v>2641</v>
      </c>
      <c r="I1218" s="324" t="s">
        <v>41</v>
      </c>
      <c r="J1218" s="255" t="str">
        <f>IF(ISBLANK(INDEX('Policy Characteristics'!D:D,MATCH($C1218,'Policy Characteristics'!$C:$C,0))),"",INDEX('Policy Characteristics'!D:D,MATCH($C1218,'Policy Characteristics'!$C:$C,0)))</f>
        <v>Feedstock Shifting</v>
      </c>
      <c r="K1218" s="254" t="str">
        <f>IF(ISBLANK(INDEX('Policy Characteristics'!E:E,MATCH($C1218,'Policy Characteristics'!$C:$C,0))),"",INDEX('Policy Characteristics'!E:E,MATCH($C1218,'Policy Characteristics'!$C:$C,0)))</f>
        <v>indst feedstock shifting</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potential achieved</v>
      </c>
      <c r="P1218" s="254" t="str">
        <f>IF(ISBLANK(INDEX('Policy Characteristics'!J:J,MATCH($C1218,'Policy Characteristics'!$C:$C,0))),"",INDEX('Policy Characteristics'!J:J,MATCH($C1218,'Policy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8" s="254" t="str">
        <f>IF(ISBLANK(INDEX('Policy Characteristics'!K:K,MATCH($C1218,'Policy Characteristics'!$C:$C,0))),"",INDEX('Policy Characteristics'!K:K,MATCH($C1218,'Policy Characteristics'!$C:$C,0)))</f>
        <v/>
      </c>
      <c r="R1218" s="254" t="str">
        <f>IF(ISBLANK(INDEX('Policy Characteristics'!L:L,MATCH($C1218,'Policy Characteristics'!$C:$C,0))),"",INDEX('Policy Characteristics'!L:L,MATCH($C1218,'Policy Characteristics'!$C:$C,0)))</f>
        <v/>
      </c>
    </row>
    <row r="1219" spans="1:18" s="2" customFormat="1" x14ac:dyDescent="0.35">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Feedstock Shifting</v>
      </c>
      <c r="C1219" s="254" t="str">
        <f t="shared" si="47"/>
        <v>Fraction of Feedstock Shifted</v>
      </c>
      <c r="D1219" s="6" t="s">
        <v>3060</v>
      </c>
      <c r="E1219" s="45" t="s">
        <v>2383</v>
      </c>
      <c r="F1219" t="s">
        <v>3022</v>
      </c>
      <c r="G1219" s="45" t="s">
        <v>2391</v>
      </c>
      <c r="H1219" s="47">
        <v>2642</v>
      </c>
      <c r="I1219" s="324" t="s">
        <v>41</v>
      </c>
      <c r="J1219" s="255" t="str">
        <f>IF(ISBLANK(INDEX('Policy Characteristics'!D:D,MATCH($C1219,'Policy Characteristics'!$C:$C,0))),"",INDEX('Policy Characteristics'!D:D,MATCH($C1219,'Policy Characteristics'!$C:$C,0)))</f>
        <v>Feedstock Shifting</v>
      </c>
      <c r="K1219" s="254" t="str">
        <f>IF(ISBLANK(INDEX('Policy Characteristics'!E:E,MATCH($C1219,'Policy Characteristics'!$C:$C,0))),"",INDEX('Policy Characteristics'!E:E,MATCH($C1219,'Policy Characteristics'!$C:$C,0)))</f>
        <v>indst feedstock shifting</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potential achieved</v>
      </c>
      <c r="P1219" s="254" t="str">
        <f>IF(ISBLANK(INDEX('Policy Characteristics'!J:J,MATCH($C1219,'Policy Characteristics'!$C:$C,0))),"",INDEX('Policy Characteristics'!J:J,MATCH($C1219,'Policy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9" s="254" t="str">
        <f>IF(ISBLANK(INDEX('Policy Characteristics'!K:K,MATCH($C1219,'Policy Characteristics'!$C:$C,0))),"",INDEX('Policy Characteristics'!K:K,MATCH($C1219,'Policy Characteristics'!$C:$C,0)))</f>
        <v/>
      </c>
      <c r="R1219" s="254" t="str">
        <f>IF(ISBLANK(INDEX('Policy Characteristics'!L:L,MATCH($C1219,'Policy Characteristics'!$C:$C,0))),"",INDEX('Policy Characteristics'!L:L,MATCH($C1219,'Policy Characteristics'!$C:$C,0)))</f>
        <v/>
      </c>
    </row>
    <row r="1220" spans="1:18" s="2" customFormat="1" x14ac:dyDescent="0.35">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Feedstock Shifting</v>
      </c>
      <c r="C1220" s="254" t="str">
        <f t="shared" si="47"/>
        <v>Fraction of Feedstock Shifted</v>
      </c>
      <c r="D1220" s="6" t="s">
        <v>3060</v>
      </c>
      <c r="E1220" s="45" t="s">
        <v>2384</v>
      </c>
      <c r="F1220" t="s">
        <v>3022</v>
      </c>
      <c r="G1220" s="45" t="s">
        <v>2388</v>
      </c>
      <c r="H1220" s="47">
        <v>2643</v>
      </c>
      <c r="I1220" s="324" t="s">
        <v>41</v>
      </c>
      <c r="J1220" s="255" t="str">
        <f>IF(ISBLANK(INDEX('Policy Characteristics'!D:D,MATCH($C1220,'Policy Characteristics'!$C:$C,0))),"",INDEX('Policy Characteristics'!D:D,MATCH($C1220,'Policy Characteristics'!$C:$C,0)))</f>
        <v>Feedstock Shifting</v>
      </c>
      <c r="K1220" s="254" t="str">
        <f>IF(ISBLANK(INDEX('Policy Characteristics'!E:E,MATCH($C1220,'Policy Characteristics'!$C:$C,0))),"",INDEX('Policy Characteristics'!E:E,MATCH($C1220,'Policy Characteristics'!$C:$C,0)))</f>
        <v>indst feedstock shifting</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potential achieved</v>
      </c>
      <c r="P1220" s="254" t="str">
        <f>IF(ISBLANK(INDEX('Policy Characteristics'!J:J,MATCH($C1220,'Policy Characteristics'!$C:$C,0))),"",INDEX('Policy Characteristics'!J:J,MATCH($C1220,'Policy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0" s="254" t="str">
        <f>IF(ISBLANK(INDEX('Policy Characteristics'!K:K,MATCH($C1220,'Policy Characteristics'!$C:$C,0))),"",INDEX('Policy Characteristics'!K:K,MATCH($C1220,'Policy Characteristics'!$C:$C,0)))</f>
        <v/>
      </c>
      <c r="R1220" s="254" t="str">
        <f>IF(ISBLANK(INDEX('Policy Characteristics'!L:L,MATCH($C1220,'Policy Characteristics'!$C:$C,0))),"",INDEX('Policy Characteristics'!L:L,MATCH($C1220,'Policy Characteristics'!$C:$C,0)))</f>
        <v/>
      </c>
    </row>
    <row r="1221" spans="1:18" s="2" customFormat="1" x14ac:dyDescent="0.35">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Feedstock Shifting</v>
      </c>
      <c r="C1221" s="254" t="str">
        <f t="shared" si="47"/>
        <v>Fraction of Feedstock Shifted</v>
      </c>
      <c r="D1221" s="6" t="s">
        <v>3060</v>
      </c>
      <c r="E1221" s="45" t="s">
        <v>2385</v>
      </c>
      <c r="F1221" t="s">
        <v>3022</v>
      </c>
      <c r="G1221" s="45" t="s">
        <v>2389</v>
      </c>
      <c r="H1221" s="47">
        <v>2644</v>
      </c>
      <c r="I1221" s="324" t="s">
        <v>41</v>
      </c>
      <c r="J1221" s="255" t="str">
        <f>IF(ISBLANK(INDEX('Policy Characteristics'!D:D,MATCH($C1221,'Policy Characteristics'!$C:$C,0))),"",INDEX('Policy Characteristics'!D:D,MATCH($C1221,'Policy Characteristics'!$C:$C,0)))</f>
        <v>Feedstock Shifting</v>
      </c>
      <c r="K1221" s="254" t="str">
        <f>IF(ISBLANK(INDEX('Policy Characteristics'!E:E,MATCH($C1221,'Policy Characteristics'!$C:$C,0))),"",INDEX('Policy Characteristics'!E:E,MATCH($C1221,'Policy Characteristics'!$C:$C,0)))</f>
        <v>indst feedstock shifting</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potential achieved</v>
      </c>
      <c r="P1221" s="254" t="str">
        <f>IF(ISBLANK(INDEX('Policy Characteristics'!J:J,MATCH($C1221,'Policy Characteristics'!$C:$C,0))),"",INDEX('Policy Characteristics'!J:J,MATCH($C1221,'Policy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1" s="254" t="str">
        <f>IF(ISBLANK(INDEX('Policy Characteristics'!K:K,MATCH($C1221,'Policy Characteristics'!$C:$C,0))),"",INDEX('Policy Characteristics'!K:K,MATCH($C1221,'Policy Characteristics'!$C:$C,0)))</f>
        <v/>
      </c>
      <c r="R1221" s="254" t="str">
        <f>IF(ISBLANK(INDEX('Policy Characteristics'!L:L,MATCH($C1221,'Policy Characteristics'!$C:$C,0))),"",INDEX('Policy Characteristics'!L:L,MATCH($C1221,'Policy Characteristics'!$C:$C,0)))</f>
        <v/>
      </c>
    </row>
    <row r="1222" spans="1:18" s="2" customFormat="1" x14ac:dyDescent="0.35">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Feedstock Shifting</v>
      </c>
      <c r="C1222" s="254" t="str">
        <f t="shared" si="47"/>
        <v>Fraction of Feedstock Shifted</v>
      </c>
      <c r="D1222" s="6" t="s">
        <v>3060</v>
      </c>
      <c r="E1222" s="45" t="s">
        <v>2386</v>
      </c>
      <c r="F1222" t="s">
        <v>3022</v>
      </c>
      <c r="G1222" s="45" t="s">
        <v>2392</v>
      </c>
      <c r="H1222" s="47">
        <v>2645</v>
      </c>
      <c r="I1222" s="324" t="s">
        <v>41</v>
      </c>
      <c r="J1222" s="255" t="str">
        <f>IF(ISBLANK(INDEX('Policy Characteristics'!D:D,MATCH($C1222,'Policy Characteristics'!$C:$C,0))),"",INDEX('Policy Characteristics'!D:D,MATCH($C1222,'Policy Characteristics'!$C:$C,0)))</f>
        <v>Feedstock Shifting</v>
      </c>
      <c r="K1222" s="254" t="str">
        <f>IF(ISBLANK(INDEX('Policy Characteristics'!E:E,MATCH($C1222,'Policy Characteristics'!$C:$C,0))),"",INDEX('Policy Characteristics'!E:E,MATCH($C1222,'Policy Characteristics'!$C:$C,0)))</f>
        <v>indst feedstock shifting</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potential achieved</v>
      </c>
      <c r="P1222" s="254" t="str">
        <f>IF(ISBLANK(INDEX('Policy Characteristics'!J:J,MATCH($C1222,'Policy Characteristics'!$C:$C,0))),"",INDEX('Policy Characteristics'!J:J,MATCH($C1222,'Policy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2" s="254" t="str">
        <f>IF(ISBLANK(INDEX('Policy Characteristics'!K:K,MATCH($C1222,'Policy Characteristics'!$C:$C,0))),"",INDEX('Policy Characteristics'!K:K,MATCH($C1222,'Policy Characteristics'!$C:$C,0)))</f>
        <v/>
      </c>
      <c r="R1222" s="254" t="str">
        <f>IF(ISBLANK(INDEX('Policy Characteristics'!L:L,MATCH($C1222,'Policy Characteristics'!$C:$C,0))),"",INDEX('Policy Characteristics'!L:L,MATCH($C1222,'Policy Characteristics'!$C:$C,0)))</f>
        <v/>
      </c>
    </row>
    <row r="1223" spans="1:18" s="2" customFormat="1" x14ac:dyDescent="0.35">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Feedstock Shifting</v>
      </c>
      <c r="C1223" s="254" t="str">
        <f t="shared" si="47"/>
        <v>Fraction of Feedstock Shifted</v>
      </c>
      <c r="D1223" s="6" t="s">
        <v>3060</v>
      </c>
      <c r="E1223" s="45" t="s">
        <v>2688</v>
      </c>
      <c r="F1223" t="s">
        <v>3022</v>
      </c>
      <c r="G1223" s="45" t="s">
        <v>2691</v>
      </c>
      <c r="H1223" s="47">
        <v>2646</v>
      </c>
      <c r="I1223" s="324" t="s">
        <v>41</v>
      </c>
      <c r="J1223" s="255" t="str">
        <f>IF(ISBLANK(INDEX('Policy Characteristics'!D:D,MATCH($C1223,'Policy Characteristics'!$C:$C,0))),"",INDEX('Policy Characteristics'!D:D,MATCH($C1223,'Policy Characteristics'!$C:$C,0)))</f>
        <v>Feedstock Shifting</v>
      </c>
      <c r="K1223" s="254" t="str">
        <f>IF(ISBLANK(INDEX('Policy Characteristics'!E:E,MATCH($C1223,'Policy Characteristics'!$C:$C,0))),"",INDEX('Policy Characteristics'!E:E,MATCH($C1223,'Policy Characteristics'!$C:$C,0)))</f>
        <v>indst feedstock shifting</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potential achieved</v>
      </c>
      <c r="P1223" s="254" t="str">
        <f>IF(ISBLANK(INDEX('Policy Characteristics'!J:J,MATCH($C1223,'Policy Characteristics'!$C:$C,0))),"",INDEX('Policy Characteristics'!J:J,MATCH($C1223,'Policy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3" s="254" t="str">
        <f>IF(ISBLANK(INDEX('Policy Characteristics'!K:K,MATCH($C1223,'Policy Characteristics'!$C:$C,0))),"",INDEX('Policy Characteristics'!K:K,MATCH($C1223,'Policy Characteristics'!$C:$C,0)))</f>
        <v/>
      </c>
      <c r="R1223" s="254" t="str">
        <f>IF(ISBLANK(INDEX('Policy Characteristics'!L:L,MATCH($C1223,'Policy Characteristics'!$C:$C,0))),"",INDEX('Policy Characteristics'!L:L,MATCH($C1223,'Policy Characteristics'!$C:$C,0)))</f>
        <v/>
      </c>
    </row>
    <row r="1224" spans="1:18" s="2" customFormat="1" x14ac:dyDescent="0.35">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Feedstock Shifting</v>
      </c>
      <c r="C1224" s="254" t="str">
        <f t="shared" si="47"/>
        <v>Fraction of Feedstock Shifted</v>
      </c>
      <c r="D1224" s="6" t="s">
        <v>3060</v>
      </c>
      <c r="E1224" s="45" t="s">
        <v>2689</v>
      </c>
      <c r="F1224" t="s">
        <v>3022</v>
      </c>
      <c r="G1224" s="45" t="s">
        <v>2693</v>
      </c>
      <c r="H1224" s="47">
        <v>2647</v>
      </c>
      <c r="I1224" s="324" t="s">
        <v>41</v>
      </c>
      <c r="J1224" s="255" t="str">
        <f>IF(ISBLANK(INDEX('Policy Characteristics'!D:D,MATCH($C1224,'Policy Characteristics'!$C:$C,0))),"",INDEX('Policy Characteristics'!D:D,MATCH($C1224,'Policy Characteristics'!$C:$C,0)))</f>
        <v>Feedstock Shifting</v>
      </c>
      <c r="K1224" s="254" t="str">
        <f>IF(ISBLANK(INDEX('Policy Characteristics'!E:E,MATCH($C1224,'Policy Characteristics'!$C:$C,0))),"",INDEX('Policy Characteristics'!E:E,MATCH($C1224,'Policy Characteristics'!$C:$C,0)))</f>
        <v>indst feedstock shifting</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potential achieved</v>
      </c>
      <c r="P1224" s="254" t="str">
        <f>IF(ISBLANK(INDEX('Policy Characteristics'!J:J,MATCH($C1224,'Policy Characteristics'!$C:$C,0))),"",INDEX('Policy Characteristics'!J:J,MATCH($C1224,'Policy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4" s="254" t="str">
        <f>IF(ISBLANK(INDEX('Policy Characteristics'!K:K,MATCH($C1224,'Policy Characteristics'!$C:$C,0))),"",INDEX('Policy Characteristics'!K:K,MATCH($C1224,'Policy Characteristics'!$C:$C,0)))</f>
        <v/>
      </c>
      <c r="R1224" s="254" t="str">
        <f>IF(ISBLANK(INDEX('Policy Characteristics'!L:L,MATCH($C1224,'Policy Characteristics'!$C:$C,0))),"",INDEX('Policy Characteristics'!L:L,MATCH($C1224,'Policy Characteristics'!$C:$C,0)))</f>
        <v/>
      </c>
    </row>
    <row r="1225" spans="1:18" s="2" customFormat="1" x14ac:dyDescent="0.35">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Feedstock Shifting</v>
      </c>
      <c r="C1225" s="254" t="str">
        <f t="shared" si="47"/>
        <v>Fraction of Feedstock Shifted</v>
      </c>
      <c r="D1225" s="6" t="s">
        <v>3060</v>
      </c>
      <c r="E1225" s="45" t="s">
        <v>2690</v>
      </c>
      <c r="F1225" t="s">
        <v>3022</v>
      </c>
      <c r="G1225" s="45" t="s">
        <v>2694</v>
      </c>
      <c r="H1225" s="47">
        <v>2648</v>
      </c>
      <c r="I1225" s="324" t="s">
        <v>41</v>
      </c>
      <c r="J1225" s="255" t="str">
        <f>IF(ISBLANK(INDEX('Policy Characteristics'!D:D,MATCH($C1225,'Policy Characteristics'!$C:$C,0))),"",INDEX('Policy Characteristics'!D:D,MATCH($C1225,'Policy Characteristics'!$C:$C,0)))</f>
        <v>Feedstock Shifting</v>
      </c>
      <c r="K1225" s="254" t="str">
        <f>IF(ISBLANK(INDEX('Policy Characteristics'!E:E,MATCH($C1225,'Policy Characteristics'!$C:$C,0))),"",INDEX('Policy Characteristics'!E:E,MATCH($C1225,'Policy Characteristics'!$C:$C,0)))</f>
        <v>indst feedstock shifting</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potential achieved</v>
      </c>
      <c r="P1225" s="254" t="str">
        <f>IF(ISBLANK(INDEX('Policy Characteristics'!J:J,MATCH($C1225,'Policy Characteristics'!$C:$C,0))),"",INDEX('Policy Characteristics'!J:J,MATCH($C1225,'Policy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5" s="254" t="str">
        <f>IF(ISBLANK(INDEX('Policy Characteristics'!K:K,MATCH($C1225,'Policy Characteristics'!$C:$C,0))),"",INDEX('Policy Characteristics'!K:K,MATCH($C1225,'Policy Characteristics'!$C:$C,0)))</f>
        <v/>
      </c>
      <c r="R1225" s="254" t="str">
        <f>IF(ISBLANK(INDEX('Policy Characteristics'!L:L,MATCH($C1225,'Policy Characteristics'!$C:$C,0))),"",INDEX('Policy Characteristics'!L:L,MATCH($C1225,'Policy Characteristics'!$C:$C,0)))</f>
        <v/>
      </c>
    </row>
    <row r="1226" spans="1:18" s="2" customFormat="1" x14ac:dyDescent="0.35">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Feedstock Shifting</v>
      </c>
      <c r="C1226" s="254" t="str">
        <f t="shared" si="47"/>
        <v>Fraction of Feedstock Shifted</v>
      </c>
      <c r="D1226" s="6" t="s">
        <v>3060</v>
      </c>
      <c r="E1226" s="45" t="s">
        <v>2687</v>
      </c>
      <c r="F1226" t="s">
        <v>3022</v>
      </c>
      <c r="G1226" s="45" t="s">
        <v>2692</v>
      </c>
      <c r="H1226" s="47">
        <v>2649</v>
      </c>
      <c r="I1226" s="324" t="s">
        <v>41</v>
      </c>
      <c r="J1226" s="255" t="str">
        <f>IF(ISBLANK(INDEX('Policy Characteristics'!D:D,MATCH($C1226,'Policy Characteristics'!$C:$C,0))),"",INDEX('Policy Characteristics'!D:D,MATCH($C1226,'Policy Characteristics'!$C:$C,0)))</f>
        <v>Feedstock Shifting</v>
      </c>
      <c r="K1226" s="254" t="str">
        <f>IF(ISBLANK(INDEX('Policy Characteristics'!E:E,MATCH($C1226,'Policy Characteristics'!$C:$C,0))),"",INDEX('Policy Characteristics'!E:E,MATCH($C1226,'Policy Characteristics'!$C:$C,0)))</f>
        <v>indst feedstock shifting</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potential achieved</v>
      </c>
      <c r="P1226" s="254" t="str">
        <f>IF(ISBLANK(INDEX('Policy Characteristics'!J:J,MATCH($C1226,'Policy Characteristics'!$C:$C,0))),"",INDEX('Policy Characteristics'!J:J,MATCH($C1226,'Policy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6" s="254" t="str">
        <f>IF(ISBLANK(INDEX('Policy Characteristics'!K:K,MATCH($C1226,'Policy Characteristics'!$C:$C,0))),"",INDEX('Policy Characteristics'!K:K,MATCH($C1226,'Policy Characteristics'!$C:$C,0)))</f>
        <v/>
      </c>
      <c r="R1226" s="254" t="str">
        <f>IF(ISBLANK(INDEX('Policy Characteristics'!L:L,MATCH($C1226,'Policy Characteristics'!$C:$C,0))),"",INDEX('Policy Characteristics'!L:L,MATCH($C1226,'Policy Characteristics'!$C:$C,0)))</f>
        <v/>
      </c>
    </row>
    <row r="1227" spans="1:18" s="2" customFormat="1" x14ac:dyDescent="0.35">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Feedstock Shifting</v>
      </c>
      <c r="C1227" s="254" t="str">
        <f t="shared" si="47"/>
        <v>Fraction of Feedstock Shifted</v>
      </c>
      <c r="D1227" s="6" t="s">
        <v>3061</v>
      </c>
      <c r="E1227" s="45" t="s">
        <v>2381</v>
      </c>
      <c r="F1227" t="s">
        <v>3023</v>
      </c>
      <c r="G1227" s="45" t="s">
        <v>2387</v>
      </c>
      <c r="H1227" s="47">
        <v>2650</v>
      </c>
      <c r="I1227" s="324" t="s">
        <v>41</v>
      </c>
      <c r="J1227" s="255" t="str">
        <f>IF(ISBLANK(INDEX('Policy Characteristics'!D:D,MATCH($C1227,'Policy Characteristics'!$C:$C,0))),"",INDEX('Policy Characteristics'!D:D,MATCH($C1227,'Policy Characteristics'!$C:$C,0)))</f>
        <v>Feedstock Shifting</v>
      </c>
      <c r="K1227" s="254" t="str">
        <f>IF(ISBLANK(INDEX('Policy Characteristics'!E:E,MATCH($C1227,'Policy Characteristics'!$C:$C,0))),"",INDEX('Policy Characteristics'!E:E,MATCH($C1227,'Policy Characteristics'!$C:$C,0)))</f>
        <v>indst feedstock shifting</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potential achieved</v>
      </c>
      <c r="P1227" s="254" t="str">
        <f>IF(ISBLANK(INDEX('Policy Characteristics'!J:J,MATCH($C1227,'Policy Characteristics'!$C:$C,0))),"",INDEX('Policy Characteristics'!J:J,MATCH($C1227,'Policy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7" s="254" t="str">
        <f>IF(ISBLANK(INDEX('Policy Characteristics'!K:K,MATCH($C1227,'Policy Characteristics'!$C:$C,0))),"",INDEX('Policy Characteristics'!K:K,MATCH($C1227,'Policy Characteristics'!$C:$C,0)))</f>
        <v/>
      </c>
      <c r="R1227" s="254" t="str">
        <f>IF(ISBLANK(INDEX('Policy Characteristics'!L:L,MATCH($C1227,'Policy Characteristics'!$C:$C,0))),"",INDEX('Policy Characteristics'!L:L,MATCH($C1227,'Policy Characteristics'!$C:$C,0)))</f>
        <v/>
      </c>
    </row>
    <row r="1228" spans="1:18" s="2" customFormat="1" x14ac:dyDescent="0.35">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Feedstock Shifting</v>
      </c>
      <c r="C1228" s="254" t="str">
        <f t="shared" si="47"/>
        <v>Fraction of Feedstock Shifted</v>
      </c>
      <c r="D1228" s="6" t="s">
        <v>3061</v>
      </c>
      <c r="E1228" s="45" t="s">
        <v>2382</v>
      </c>
      <c r="F1228" t="s">
        <v>3023</v>
      </c>
      <c r="G1228" s="45" t="s">
        <v>2390</v>
      </c>
      <c r="H1228" s="47">
        <v>2651</v>
      </c>
      <c r="I1228" s="324" t="s">
        <v>41</v>
      </c>
      <c r="J1228" s="255" t="str">
        <f>IF(ISBLANK(INDEX('Policy Characteristics'!D:D,MATCH($C1228,'Policy Characteristics'!$C:$C,0))),"",INDEX('Policy Characteristics'!D:D,MATCH($C1228,'Policy Characteristics'!$C:$C,0)))</f>
        <v>Feedstock Shifting</v>
      </c>
      <c r="K1228" s="254" t="str">
        <f>IF(ISBLANK(INDEX('Policy Characteristics'!E:E,MATCH($C1228,'Policy Characteristics'!$C:$C,0))),"",INDEX('Policy Characteristics'!E:E,MATCH($C1228,'Policy Characteristics'!$C:$C,0)))</f>
        <v>indst feedstock shifting</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potential achieved</v>
      </c>
      <c r="P1228" s="254" t="str">
        <f>IF(ISBLANK(INDEX('Policy Characteristics'!J:J,MATCH($C1228,'Policy Characteristics'!$C:$C,0))),"",INDEX('Policy Characteristics'!J:J,MATCH($C1228,'Policy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8" s="254" t="str">
        <f>IF(ISBLANK(INDEX('Policy Characteristics'!K:K,MATCH($C1228,'Policy Characteristics'!$C:$C,0))),"",INDEX('Policy Characteristics'!K:K,MATCH($C1228,'Policy Characteristics'!$C:$C,0)))</f>
        <v/>
      </c>
      <c r="R1228" s="254" t="str">
        <f>IF(ISBLANK(INDEX('Policy Characteristics'!L:L,MATCH($C1228,'Policy Characteristics'!$C:$C,0))),"",INDEX('Policy Characteristics'!L:L,MATCH($C1228,'Policy Characteristics'!$C:$C,0)))</f>
        <v/>
      </c>
    </row>
    <row r="1229" spans="1:18" s="2" customFormat="1" x14ac:dyDescent="0.35">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Feedstock Shifting</v>
      </c>
      <c r="C1229" s="254" t="str">
        <f t="shared" si="47"/>
        <v>Fraction of Feedstock Shifted</v>
      </c>
      <c r="D1229" s="6" t="s">
        <v>3061</v>
      </c>
      <c r="E1229" s="45" t="s">
        <v>2383</v>
      </c>
      <c r="F1229" t="s">
        <v>3023</v>
      </c>
      <c r="G1229" s="45" t="s">
        <v>2391</v>
      </c>
      <c r="H1229" s="47">
        <v>2652</v>
      </c>
      <c r="I1229" s="324" t="s">
        <v>41</v>
      </c>
      <c r="J1229" s="255" t="str">
        <f>IF(ISBLANK(INDEX('Policy Characteristics'!D:D,MATCH($C1229,'Policy Characteristics'!$C:$C,0))),"",INDEX('Policy Characteristics'!D:D,MATCH($C1229,'Policy Characteristics'!$C:$C,0)))</f>
        <v>Feedstock Shifting</v>
      </c>
      <c r="K1229" s="254" t="str">
        <f>IF(ISBLANK(INDEX('Policy Characteristics'!E:E,MATCH($C1229,'Policy Characteristics'!$C:$C,0))),"",INDEX('Policy Characteristics'!E:E,MATCH($C1229,'Policy Characteristics'!$C:$C,0)))</f>
        <v>indst feedstock shifting</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potential achieved</v>
      </c>
      <c r="P1229" s="254" t="str">
        <f>IF(ISBLANK(INDEX('Policy Characteristics'!J:J,MATCH($C1229,'Policy Characteristics'!$C:$C,0))),"",INDEX('Policy Characteristics'!J:J,MATCH($C1229,'Policy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9" s="254" t="str">
        <f>IF(ISBLANK(INDEX('Policy Characteristics'!K:K,MATCH($C1229,'Policy Characteristics'!$C:$C,0))),"",INDEX('Policy Characteristics'!K:K,MATCH($C1229,'Policy Characteristics'!$C:$C,0)))</f>
        <v/>
      </c>
      <c r="R1229" s="254" t="str">
        <f>IF(ISBLANK(INDEX('Policy Characteristics'!L:L,MATCH($C1229,'Policy Characteristics'!$C:$C,0))),"",INDEX('Policy Characteristics'!L:L,MATCH($C1229,'Policy Characteristics'!$C:$C,0)))</f>
        <v/>
      </c>
    </row>
    <row r="1230" spans="1:18" s="2" customFormat="1" x14ac:dyDescent="0.35">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Feedstock Shifting</v>
      </c>
      <c r="C1230" s="254" t="str">
        <f t="shared" si="47"/>
        <v>Fraction of Feedstock Shifted</v>
      </c>
      <c r="D1230" s="6" t="s">
        <v>3061</v>
      </c>
      <c r="E1230" s="45" t="s">
        <v>2384</v>
      </c>
      <c r="F1230" t="s">
        <v>3023</v>
      </c>
      <c r="G1230" s="45" t="s">
        <v>2388</v>
      </c>
      <c r="H1230" s="47">
        <v>2653</v>
      </c>
      <c r="I1230" s="324" t="s">
        <v>41</v>
      </c>
      <c r="J1230" s="255" t="str">
        <f>IF(ISBLANK(INDEX('Policy Characteristics'!D:D,MATCH($C1230,'Policy Characteristics'!$C:$C,0))),"",INDEX('Policy Characteristics'!D:D,MATCH($C1230,'Policy Characteristics'!$C:$C,0)))</f>
        <v>Feedstock Shifting</v>
      </c>
      <c r="K1230" s="254" t="str">
        <f>IF(ISBLANK(INDEX('Policy Characteristics'!E:E,MATCH($C1230,'Policy Characteristics'!$C:$C,0))),"",INDEX('Policy Characteristics'!E:E,MATCH($C1230,'Policy Characteristics'!$C:$C,0)))</f>
        <v>indst feedstock shifting</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potential achieved</v>
      </c>
      <c r="P1230" s="254" t="str">
        <f>IF(ISBLANK(INDEX('Policy Characteristics'!J:J,MATCH($C1230,'Policy Characteristics'!$C:$C,0))),"",INDEX('Policy Characteristics'!J:J,MATCH($C1230,'Policy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0" s="254" t="str">
        <f>IF(ISBLANK(INDEX('Policy Characteristics'!K:K,MATCH($C1230,'Policy Characteristics'!$C:$C,0))),"",INDEX('Policy Characteristics'!K:K,MATCH($C1230,'Policy Characteristics'!$C:$C,0)))</f>
        <v/>
      </c>
      <c r="R1230" s="254" t="str">
        <f>IF(ISBLANK(INDEX('Policy Characteristics'!L:L,MATCH($C1230,'Policy Characteristics'!$C:$C,0))),"",INDEX('Policy Characteristics'!L:L,MATCH($C1230,'Policy Characteristics'!$C:$C,0)))</f>
        <v/>
      </c>
    </row>
    <row r="1231" spans="1:18" s="2" customFormat="1" x14ac:dyDescent="0.35">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Feedstock Shifting</v>
      </c>
      <c r="C1231" s="254" t="str">
        <f t="shared" ref="C1231:C1286" si="48">C$1037</f>
        <v>Fraction of Feedstock Shifted</v>
      </c>
      <c r="D1231" s="6" t="s">
        <v>3061</v>
      </c>
      <c r="E1231" s="45" t="s">
        <v>2385</v>
      </c>
      <c r="F1231" t="s">
        <v>3023</v>
      </c>
      <c r="G1231" s="45" t="s">
        <v>2389</v>
      </c>
      <c r="H1231" s="47">
        <v>2654</v>
      </c>
      <c r="I1231" s="324" t="s">
        <v>41</v>
      </c>
      <c r="J1231" s="255" t="str">
        <f>IF(ISBLANK(INDEX('Policy Characteristics'!D:D,MATCH($C1231,'Policy Characteristics'!$C:$C,0))),"",INDEX('Policy Characteristics'!D:D,MATCH($C1231,'Policy Characteristics'!$C:$C,0)))</f>
        <v>Feedstock Shifting</v>
      </c>
      <c r="K1231" s="254" t="str">
        <f>IF(ISBLANK(INDEX('Policy Characteristics'!E:E,MATCH($C1231,'Policy Characteristics'!$C:$C,0))),"",INDEX('Policy Characteristics'!E:E,MATCH($C1231,'Policy Characteristics'!$C:$C,0)))</f>
        <v>indst feedstock shifting</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potential achieved</v>
      </c>
      <c r="P1231" s="254" t="str">
        <f>IF(ISBLANK(INDEX('Policy Characteristics'!J:J,MATCH($C1231,'Policy Characteristics'!$C:$C,0))),"",INDEX('Policy Characteristics'!J:J,MATCH($C1231,'Policy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1" s="254" t="str">
        <f>IF(ISBLANK(INDEX('Policy Characteristics'!K:K,MATCH($C1231,'Policy Characteristics'!$C:$C,0))),"",INDEX('Policy Characteristics'!K:K,MATCH($C1231,'Policy Characteristics'!$C:$C,0)))</f>
        <v/>
      </c>
      <c r="R1231" s="254" t="str">
        <f>IF(ISBLANK(INDEX('Policy Characteristics'!L:L,MATCH($C1231,'Policy Characteristics'!$C:$C,0))),"",INDEX('Policy Characteristics'!L:L,MATCH($C1231,'Policy Characteristics'!$C:$C,0)))</f>
        <v/>
      </c>
    </row>
    <row r="1232" spans="1:18" s="2" customFormat="1" x14ac:dyDescent="0.35">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Feedstock Shifting</v>
      </c>
      <c r="C1232" s="254" t="str">
        <f t="shared" si="48"/>
        <v>Fraction of Feedstock Shifted</v>
      </c>
      <c r="D1232" s="6" t="s">
        <v>3061</v>
      </c>
      <c r="E1232" s="45" t="s">
        <v>2386</v>
      </c>
      <c r="F1232" t="s">
        <v>3023</v>
      </c>
      <c r="G1232" s="45" t="s">
        <v>2392</v>
      </c>
      <c r="H1232" s="47">
        <v>2655</v>
      </c>
      <c r="I1232" s="324" t="s">
        <v>41</v>
      </c>
      <c r="J1232" s="255" t="str">
        <f>IF(ISBLANK(INDEX('Policy Characteristics'!D:D,MATCH($C1232,'Policy Characteristics'!$C:$C,0))),"",INDEX('Policy Characteristics'!D:D,MATCH($C1232,'Policy Characteristics'!$C:$C,0)))</f>
        <v>Feedstock Shifting</v>
      </c>
      <c r="K1232" s="254" t="str">
        <f>IF(ISBLANK(INDEX('Policy Characteristics'!E:E,MATCH($C1232,'Policy Characteristics'!$C:$C,0))),"",INDEX('Policy Characteristics'!E:E,MATCH($C1232,'Policy Characteristics'!$C:$C,0)))</f>
        <v>indst feedstock shifting</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potential achieved</v>
      </c>
      <c r="P1232" s="254" t="str">
        <f>IF(ISBLANK(INDEX('Policy Characteristics'!J:J,MATCH($C1232,'Policy Characteristics'!$C:$C,0))),"",INDEX('Policy Characteristics'!J:J,MATCH($C1232,'Policy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2" s="254" t="str">
        <f>IF(ISBLANK(INDEX('Policy Characteristics'!K:K,MATCH($C1232,'Policy Characteristics'!$C:$C,0))),"",INDEX('Policy Characteristics'!K:K,MATCH($C1232,'Policy Characteristics'!$C:$C,0)))</f>
        <v/>
      </c>
      <c r="R1232" s="254" t="str">
        <f>IF(ISBLANK(INDEX('Policy Characteristics'!L:L,MATCH($C1232,'Policy Characteristics'!$C:$C,0))),"",INDEX('Policy Characteristics'!L:L,MATCH($C1232,'Policy Characteristics'!$C:$C,0)))</f>
        <v/>
      </c>
    </row>
    <row r="1233" spans="1:18" s="2" customFormat="1" x14ac:dyDescent="0.35">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Feedstock Shifting</v>
      </c>
      <c r="C1233" s="254" t="str">
        <f t="shared" si="48"/>
        <v>Fraction of Feedstock Shifted</v>
      </c>
      <c r="D1233" s="6" t="s">
        <v>3061</v>
      </c>
      <c r="E1233" s="45" t="s">
        <v>2688</v>
      </c>
      <c r="F1233" t="s">
        <v>3023</v>
      </c>
      <c r="G1233" s="45" t="s">
        <v>2691</v>
      </c>
      <c r="H1233" s="47">
        <v>2656</v>
      </c>
      <c r="I1233" s="324" t="s">
        <v>41</v>
      </c>
      <c r="J1233" s="255" t="str">
        <f>IF(ISBLANK(INDEX('Policy Characteristics'!D:D,MATCH($C1233,'Policy Characteristics'!$C:$C,0))),"",INDEX('Policy Characteristics'!D:D,MATCH($C1233,'Policy Characteristics'!$C:$C,0)))</f>
        <v>Feedstock Shifting</v>
      </c>
      <c r="K1233" s="254" t="str">
        <f>IF(ISBLANK(INDEX('Policy Characteristics'!E:E,MATCH($C1233,'Policy Characteristics'!$C:$C,0))),"",INDEX('Policy Characteristics'!E:E,MATCH($C1233,'Policy Characteristics'!$C:$C,0)))</f>
        <v>indst feedstock shifting</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potential achieved</v>
      </c>
      <c r="P1233" s="254" t="str">
        <f>IF(ISBLANK(INDEX('Policy Characteristics'!J:J,MATCH($C1233,'Policy Characteristics'!$C:$C,0))),"",INDEX('Policy Characteristics'!J:J,MATCH($C1233,'Policy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3" s="254" t="str">
        <f>IF(ISBLANK(INDEX('Policy Characteristics'!K:K,MATCH($C1233,'Policy Characteristics'!$C:$C,0))),"",INDEX('Policy Characteristics'!K:K,MATCH($C1233,'Policy Characteristics'!$C:$C,0)))</f>
        <v/>
      </c>
      <c r="R1233" s="254" t="str">
        <f>IF(ISBLANK(INDEX('Policy Characteristics'!L:L,MATCH($C1233,'Policy Characteristics'!$C:$C,0))),"",INDEX('Policy Characteristics'!L:L,MATCH($C1233,'Policy Characteristics'!$C:$C,0)))</f>
        <v/>
      </c>
    </row>
    <row r="1234" spans="1:18" s="2" customFormat="1" x14ac:dyDescent="0.35">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Feedstock Shifting</v>
      </c>
      <c r="C1234" s="254" t="str">
        <f t="shared" si="48"/>
        <v>Fraction of Feedstock Shifted</v>
      </c>
      <c r="D1234" s="6" t="s">
        <v>3061</v>
      </c>
      <c r="E1234" s="45" t="s">
        <v>2689</v>
      </c>
      <c r="F1234" t="s">
        <v>3023</v>
      </c>
      <c r="G1234" s="45" t="s">
        <v>2693</v>
      </c>
      <c r="H1234" s="47">
        <v>2657</v>
      </c>
      <c r="I1234" s="324" t="s">
        <v>41</v>
      </c>
      <c r="J1234" s="255" t="str">
        <f>IF(ISBLANK(INDEX('Policy Characteristics'!D:D,MATCH($C1234,'Policy Characteristics'!$C:$C,0))),"",INDEX('Policy Characteristics'!D:D,MATCH($C1234,'Policy Characteristics'!$C:$C,0)))</f>
        <v>Feedstock Shifting</v>
      </c>
      <c r="K1234" s="254" t="str">
        <f>IF(ISBLANK(INDEX('Policy Characteristics'!E:E,MATCH($C1234,'Policy Characteristics'!$C:$C,0))),"",INDEX('Policy Characteristics'!E:E,MATCH($C1234,'Policy Characteristics'!$C:$C,0)))</f>
        <v>indst feedstock shifting</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potential achieved</v>
      </c>
      <c r="P1234" s="254" t="str">
        <f>IF(ISBLANK(INDEX('Policy Characteristics'!J:J,MATCH($C1234,'Policy Characteristics'!$C:$C,0))),"",INDEX('Policy Characteristics'!J:J,MATCH($C1234,'Policy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4" s="254" t="str">
        <f>IF(ISBLANK(INDEX('Policy Characteristics'!K:K,MATCH($C1234,'Policy Characteristics'!$C:$C,0))),"",INDEX('Policy Characteristics'!K:K,MATCH($C1234,'Policy Characteristics'!$C:$C,0)))</f>
        <v/>
      </c>
      <c r="R1234" s="254" t="str">
        <f>IF(ISBLANK(INDEX('Policy Characteristics'!L:L,MATCH($C1234,'Policy Characteristics'!$C:$C,0))),"",INDEX('Policy Characteristics'!L:L,MATCH($C1234,'Policy Characteristics'!$C:$C,0)))</f>
        <v/>
      </c>
    </row>
    <row r="1235" spans="1:18" s="2" customFormat="1" x14ac:dyDescent="0.35">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Feedstock Shifting</v>
      </c>
      <c r="C1235" s="254" t="str">
        <f t="shared" si="48"/>
        <v>Fraction of Feedstock Shifted</v>
      </c>
      <c r="D1235" s="6" t="s">
        <v>3061</v>
      </c>
      <c r="E1235" s="45" t="s">
        <v>2690</v>
      </c>
      <c r="F1235" t="s">
        <v>3023</v>
      </c>
      <c r="G1235" s="45" t="s">
        <v>2694</v>
      </c>
      <c r="H1235" s="47">
        <v>2658</v>
      </c>
      <c r="I1235" s="324" t="s">
        <v>41</v>
      </c>
      <c r="J1235" s="255" t="str">
        <f>IF(ISBLANK(INDEX('Policy Characteristics'!D:D,MATCH($C1235,'Policy Characteristics'!$C:$C,0))),"",INDEX('Policy Characteristics'!D:D,MATCH($C1235,'Policy Characteristics'!$C:$C,0)))</f>
        <v>Feedstock Shifting</v>
      </c>
      <c r="K1235" s="254" t="str">
        <f>IF(ISBLANK(INDEX('Policy Characteristics'!E:E,MATCH($C1235,'Policy Characteristics'!$C:$C,0))),"",INDEX('Policy Characteristics'!E:E,MATCH($C1235,'Policy Characteristics'!$C:$C,0)))</f>
        <v>indst feedstock shifting</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potential achieved</v>
      </c>
      <c r="P1235" s="254" t="str">
        <f>IF(ISBLANK(INDEX('Policy Characteristics'!J:J,MATCH($C1235,'Policy Characteristics'!$C:$C,0))),"",INDEX('Policy Characteristics'!J:J,MATCH($C1235,'Policy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5" s="254" t="str">
        <f>IF(ISBLANK(INDEX('Policy Characteristics'!K:K,MATCH($C1235,'Policy Characteristics'!$C:$C,0))),"",INDEX('Policy Characteristics'!K:K,MATCH($C1235,'Policy Characteristics'!$C:$C,0)))</f>
        <v/>
      </c>
      <c r="R1235" s="254" t="str">
        <f>IF(ISBLANK(INDEX('Policy Characteristics'!L:L,MATCH($C1235,'Policy Characteristics'!$C:$C,0))),"",INDEX('Policy Characteristics'!L:L,MATCH($C1235,'Policy Characteristics'!$C:$C,0)))</f>
        <v/>
      </c>
    </row>
    <row r="1236" spans="1:18" s="2" customFormat="1" x14ac:dyDescent="0.35">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Feedstock Shifting</v>
      </c>
      <c r="C1236" s="254" t="str">
        <f t="shared" si="48"/>
        <v>Fraction of Feedstock Shifted</v>
      </c>
      <c r="D1236" s="6" t="s">
        <v>3061</v>
      </c>
      <c r="E1236" s="45" t="s">
        <v>2687</v>
      </c>
      <c r="F1236" t="s">
        <v>3023</v>
      </c>
      <c r="G1236" s="45" t="s">
        <v>2692</v>
      </c>
      <c r="H1236" s="47">
        <v>2659</v>
      </c>
      <c r="I1236" s="324" t="s">
        <v>41</v>
      </c>
      <c r="J1236" s="255" t="str">
        <f>IF(ISBLANK(INDEX('Policy Characteristics'!D:D,MATCH($C1236,'Policy Characteristics'!$C:$C,0))),"",INDEX('Policy Characteristics'!D:D,MATCH($C1236,'Policy Characteristics'!$C:$C,0)))</f>
        <v>Feedstock Shifting</v>
      </c>
      <c r="K1236" s="254" t="str">
        <f>IF(ISBLANK(INDEX('Policy Characteristics'!E:E,MATCH($C1236,'Policy Characteristics'!$C:$C,0))),"",INDEX('Policy Characteristics'!E:E,MATCH($C1236,'Policy Characteristics'!$C:$C,0)))</f>
        <v>indst feedstock shifting</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potential achieved</v>
      </c>
      <c r="P1236" s="254" t="str">
        <f>IF(ISBLANK(INDEX('Policy Characteristics'!J:J,MATCH($C1236,'Policy Characteristics'!$C:$C,0))),"",INDEX('Policy Characteristics'!J:J,MATCH($C1236,'Policy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6" s="254" t="str">
        <f>IF(ISBLANK(INDEX('Policy Characteristics'!K:K,MATCH($C1236,'Policy Characteristics'!$C:$C,0))),"",INDEX('Policy Characteristics'!K:K,MATCH($C1236,'Policy Characteristics'!$C:$C,0)))</f>
        <v/>
      </c>
      <c r="R1236" s="254" t="str">
        <f>IF(ISBLANK(INDEX('Policy Characteristics'!L:L,MATCH($C1236,'Policy Characteristics'!$C:$C,0))),"",INDEX('Policy Characteristics'!L:L,MATCH($C1236,'Policy Characteristics'!$C:$C,0)))</f>
        <v/>
      </c>
    </row>
    <row r="1237" spans="1:18" s="2" customFormat="1" x14ac:dyDescent="0.35">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Feedstock Shifting</v>
      </c>
      <c r="C1237" s="254" t="str">
        <f t="shared" si="48"/>
        <v>Fraction of Feedstock Shifted</v>
      </c>
      <c r="D1237" s="6" t="s">
        <v>3062</v>
      </c>
      <c r="E1237" s="45" t="s">
        <v>2381</v>
      </c>
      <c r="F1237" t="s">
        <v>3024</v>
      </c>
      <c r="G1237" s="45" t="s">
        <v>2387</v>
      </c>
      <c r="H1237" s="47">
        <v>2660</v>
      </c>
      <c r="I1237" s="324" t="s">
        <v>41</v>
      </c>
      <c r="J1237" s="255" t="str">
        <f>IF(ISBLANK(INDEX('Policy Characteristics'!D:D,MATCH($C1237,'Policy Characteristics'!$C:$C,0))),"",INDEX('Policy Characteristics'!D:D,MATCH($C1237,'Policy Characteristics'!$C:$C,0)))</f>
        <v>Feedstock Shifting</v>
      </c>
      <c r="K1237" s="254" t="str">
        <f>IF(ISBLANK(INDEX('Policy Characteristics'!E:E,MATCH($C1237,'Policy Characteristics'!$C:$C,0))),"",INDEX('Policy Characteristics'!E:E,MATCH($C1237,'Policy Characteristics'!$C:$C,0)))</f>
        <v>indst feedstock shifting</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potential achieved</v>
      </c>
      <c r="P1237" s="254" t="str">
        <f>IF(ISBLANK(INDEX('Policy Characteristics'!J:J,MATCH($C1237,'Policy Characteristics'!$C:$C,0))),"",INDEX('Policy Characteristics'!J:J,MATCH($C1237,'Policy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7" s="254" t="str">
        <f>IF(ISBLANK(INDEX('Policy Characteristics'!K:K,MATCH($C1237,'Policy Characteristics'!$C:$C,0))),"",INDEX('Policy Characteristics'!K:K,MATCH($C1237,'Policy Characteristics'!$C:$C,0)))</f>
        <v/>
      </c>
      <c r="R1237" s="254" t="str">
        <f>IF(ISBLANK(INDEX('Policy Characteristics'!L:L,MATCH($C1237,'Policy Characteristics'!$C:$C,0))),"",INDEX('Policy Characteristics'!L:L,MATCH($C1237,'Policy Characteristics'!$C:$C,0)))</f>
        <v/>
      </c>
    </row>
    <row r="1238" spans="1:18" s="2" customFormat="1" x14ac:dyDescent="0.35">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Feedstock Shifting</v>
      </c>
      <c r="C1238" s="254" t="str">
        <f t="shared" si="48"/>
        <v>Fraction of Feedstock Shifted</v>
      </c>
      <c r="D1238" s="6" t="s">
        <v>3062</v>
      </c>
      <c r="E1238" s="45" t="s">
        <v>2382</v>
      </c>
      <c r="F1238" t="s">
        <v>3024</v>
      </c>
      <c r="G1238" s="45" t="s">
        <v>2390</v>
      </c>
      <c r="H1238" s="47">
        <v>2661</v>
      </c>
      <c r="I1238" s="324" t="s">
        <v>41</v>
      </c>
      <c r="J1238" s="255" t="str">
        <f>IF(ISBLANK(INDEX('Policy Characteristics'!D:D,MATCH($C1238,'Policy Characteristics'!$C:$C,0))),"",INDEX('Policy Characteristics'!D:D,MATCH($C1238,'Policy Characteristics'!$C:$C,0)))</f>
        <v>Feedstock Shifting</v>
      </c>
      <c r="K1238" s="254" t="str">
        <f>IF(ISBLANK(INDEX('Policy Characteristics'!E:E,MATCH($C1238,'Policy Characteristics'!$C:$C,0))),"",INDEX('Policy Characteristics'!E:E,MATCH($C1238,'Policy Characteristics'!$C:$C,0)))</f>
        <v>indst feedstock shifting</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potential achieved</v>
      </c>
      <c r="P1238" s="254" t="str">
        <f>IF(ISBLANK(INDEX('Policy Characteristics'!J:J,MATCH($C1238,'Policy Characteristics'!$C:$C,0))),"",INDEX('Policy Characteristics'!J:J,MATCH($C1238,'Policy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8" s="254" t="str">
        <f>IF(ISBLANK(INDEX('Policy Characteristics'!K:K,MATCH($C1238,'Policy Characteristics'!$C:$C,0))),"",INDEX('Policy Characteristics'!K:K,MATCH($C1238,'Policy Characteristics'!$C:$C,0)))</f>
        <v/>
      </c>
      <c r="R1238" s="254" t="str">
        <f>IF(ISBLANK(INDEX('Policy Characteristics'!L:L,MATCH($C1238,'Policy Characteristics'!$C:$C,0))),"",INDEX('Policy Characteristics'!L:L,MATCH($C1238,'Policy Characteristics'!$C:$C,0)))</f>
        <v/>
      </c>
    </row>
    <row r="1239" spans="1:18" s="2" customFormat="1" x14ac:dyDescent="0.35">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Feedstock Shifting</v>
      </c>
      <c r="C1239" s="254" t="str">
        <f t="shared" si="48"/>
        <v>Fraction of Feedstock Shifted</v>
      </c>
      <c r="D1239" s="6" t="s">
        <v>3062</v>
      </c>
      <c r="E1239" s="45" t="s">
        <v>2383</v>
      </c>
      <c r="F1239" t="s">
        <v>3024</v>
      </c>
      <c r="G1239" s="45" t="s">
        <v>2391</v>
      </c>
      <c r="H1239" s="47">
        <v>2662</v>
      </c>
      <c r="I1239" s="324" t="s">
        <v>41</v>
      </c>
      <c r="J1239" s="255" t="str">
        <f>IF(ISBLANK(INDEX('Policy Characteristics'!D:D,MATCH($C1239,'Policy Characteristics'!$C:$C,0))),"",INDEX('Policy Characteristics'!D:D,MATCH($C1239,'Policy Characteristics'!$C:$C,0)))</f>
        <v>Feedstock Shifting</v>
      </c>
      <c r="K1239" s="254" t="str">
        <f>IF(ISBLANK(INDEX('Policy Characteristics'!E:E,MATCH($C1239,'Policy Characteristics'!$C:$C,0))),"",INDEX('Policy Characteristics'!E:E,MATCH($C1239,'Policy Characteristics'!$C:$C,0)))</f>
        <v>indst feedstock shifting</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potential achieved</v>
      </c>
      <c r="P1239" s="254" t="str">
        <f>IF(ISBLANK(INDEX('Policy Characteristics'!J:J,MATCH($C1239,'Policy Characteristics'!$C:$C,0))),"",INDEX('Policy Characteristics'!J:J,MATCH($C1239,'Policy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9" s="254" t="str">
        <f>IF(ISBLANK(INDEX('Policy Characteristics'!K:K,MATCH($C1239,'Policy Characteristics'!$C:$C,0))),"",INDEX('Policy Characteristics'!K:K,MATCH($C1239,'Policy Characteristics'!$C:$C,0)))</f>
        <v/>
      </c>
      <c r="R1239" s="254" t="str">
        <f>IF(ISBLANK(INDEX('Policy Characteristics'!L:L,MATCH($C1239,'Policy Characteristics'!$C:$C,0))),"",INDEX('Policy Characteristics'!L:L,MATCH($C1239,'Policy Characteristics'!$C:$C,0)))</f>
        <v/>
      </c>
    </row>
    <row r="1240" spans="1:18" s="2" customFormat="1" x14ac:dyDescent="0.35">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Feedstock Shifting</v>
      </c>
      <c r="C1240" s="254" t="str">
        <f t="shared" si="48"/>
        <v>Fraction of Feedstock Shifted</v>
      </c>
      <c r="D1240" s="6" t="s">
        <v>3062</v>
      </c>
      <c r="E1240" s="45" t="s">
        <v>2384</v>
      </c>
      <c r="F1240" t="s">
        <v>3024</v>
      </c>
      <c r="G1240" s="45" t="s">
        <v>2388</v>
      </c>
      <c r="H1240" s="47">
        <v>2663</v>
      </c>
      <c r="I1240" s="324" t="s">
        <v>41</v>
      </c>
      <c r="J1240" s="255" t="str">
        <f>IF(ISBLANK(INDEX('Policy Characteristics'!D:D,MATCH($C1240,'Policy Characteristics'!$C:$C,0))),"",INDEX('Policy Characteristics'!D:D,MATCH($C1240,'Policy Characteristics'!$C:$C,0)))</f>
        <v>Feedstock Shifting</v>
      </c>
      <c r="K1240" s="254" t="str">
        <f>IF(ISBLANK(INDEX('Policy Characteristics'!E:E,MATCH($C1240,'Policy Characteristics'!$C:$C,0))),"",INDEX('Policy Characteristics'!E:E,MATCH($C1240,'Policy Characteristics'!$C:$C,0)))</f>
        <v>indst feedstock shifting</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potential achieved</v>
      </c>
      <c r="P1240" s="254" t="str">
        <f>IF(ISBLANK(INDEX('Policy Characteristics'!J:J,MATCH($C1240,'Policy Characteristics'!$C:$C,0))),"",INDEX('Policy Characteristics'!J:J,MATCH($C1240,'Policy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0" s="254" t="str">
        <f>IF(ISBLANK(INDEX('Policy Characteristics'!K:K,MATCH($C1240,'Policy Characteristics'!$C:$C,0))),"",INDEX('Policy Characteristics'!K:K,MATCH($C1240,'Policy Characteristics'!$C:$C,0)))</f>
        <v/>
      </c>
      <c r="R1240" s="254" t="str">
        <f>IF(ISBLANK(INDEX('Policy Characteristics'!L:L,MATCH($C1240,'Policy Characteristics'!$C:$C,0))),"",INDEX('Policy Characteristics'!L:L,MATCH($C1240,'Policy Characteristics'!$C:$C,0)))</f>
        <v/>
      </c>
    </row>
    <row r="1241" spans="1:18" s="2" customFormat="1" x14ac:dyDescent="0.35">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Feedstock Shifting</v>
      </c>
      <c r="C1241" s="254" t="str">
        <f t="shared" si="48"/>
        <v>Fraction of Feedstock Shifted</v>
      </c>
      <c r="D1241" s="6" t="s">
        <v>3062</v>
      </c>
      <c r="E1241" s="45" t="s">
        <v>2385</v>
      </c>
      <c r="F1241" t="s">
        <v>3024</v>
      </c>
      <c r="G1241" s="45" t="s">
        <v>2389</v>
      </c>
      <c r="H1241" s="47">
        <v>2664</v>
      </c>
      <c r="I1241" s="324" t="s">
        <v>41</v>
      </c>
      <c r="J1241" s="255" t="str">
        <f>IF(ISBLANK(INDEX('Policy Characteristics'!D:D,MATCH($C1241,'Policy Characteristics'!$C:$C,0))),"",INDEX('Policy Characteristics'!D:D,MATCH($C1241,'Policy Characteristics'!$C:$C,0)))</f>
        <v>Feedstock Shifting</v>
      </c>
      <c r="K1241" s="254" t="str">
        <f>IF(ISBLANK(INDEX('Policy Characteristics'!E:E,MATCH($C1241,'Policy Characteristics'!$C:$C,0))),"",INDEX('Policy Characteristics'!E:E,MATCH($C1241,'Policy Characteristics'!$C:$C,0)))</f>
        <v>indst feedstock shifting</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potential achieved</v>
      </c>
      <c r="P1241" s="254" t="str">
        <f>IF(ISBLANK(INDEX('Policy Characteristics'!J:J,MATCH($C1241,'Policy Characteristics'!$C:$C,0))),"",INDEX('Policy Characteristics'!J:J,MATCH($C1241,'Policy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1" s="254" t="str">
        <f>IF(ISBLANK(INDEX('Policy Characteristics'!K:K,MATCH($C1241,'Policy Characteristics'!$C:$C,0))),"",INDEX('Policy Characteristics'!K:K,MATCH($C1241,'Policy Characteristics'!$C:$C,0)))</f>
        <v/>
      </c>
      <c r="R1241" s="254" t="str">
        <f>IF(ISBLANK(INDEX('Policy Characteristics'!L:L,MATCH($C1241,'Policy Characteristics'!$C:$C,0))),"",INDEX('Policy Characteristics'!L:L,MATCH($C1241,'Policy Characteristics'!$C:$C,0)))</f>
        <v/>
      </c>
    </row>
    <row r="1242" spans="1:18" s="2" customFormat="1" x14ac:dyDescent="0.35">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Feedstock Shifting</v>
      </c>
      <c r="C1242" s="254" t="str">
        <f t="shared" si="48"/>
        <v>Fraction of Feedstock Shifted</v>
      </c>
      <c r="D1242" s="6" t="s">
        <v>3062</v>
      </c>
      <c r="E1242" s="45" t="s">
        <v>2386</v>
      </c>
      <c r="F1242" t="s">
        <v>3024</v>
      </c>
      <c r="G1242" s="45" t="s">
        <v>2392</v>
      </c>
      <c r="H1242" s="47">
        <v>2665</v>
      </c>
      <c r="I1242" s="324" t="s">
        <v>41</v>
      </c>
      <c r="J1242" s="255" t="str">
        <f>IF(ISBLANK(INDEX('Policy Characteristics'!D:D,MATCH($C1242,'Policy Characteristics'!$C:$C,0))),"",INDEX('Policy Characteristics'!D:D,MATCH($C1242,'Policy Characteristics'!$C:$C,0)))</f>
        <v>Feedstock Shifting</v>
      </c>
      <c r="K1242" s="254" t="str">
        <f>IF(ISBLANK(INDEX('Policy Characteristics'!E:E,MATCH($C1242,'Policy Characteristics'!$C:$C,0))),"",INDEX('Policy Characteristics'!E:E,MATCH($C1242,'Policy Characteristics'!$C:$C,0)))</f>
        <v>indst feedstock shifting</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potential achieved</v>
      </c>
      <c r="P1242" s="254" t="str">
        <f>IF(ISBLANK(INDEX('Policy Characteristics'!J:J,MATCH($C1242,'Policy Characteristics'!$C:$C,0))),"",INDEX('Policy Characteristics'!J:J,MATCH($C1242,'Policy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2" s="254" t="str">
        <f>IF(ISBLANK(INDEX('Policy Characteristics'!K:K,MATCH($C1242,'Policy Characteristics'!$C:$C,0))),"",INDEX('Policy Characteristics'!K:K,MATCH($C1242,'Policy Characteristics'!$C:$C,0)))</f>
        <v/>
      </c>
      <c r="R1242" s="254" t="str">
        <f>IF(ISBLANK(INDEX('Policy Characteristics'!L:L,MATCH($C1242,'Policy Characteristics'!$C:$C,0))),"",INDEX('Policy Characteristics'!L:L,MATCH($C1242,'Policy Characteristics'!$C:$C,0)))</f>
        <v/>
      </c>
    </row>
    <row r="1243" spans="1:18" s="2" customFormat="1" x14ac:dyDescent="0.35">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Feedstock Shifting</v>
      </c>
      <c r="C1243" s="254" t="str">
        <f t="shared" si="48"/>
        <v>Fraction of Feedstock Shifted</v>
      </c>
      <c r="D1243" s="6" t="s">
        <v>3062</v>
      </c>
      <c r="E1243" s="45" t="s">
        <v>2688</v>
      </c>
      <c r="F1243" t="s">
        <v>3024</v>
      </c>
      <c r="G1243" s="45" t="s">
        <v>2691</v>
      </c>
      <c r="H1243" s="47">
        <v>2666</v>
      </c>
      <c r="I1243" s="324" t="s">
        <v>41</v>
      </c>
      <c r="J1243" s="255" t="str">
        <f>IF(ISBLANK(INDEX('Policy Characteristics'!D:D,MATCH($C1243,'Policy Characteristics'!$C:$C,0))),"",INDEX('Policy Characteristics'!D:D,MATCH($C1243,'Policy Characteristics'!$C:$C,0)))</f>
        <v>Feedstock Shifting</v>
      </c>
      <c r="K1243" s="254" t="str">
        <f>IF(ISBLANK(INDEX('Policy Characteristics'!E:E,MATCH($C1243,'Policy Characteristics'!$C:$C,0))),"",INDEX('Policy Characteristics'!E:E,MATCH($C1243,'Policy Characteristics'!$C:$C,0)))</f>
        <v>indst feedstock shifting</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potential achieved</v>
      </c>
      <c r="P1243" s="254" t="str">
        <f>IF(ISBLANK(INDEX('Policy Characteristics'!J:J,MATCH($C1243,'Policy Characteristics'!$C:$C,0))),"",INDEX('Policy Characteristics'!J:J,MATCH($C1243,'Policy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3" s="254" t="str">
        <f>IF(ISBLANK(INDEX('Policy Characteristics'!K:K,MATCH($C1243,'Policy Characteristics'!$C:$C,0))),"",INDEX('Policy Characteristics'!K:K,MATCH($C1243,'Policy Characteristics'!$C:$C,0)))</f>
        <v/>
      </c>
      <c r="R1243" s="254" t="str">
        <f>IF(ISBLANK(INDEX('Policy Characteristics'!L:L,MATCH($C1243,'Policy Characteristics'!$C:$C,0))),"",INDEX('Policy Characteristics'!L:L,MATCH($C1243,'Policy Characteristics'!$C:$C,0)))</f>
        <v/>
      </c>
    </row>
    <row r="1244" spans="1:18" s="2" customFormat="1" x14ac:dyDescent="0.35">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Feedstock Shifting</v>
      </c>
      <c r="C1244" s="254" t="str">
        <f t="shared" si="48"/>
        <v>Fraction of Feedstock Shifted</v>
      </c>
      <c r="D1244" s="6" t="s">
        <v>3062</v>
      </c>
      <c r="E1244" s="45" t="s">
        <v>2689</v>
      </c>
      <c r="F1244" t="s">
        <v>3024</v>
      </c>
      <c r="G1244" s="45" t="s">
        <v>2693</v>
      </c>
      <c r="H1244" s="47">
        <v>2667</v>
      </c>
      <c r="I1244" s="324" t="s">
        <v>41</v>
      </c>
      <c r="J1244" s="255" t="str">
        <f>IF(ISBLANK(INDEX('Policy Characteristics'!D:D,MATCH($C1244,'Policy Characteristics'!$C:$C,0))),"",INDEX('Policy Characteristics'!D:D,MATCH($C1244,'Policy Characteristics'!$C:$C,0)))</f>
        <v>Feedstock Shifting</v>
      </c>
      <c r="K1244" s="254" t="str">
        <f>IF(ISBLANK(INDEX('Policy Characteristics'!E:E,MATCH($C1244,'Policy Characteristics'!$C:$C,0))),"",INDEX('Policy Characteristics'!E:E,MATCH($C1244,'Policy Characteristics'!$C:$C,0)))</f>
        <v>indst feedstock shifting</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potential achieved</v>
      </c>
      <c r="P1244" s="254" t="str">
        <f>IF(ISBLANK(INDEX('Policy Characteristics'!J:J,MATCH($C1244,'Policy Characteristics'!$C:$C,0))),"",INDEX('Policy Characteristics'!J:J,MATCH($C1244,'Policy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4" s="254" t="str">
        <f>IF(ISBLANK(INDEX('Policy Characteristics'!K:K,MATCH($C1244,'Policy Characteristics'!$C:$C,0))),"",INDEX('Policy Characteristics'!K:K,MATCH($C1244,'Policy Characteristics'!$C:$C,0)))</f>
        <v/>
      </c>
      <c r="R1244" s="254" t="str">
        <f>IF(ISBLANK(INDEX('Policy Characteristics'!L:L,MATCH($C1244,'Policy Characteristics'!$C:$C,0))),"",INDEX('Policy Characteristics'!L:L,MATCH($C1244,'Policy Characteristics'!$C:$C,0)))</f>
        <v/>
      </c>
    </row>
    <row r="1245" spans="1:18" s="2" customFormat="1" x14ac:dyDescent="0.35">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Feedstock Shifting</v>
      </c>
      <c r="C1245" s="254" t="str">
        <f t="shared" si="48"/>
        <v>Fraction of Feedstock Shifted</v>
      </c>
      <c r="D1245" s="6" t="s">
        <v>3062</v>
      </c>
      <c r="E1245" s="45" t="s">
        <v>2690</v>
      </c>
      <c r="F1245" t="s">
        <v>3024</v>
      </c>
      <c r="G1245" s="45" t="s">
        <v>2694</v>
      </c>
      <c r="H1245" s="47">
        <v>2668</v>
      </c>
      <c r="I1245" s="324" t="s">
        <v>41</v>
      </c>
      <c r="J1245" s="255" t="str">
        <f>IF(ISBLANK(INDEX('Policy Characteristics'!D:D,MATCH($C1245,'Policy Characteristics'!$C:$C,0))),"",INDEX('Policy Characteristics'!D:D,MATCH($C1245,'Policy Characteristics'!$C:$C,0)))</f>
        <v>Feedstock Shifting</v>
      </c>
      <c r="K1245" s="254" t="str">
        <f>IF(ISBLANK(INDEX('Policy Characteristics'!E:E,MATCH($C1245,'Policy Characteristics'!$C:$C,0))),"",INDEX('Policy Characteristics'!E:E,MATCH($C1245,'Policy Characteristics'!$C:$C,0)))</f>
        <v>indst feedstock shifting</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potential achieved</v>
      </c>
      <c r="P1245" s="254" t="str">
        <f>IF(ISBLANK(INDEX('Policy Characteristics'!J:J,MATCH($C1245,'Policy Characteristics'!$C:$C,0))),"",INDEX('Policy Characteristics'!J:J,MATCH($C1245,'Policy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5" s="254" t="str">
        <f>IF(ISBLANK(INDEX('Policy Characteristics'!K:K,MATCH($C1245,'Policy Characteristics'!$C:$C,0))),"",INDEX('Policy Characteristics'!K:K,MATCH($C1245,'Policy Characteristics'!$C:$C,0)))</f>
        <v/>
      </c>
      <c r="R1245" s="254" t="str">
        <f>IF(ISBLANK(INDEX('Policy Characteristics'!L:L,MATCH($C1245,'Policy Characteristics'!$C:$C,0))),"",INDEX('Policy Characteristics'!L:L,MATCH($C1245,'Policy Characteristics'!$C:$C,0)))</f>
        <v/>
      </c>
    </row>
    <row r="1246" spans="1:18" s="2" customFormat="1" x14ac:dyDescent="0.35">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Feedstock Shifting</v>
      </c>
      <c r="C1246" s="254" t="str">
        <f t="shared" si="48"/>
        <v>Fraction of Feedstock Shifted</v>
      </c>
      <c r="D1246" s="6" t="s">
        <v>3062</v>
      </c>
      <c r="E1246" s="45" t="s">
        <v>2687</v>
      </c>
      <c r="F1246" t="s">
        <v>3024</v>
      </c>
      <c r="G1246" s="45" t="s">
        <v>2692</v>
      </c>
      <c r="H1246" s="47">
        <v>2669</v>
      </c>
      <c r="I1246" s="324" t="s">
        <v>41</v>
      </c>
      <c r="J1246" s="255" t="str">
        <f>IF(ISBLANK(INDEX('Policy Characteristics'!D:D,MATCH($C1246,'Policy Characteristics'!$C:$C,0))),"",INDEX('Policy Characteristics'!D:D,MATCH($C1246,'Policy Characteristics'!$C:$C,0)))</f>
        <v>Feedstock Shifting</v>
      </c>
      <c r="K1246" s="254" t="str">
        <f>IF(ISBLANK(INDEX('Policy Characteristics'!E:E,MATCH($C1246,'Policy Characteristics'!$C:$C,0))),"",INDEX('Policy Characteristics'!E:E,MATCH($C1246,'Policy Characteristics'!$C:$C,0)))</f>
        <v>indst feedstock shifting</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potential achieved</v>
      </c>
      <c r="P1246" s="254" t="str">
        <f>IF(ISBLANK(INDEX('Policy Characteristics'!J:J,MATCH($C1246,'Policy Characteristics'!$C:$C,0))),"",INDEX('Policy Characteristics'!J:J,MATCH($C1246,'Policy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6" s="254" t="str">
        <f>IF(ISBLANK(INDEX('Policy Characteristics'!K:K,MATCH($C1246,'Policy Characteristics'!$C:$C,0))),"",INDEX('Policy Characteristics'!K:K,MATCH($C1246,'Policy Characteristics'!$C:$C,0)))</f>
        <v/>
      </c>
      <c r="R1246" s="254" t="str">
        <f>IF(ISBLANK(INDEX('Policy Characteristics'!L:L,MATCH($C1246,'Policy Characteristics'!$C:$C,0))),"",INDEX('Policy Characteristics'!L:L,MATCH($C1246,'Policy Characteristics'!$C:$C,0)))</f>
        <v/>
      </c>
    </row>
    <row r="1247" spans="1:18" s="2" customFormat="1" x14ac:dyDescent="0.35">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Feedstock Shifting</v>
      </c>
      <c r="C1247" s="254" t="str">
        <f t="shared" si="48"/>
        <v>Fraction of Feedstock Shifted</v>
      </c>
      <c r="D1247" s="6" t="s">
        <v>3063</v>
      </c>
      <c r="E1247" s="45" t="s">
        <v>2381</v>
      </c>
      <c r="F1247" t="s">
        <v>3025</v>
      </c>
      <c r="G1247" s="45" t="s">
        <v>2387</v>
      </c>
      <c r="H1247" s="47">
        <v>2670</v>
      </c>
      <c r="I1247" s="324" t="s">
        <v>41</v>
      </c>
      <c r="J1247" s="255" t="str">
        <f>IF(ISBLANK(INDEX('Policy Characteristics'!D:D,MATCH($C1247,'Policy Characteristics'!$C:$C,0))),"",INDEX('Policy Characteristics'!D:D,MATCH($C1247,'Policy Characteristics'!$C:$C,0)))</f>
        <v>Feedstock Shifting</v>
      </c>
      <c r="K1247" s="254" t="str">
        <f>IF(ISBLANK(INDEX('Policy Characteristics'!E:E,MATCH($C1247,'Policy Characteristics'!$C:$C,0))),"",INDEX('Policy Characteristics'!E:E,MATCH($C1247,'Policy Characteristics'!$C:$C,0)))</f>
        <v>indst feedstock shifting</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potential achieved</v>
      </c>
      <c r="P1247" s="254" t="str">
        <f>IF(ISBLANK(INDEX('Policy Characteristics'!J:J,MATCH($C1247,'Policy Characteristics'!$C:$C,0))),"",INDEX('Policy Characteristics'!J:J,MATCH($C1247,'Policy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7" s="254" t="str">
        <f>IF(ISBLANK(INDEX('Policy Characteristics'!K:K,MATCH($C1247,'Policy Characteristics'!$C:$C,0))),"",INDEX('Policy Characteristics'!K:K,MATCH($C1247,'Policy Characteristics'!$C:$C,0)))</f>
        <v/>
      </c>
      <c r="R1247" s="254" t="str">
        <f>IF(ISBLANK(INDEX('Policy Characteristics'!L:L,MATCH($C1247,'Policy Characteristics'!$C:$C,0))),"",INDEX('Policy Characteristics'!L:L,MATCH($C1247,'Policy Characteristics'!$C:$C,0)))</f>
        <v/>
      </c>
    </row>
    <row r="1248" spans="1:18" s="2" customFormat="1" x14ac:dyDescent="0.35">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Feedstock Shifting</v>
      </c>
      <c r="C1248" s="254" t="str">
        <f t="shared" si="48"/>
        <v>Fraction of Feedstock Shifted</v>
      </c>
      <c r="D1248" s="6" t="s">
        <v>3063</v>
      </c>
      <c r="E1248" s="45" t="s">
        <v>2382</v>
      </c>
      <c r="F1248" t="s">
        <v>3025</v>
      </c>
      <c r="G1248" s="45" t="s">
        <v>2390</v>
      </c>
      <c r="H1248" s="47">
        <v>2671</v>
      </c>
      <c r="I1248" s="324" t="s">
        <v>41</v>
      </c>
      <c r="J1248" s="255" t="str">
        <f>IF(ISBLANK(INDEX('Policy Characteristics'!D:D,MATCH($C1248,'Policy Characteristics'!$C:$C,0))),"",INDEX('Policy Characteristics'!D:D,MATCH($C1248,'Policy Characteristics'!$C:$C,0)))</f>
        <v>Feedstock Shifting</v>
      </c>
      <c r="K1248" s="254" t="str">
        <f>IF(ISBLANK(INDEX('Policy Characteristics'!E:E,MATCH($C1248,'Policy Characteristics'!$C:$C,0))),"",INDEX('Policy Characteristics'!E:E,MATCH($C1248,'Policy Characteristics'!$C:$C,0)))</f>
        <v>indst feedstock shifting</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potential achieved</v>
      </c>
      <c r="P1248" s="254" t="str">
        <f>IF(ISBLANK(INDEX('Policy Characteristics'!J:J,MATCH($C1248,'Policy Characteristics'!$C:$C,0))),"",INDEX('Policy Characteristics'!J:J,MATCH($C1248,'Policy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8" s="254" t="str">
        <f>IF(ISBLANK(INDEX('Policy Characteristics'!K:K,MATCH($C1248,'Policy Characteristics'!$C:$C,0))),"",INDEX('Policy Characteristics'!K:K,MATCH($C1248,'Policy Characteristics'!$C:$C,0)))</f>
        <v/>
      </c>
      <c r="R1248" s="254" t="str">
        <f>IF(ISBLANK(INDEX('Policy Characteristics'!L:L,MATCH($C1248,'Policy Characteristics'!$C:$C,0))),"",INDEX('Policy Characteristics'!L:L,MATCH($C1248,'Policy Characteristics'!$C:$C,0)))</f>
        <v/>
      </c>
    </row>
    <row r="1249" spans="1:18" s="2" customFormat="1" x14ac:dyDescent="0.35">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Feedstock Shifting</v>
      </c>
      <c r="C1249" s="254" t="str">
        <f t="shared" si="48"/>
        <v>Fraction of Feedstock Shifted</v>
      </c>
      <c r="D1249" s="6" t="s">
        <v>3063</v>
      </c>
      <c r="E1249" s="45" t="s">
        <v>2383</v>
      </c>
      <c r="F1249" t="s">
        <v>3025</v>
      </c>
      <c r="G1249" s="45" t="s">
        <v>2391</v>
      </c>
      <c r="H1249" s="47">
        <v>2672</v>
      </c>
      <c r="I1249" s="324" t="s">
        <v>41</v>
      </c>
      <c r="J1249" s="255" t="str">
        <f>IF(ISBLANK(INDEX('Policy Characteristics'!D:D,MATCH($C1249,'Policy Characteristics'!$C:$C,0))),"",INDEX('Policy Characteristics'!D:D,MATCH($C1249,'Policy Characteristics'!$C:$C,0)))</f>
        <v>Feedstock Shifting</v>
      </c>
      <c r="K1249" s="254" t="str">
        <f>IF(ISBLANK(INDEX('Policy Characteristics'!E:E,MATCH($C1249,'Policy Characteristics'!$C:$C,0))),"",INDEX('Policy Characteristics'!E:E,MATCH($C1249,'Policy Characteristics'!$C:$C,0)))</f>
        <v>indst feedstock shifting</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potential achieved</v>
      </c>
      <c r="P1249" s="254" t="str">
        <f>IF(ISBLANK(INDEX('Policy Characteristics'!J:J,MATCH($C1249,'Policy Characteristics'!$C:$C,0))),"",INDEX('Policy Characteristics'!J:J,MATCH($C1249,'Policy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9" s="254" t="str">
        <f>IF(ISBLANK(INDEX('Policy Characteristics'!K:K,MATCH($C1249,'Policy Characteristics'!$C:$C,0))),"",INDEX('Policy Characteristics'!K:K,MATCH($C1249,'Policy Characteristics'!$C:$C,0)))</f>
        <v/>
      </c>
      <c r="R1249" s="254" t="str">
        <f>IF(ISBLANK(INDEX('Policy Characteristics'!L:L,MATCH($C1249,'Policy Characteristics'!$C:$C,0))),"",INDEX('Policy Characteristics'!L:L,MATCH($C1249,'Policy Characteristics'!$C:$C,0)))</f>
        <v/>
      </c>
    </row>
    <row r="1250" spans="1:18" s="2" customFormat="1" x14ac:dyDescent="0.35">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Feedstock Shifting</v>
      </c>
      <c r="C1250" s="254" t="str">
        <f t="shared" si="48"/>
        <v>Fraction of Feedstock Shifted</v>
      </c>
      <c r="D1250" s="6" t="s">
        <v>3063</v>
      </c>
      <c r="E1250" s="45" t="s">
        <v>2384</v>
      </c>
      <c r="F1250" t="s">
        <v>3025</v>
      </c>
      <c r="G1250" s="45" t="s">
        <v>2388</v>
      </c>
      <c r="H1250" s="47">
        <v>2673</v>
      </c>
      <c r="I1250" s="324" t="s">
        <v>41</v>
      </c>
      <c r="J1250" s="255" t="str">
        <f>IF(ISBLANK(INDEX('Policy Characteristics'!D:D,MATCH($C1250,'Policy Characteristics'!$C:$C,0))),"",INDEX('Policy Characteristics'!D:D,MATCH($C1250,'Policy Characteristics'!$C:$C,0)))</f>
        <v>Feedstock Shifting</v>
      </c>
      <c r="K1250" s="254" t="str">
        <f>IF(ISBLANK(INDEX('Policy Characteristics'!E:E,MATCH($C1250,'Policy Characteristics'!$C:$C,0))),"",INDEX('Policy Characteristics'!E:E,MATCH($C1250,'Policy Characteristics'!$C:$C,0)))</f>
        <v>indst feedstock shifting</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potential achieved</v>
      </c>
      <c r="P1250" s="254" t="str">
        <f>IF(ISBLANK(INDEX('Policy Characteristics'!J:J,MATCH($C1250,'Policy Characteristics'!$C:$C,0))),"",INDEX('Policy Characteristics'!J:J,MATCH($C1250,'Policy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0" s="254" t="str">
        <f>IF(ISBLANK(INDEX('Policy Characteristics'!K:K,MATCH($C1250,'Policy Characteristics'!$C:$C,0))),"",INDEX('Policy Characteristics'!K:K,MATCH($C1250,'Policy Characteristics'!$C:$C,0)))</f>
        <v/>
      </c>
      <c r="R1250" s="254" t="str">
        <f>IF(ISBLANK(INDEX('Policy Characteristics'!L:L,MATCH($C1250,'Policy Characteristics'!$C:$C,0))),"",INDEX('Policy Characteristics'!L:L,MATCH($C1250,'Policy Characteristics'!$C:$C,0)))</f>
        <v/>
      </c>
    </row>
    <row r="1251" spans="1:18" s="2" customFormat="1" x14ac:dyDescent="0.35">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Feedstock Shifting</v>
      </c>
      <c r="C1251" s="254" t="str">
        <f t="shared" si="48"/>
        <v>Fraction of Feedstock Shifted</v>
      </c>
      <c r="D1251" s="6" t="s">
        <v>3063</v>
      </c>
      <c r="E1251" s="45" t="s">
        <v>2385</v>
      </c>
      <c r="F1251" t="s">
        <v>3025</v>
      </c>
      <c r="G1251" s="45" t="s">
        <v>2389</v>
      </c>
      <c r="H1251" s="47">
        <v>2674</v>
      </c>
      <c r="I1251" s="324" t="s">
        <v>41</v>
      </c>
      <c r="J1251" s="255" t="str">
        <f>IF(ISBLANK(INDEX('Policy Characteristics'!D:D,MATCH($C1251,'Policy Characteristics'!$C:$C,0))),"",INDEX('Policy Characteristics'!D:D,MATCH($C1251,'Policy Characteristics'!$C:$C,0)))</f>
        <v>Feedstock Shifting</v>
      </c>
      <c r="K1251" s="254" t="str">
        <f>IF(ISBLANK(INDEX('Policy Characteristics'!E:E,MATCH($C1251,'Policy Characteristics'!$C:$C,0))),"",INDEX('Policy Characteristics'!E:E,MATCH($C1251,'Policy Characteristics'!$C:$C,0)))</f>
        <v>indst feedstock shifting</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potential achieved</v>
      </c>
      <c r="P1251" s="254" t="str">
        <f>IF(ISBLANK(INDEX('Policy Characteristics'!J:J,MATCH($C1251,'Policy Characteristics'!$C:$C,0))),"",INDEX('Policy Characteristics'!J:J,MATCH($C1251,'Policy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1" s="254" t="str">
        <f>IF(ISBLANK(INDEX('Policy Characteristics'!K:K,MATCH($C1251,'Policy Characteristics'!$C:$C,0))),"",INDEX('Policy Characteristics'!K:K,MATCH($C1251,'Policy Characteristics'!$C:$C,0)))</f>
        <v/>
      </c>
      <c r="R1251" s="254" t="str">
        <f>IF(ISBLANK(INDEX('Policy Characteristics'!L:L,MATCH($C1251,'Policy Characteristics'!$C:$C,0))),"",INDEX('Policy Characteristics'!L:L,MATCH($C1251,'Policy Characteristics'!$C:$C,0)))</f>
        <v/>
      </c>
    </row>
    <row r="1252" spans="1:18" s="2" customFormat="1" x14ac:dyDescent="0.35">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Feedstock Shifting</v>
      </c>
      <c r="C1252" s="254" t="str">
        <f t="shared" si="48"/>
        <v>Fraction of Feedstock Shifted</v>
      </c>
      <c r="D1252" s="6" t="s">
        <v>3063</v>
      </c>
      <c r="E1252" s="45" t="s">
        <v>2386</v>
      </c>
      <c r="F1252" t="s">
        <v>3025</v>
      </c>
      <c r="G1252" s="45" t="s">
        <v>2392</v>
      </c>
      <c r="H1252" s="47">
        <v>2675</v>
      </c>
      <c r="I1252" s="324" t="s">
        <v>41</v>
      </c>
      <c r="J1252" s="255" t="str">
        <f>IF(ISBLANK(INDEX('Policy Characteristics'!D:D,MATCH($C1252,'Policy Characteristics'!$C:$C,0))),"",INDEX('Policy Characteristics'!D:D,MATCH($C1252,'Policy Characteristics'!$C:$C,0)))</f>
        <v>Feedstock Shifting</v>
      </c>
      <c r="K1252" s="254" t="str">
        <f>IF(ISBLANK(INDEX('Policy Characteristics'!E:E,MATCH($C1252,'Policy Characteristics'!$C:$C,0))),"",INDEX('Policy Characteristics'!E:E,MATCH($C1252,'Policy Characteristics'!$C:$C,0)))</f>
        <v>indst feedstock shifting</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potential achieved</v>
      </c>
      <c r="P1252" s="254" t="str">
        <f>IF(ISBLANK(INDEX('Policy Characteristics'!J:J,MATCH($C1252,'Policy Characteristics'!$C:$C,0))),"",INDEX('Policy Characteristics'!J:J,MATCH($C1252,'Policy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2" s="254" t="str">
        <f>IF(ISBLANK(INDEX('Policy Characteristics'!K:K,MATCH($C1252,'Policy Characteristics'!$C:$C,0))),"",INDEX('Policy Characteristics'!K:K,MATCH($C1252,'Policy Characteristics'!$C:$C,0)))</f>
        <v/>
      </c>
      <c r="R1252" s="254" t="str">
        <f>IF(ISBLANK(INDEX('Policy Characteristics'!L:L,MATCH($C1252,'Policy Characteristics'!$C:$C,0))),"",INDEX('Policy Characteristics'!L:L,MATCH($C1252,'Policy Characteristics'!$C:$C,0)))</f>
        <v/>
      </c>
    </row>
    <row r="1253" spans="1:18" s="2" customFormat="1" x14ac:dyDescent="0.35">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Feedstock Shifting</v>
      </c>
      <c r="C1253" s="254" t="str">
        <f t="shared" si="48"/>
        <v>Fraction of Feedstock Shifted</v>
      </c>
      <c r="D1253" s="6" t="s">
        <v>3063</v>
      </c>
      <c r="E1253" s="45" t="s">
        <v>2688</v>
      </c>
      <c r="F1253" t="s">
        <v>3025</v>
      </c>
      <c r="G1253" s="45" t="s">
        <v>2691</v>
      </c>
      <c r="H1253" s="47">
        <v>2676</v>
      </c>
      <c r="I1253" s="324" t="s">
        <v>41</v>
      </c>
      <c r="J1253" s="255" t="str">
        <f>IF(ISBLANK(INDEX('Policy Characteristics'!D:D,MATCH($C1253,'Policy Characteristics'!$C:$C,0))),"",INDEX('Policy Characteristics'!D:D,MATCH($C1253,'Policy Characteristics'!$C:$C,0)))</f>
        <v>Feedstock Shifting</v>
      </c>
      <c r="K1253" s="254" t="str">
        <f>IF(ISBLANK(INDEX('Policy Characteristics'!E:E,MATCH($C1253,'Policy Characteristics'!$C:$C,0))),"",INDEX('Policy Characteristics'!E:E,MATCH($C1253,'Policy Characteristics'!$C:$C,0)))</f>
        <v>indst feedstock shifting</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potential achieved</v>
      </c>
      <c r="P1253" s="254" t="str">
        <f>IF(ISBLANK(INDEX('Policy Characteristics'!J:J,MATCH($C1253,'Policy Characteristics'!$C:$C,0))),"",INDEX('Policy Characteristics'!J:J,MATCH($C1253,'Policy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3" s="254" t="str">
        <f>IF(ISBLANK(INDEX('Policy Characteristics'!K:K,MATCH($C1253,'Policy Characteristics'!$C:$C,0))),"",INDEX('Policy Characteristics'!K:K,MATCH($C1253,'Policy Characteristics'!$C:$C,0)))</f>
        <v/>
      </c>
      <c r="R1253" s="254" t="str">
        <f>IF(ISBLANK(INDEX('Policy Characteristics'!L:L,MATCH($C1253,'Policy Characteristics'!$C:$C,0))),"",INDEX('Policy Characteristics'!L:L,MATCH($C1253,'Policy Characteristics'!$C:$C,0)))</f>
        <v/>
      </c>
    </row>
    <row r="1254" spans="1:18" s="2" customFormat="1" x14ac:dyDescent="0.35">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Feedstock Shifting</v>
      </c>
      <c r="C1254" s="254" t="str">
        <f t="shared" si="48"/>
        <v>Fraction of Feedstock Shifted</v>
      </c>
      <c r="D1254" s="6" t="s">
        <v>3063</v>
      </c>
      <c r="E1254" s="45" t="s">
        <v>2689</v>
      </c>
      <c r="F1254" t="s">
        <v>3025</v>
      </c>
      <c r="G1254" s="45" t="s">
        <v>2693</v>
      </c>
      <c r="H1254" s="47">
        <v>2677</v>
      </c>
      <c r="I1254" s="324" t="s">
        <v>41</v>
      </c>
      <c r="J1254" s="255" t="str">
        <f>IF(ISBLANK(INDEX('Policy Characteristics'!D:D,MATCH($C1254,'Policy Characteristics'!$C:$C,0))),"",INDEX('Policy Characteristics'!D:D,MATCH($C1254,'Policy Characteristics'!$C:$C,0)))</f>
        <v>Feedstock Shifting</v>
      </c>
      <c r="K1254" s="254" t="str">
        <f>IF(ISBLANK(INDEX('Policy Characteristics'!E:E,MATCH($C1254,'Policy Characteristics'!$C:$C,0))),"",INDEX('Policy Characteristics'!E:E,MATCH($C1254,'Policy Characteristics'!$C:$C,0)))</f>
        <v>indst feedstock shifting</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potential achieved</v>
      </c>
      <c r="P1254" s="254" t="str">
        <f>IF(ISBLANK(INDEX('Policy Characteristics'!J:J,MATCH($C1254,'Policy Characteristics'!$C:$C,0))),"",INDEX('Policy Characteristics'!J:J,MATCH($C1254,'Policy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4" s="254" t="str">
        <f>IF(ISBLANK(INDEX('Policy Characteristics'!K:K,MATCH($C1254,'Policy Characteristics'!$C:$C,0))),"",INDEX('Policy Characteristics'!K:K,MATCH($C1254,'Policy Characteristics'!$C:$C,0)))</f>
        <v/>
      </c>
      <c r="R1254" s="254" t="str">
        <f>IF(ISBLANK(INDEX('Policy Characteristics'!L:L,MATCH($C1254,'Policy Characteristics'!$C:$C,0))),"",INDEX('Policy Characteristics'!L:L,MATCH($C1254,'Policy Characteristics'!$C:$C,0)))</f>
        <v/>
      </c>
    </row>
    <row r="1255" spans="1:18" s="2" customFormat="1" x14ac:dyDescent="0.35">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Feedstock Shifting</v>
      </c>
      <c r="C1255" s="254" t="str">
        <f t="shared" si="48"/>
        <v>Fraction of Feedstock Shifted</v>
      </c>
      <c r="D1255" s="6" t="s">
        <v>3063</v>
      </c>
      <c r="E1255" s="45" t="s">
        <v>2690</v>
      </c>
      <c r="F1255" t="s">
        <v>3025</v>
      </c>
      <c r="G1255" s="45" t="s">
        <v>2694</v>
      </c>
      <c r="H1255" s="47">
        <v>2678</v>
      </c>
      <c r="I1255" s="324" t="s">
        <v>41</v>
      </c>
      <c r="J1255" s="255" t="str">
        <f>IF(ISBLANK(INDEX('Policy Characteristics'!D:D,MATCH($C1255,'Policy Characteristics'!$C:$C,0))),"",INDEX('Policy Characteristics'!D:D,MATCH($C1255,'Policy Characteristics'!$C:$C,0)))</f>
        <v>Feedstock Shifting</v>
      </c>
      <c r="K1255" s="254" t="str">
        <f>IF(ISBLANK(INDEX('Policy Characteristics'!E:E,MATCH($C1255,'Policy Characteristics'!$C:$C,0))),"",INDEX('Policy Characteristics'!E:E,MATCH($C1255,'Policy Characteristics'!$C:$C,0)))</f>
        <v>indst feedstock shifting</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potential achieved</v>
      </c>
      <c r="P1255" s="254" t="str">
        <f>IF(ISBLANK(INDEX('Policy Characteristics'!J:J,MATCH($C1255,'Policy Characteristics'!$C:$C,0))),"",INDEX('Policy Characteristics'!J:J,MATCH($C1255,'Policy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5" s="254" t="str">
        <f>IF(ISBLANK(INDEX('Policy Characteristics'!K:K,MATCH($C1255,'Policy Characteristics'!$C:$C,0))),"",INDEX('Policy Characteristics'!K:K,MATCH($C1255,'Policy Characteristics'!$C:$C,0)))</f>
        <v/>
      </c>
      <c r="R1255" s="254" t="str">
        <f>IF(ISBLANK(INDEX('Policy Characteristics'!L:L,MATCH($C1255,'Policy Characteristics'!$C:$C,0))),"",INDEX('Policy Characteristics'!L:L,MATCH($C1255,'Policy Characteristics'!$C:$C,0)))</f>
        <v/>
      </c>
    </row>
    <row r="1256" spans="1:18" s="2" customFormat="1" x14ac:dyDescent="0.35">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Feedstock Shifting</v>
      </c>
      <c r="C1256" s="254" t="str">
        <f t="shared" si="48"/>
        <v>Fraction of Feedstock Shifted</v>
      </c>
      <c r="D1256" s="6" t="s">
        <v>3063</v>
      </c>
      <c r="E1256" s="45" t="s">
        <v>2687</v>
      </c>
      <c r="F1256" t="s">
        <v>3025</v>
      </c>
      <c r="G1256" s="45" t="s">
        <v>2692</v>
      </c>
      <c r="H1256" s="47">
        <v>2679</v>
      </c>
      <c r="I1256" s="324" t="s">
        <v>41</v>
      </c>
      <c r="J1256" s="255" t="str">
        <f>IF(ISBLANK(INDEX('Policy Characteristics'!D:D,MATCH($C1256,'Policy Characteristics'!$C:$C,0))),"",INDEX('Policy Characteristics'!D:D,MATCH($C1256,'Policy Characteristics'!$C:$C,0)))</f>
        <v>Feedstock Shifting</v>
      </c>
      <c r="K1256" s="254" t="str">
        <f>IF(ISBLANK(INDEX('Policy Characteristics'!E:E,MATCH($C1256,'Policy Characteristics'!$C:$C,0))),"",INDEX('Policy Characteristics'!E:E,MATCH($C1256,'Policy Characteristics'!$C:$C,0)))</f>
        <v>indst feedstock shifting</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potential achieved</v>
      </c>
      <c r="P1256" s="254" t="str">
        <f>IF(ISBLANK(INDEX('Policy Characteristics'!J:J,MATCH($C1256,'Policy Characteristics'!$C:$C,0))),"",INDEX('Policy Characteristics'!J:J,MATCH($C1256,'Policy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6" s="254" t="str">
        <f>IF(ISBLANK(INDEX('Policy Characteristics'!K:K,MATCH($C1256,'Policy Characteristics'!$C:$C,0))),"",INDEX('Policy Characteristics'!K:K,MATCH($C1256,'Policy Characteristics'!$C:$C,0)))</f>
        <v/>
      </c>
      <c r="R1256" s="254" t="str">
        <f>IF(ISBLANK(INDEX('Policy Characteristics'!L:L,MATCH($C1256,'Policy Characteristics'!$C:$C,0))),"",INDEX('Policy Characteristics'!L:L,MATCH($C1256,'Policy Characteristics'!$C:$C,0)))</f>
        <v/>
      </c>
    </row>
    <row r="1257" spans="1:18" s="2" customFormat="1" x14ac:dyDescent="0.35">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Feedstock Shifting</v>
      </c>
      <c r="C1257" s="254" t="str">
        <f t="shared" si="48"/>
        <v>Fraction of Feedstock Shifted</v>
      </c>
      <c r="D1257" s="6" t="s">
        <v>3064</v>
      </c>
      <c r="E1257" s="45" t="s">
        <v>2381</v>
      </c>
      <c r="F1257" t="s">
        <v>3026</v>
      </c>
      <c r="G1257" s="45" t="s">
        <v>2387</v>
      </c>
      <c r="H1257" s="47">
        <v>2680</v>
      </c>
      <c r="I1257" s="324" t="s">
        <v>41</v>
      </c>
      <c r="J1257" s="255" t="str">
        <f>IF(ISBLANK(INDEX('Policy Characteristics'!D:D,MATCH($C1257,'Policy Characteristics'!$C:$C,0))),"",INDEX('Policy Characteristics'!D:D,MATCH($C1257,'Policy Characteristics'!$C:$C,0)))</f>
        <v>Feedstock Shifting</v>
      </c>
      <c r="K1257" s="254" t="str">
        <f>IF(ISBLANK(INDEX('Policy Characteristics'!E:E,MATCH($C1257,'Policy Characteristics'!$C:$C,0))),"",INDEX('Policy Characteristics'!E:E,MATCH($C1257,'Policy Characteristics'!$C:$C,0)))</f>
        <v>indst feedstock shifting</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potential achieved</v>
      </c>
      <c r="P1257" s="254" t="str">
        <f>IF(ISBLANK(INDEX('Policy Characteristics'!J:J,MATCH($C1257,'Policy Characteristics'!$C:$C,0))),"",INDEX('Policy Characteristics'!J:J,MATCH($C1257,'Policy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7" s="254" t="str">
        <f>IF(ISBLANK(INDEX('Policy Characteristics'!K:K,MATCH($C1257,'Policy Characteristics'!$C:$C,0))),"",INDEX('Policy Characteristics'!K:K,MATCH($C1257,'Policy Characteristics'!$C:$C,0)))</f>
        <v/>
      </c>
      <c r="R1257" s="254" t="str">
        <f>IF(ISBLANK(INDEX('Policy Characteristics'!L:L,MATCH($C1257,'Policy Characteristics'!$C:$C,0))),"",INDEX('Policy Characteristics'!L:L,MATCH($C1257,'Policy Characteristics'!$C:$C,0)))</f>
        <v/>
      </c>
    </row>
    <row r="1258" spans="1:18" s="2" customFormat="1" x14ac:dyDescent="0.35">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Feedstock Shifting</v>
      </c>
      <c r="C1258" s="254" t="str">
        <f t="shared" si="48"/>
        <v>Fraction of Feedstock Shifted</v>
      </c>
      <c r="D1258" s="6" t="s">
        <v>3064</v>
      </c>
      <c r="E1258" s="45" t="s">
        <v>2382</v>
      </c>
      <c r="F1258" t="s">
        <v>3026</v>
      </c>
      <c r="G1258" s="45" t="s">
        <v>2390</v>
      </c>
      <c r="H1258" s="47">
        <v>2681</v>
      </c>
      <c r="I1258" s="324" t="s">
        <v>41</v>
      </c>
      <c r="J1258" s="255" t="str">
        <f>IF(ISBLANK(INDEX('Policy Characteristics'!D:D,MATCH($C1258,'Policy Characteristics'!$C:$C,0))),"",INDEX('Policy Characteristics'!D:D,MATCH($C1258,'Policy Characteristics'!$C:$C,0)))</f>
        <v>Feedstock Shifting</v>
      </c>
      <c r="K1258" s="254" t="str">
        <f>IF(ISBLANK(INDEX('Policy Characteristics'!E:E,MATCH($C1258,'Policy Characteristics'!$C:$C,0))),"",INDEX('Policy Characteristics'!E:E,MATCH($C1258,'Policy Characteristics'!$C:$C,0)))</f>
        <v>indst feedstock shifting</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potential achieved</v>
      </c>
      <c r="P1258" s="254" t="str">
        <f>IF(ISBLANK(INDEX('Policy Characteristics'!J:J,MATCH($C1258,'Policy Characteristics'!$C:$C,0))),"",INDEX('Policy Characteristics'!J:J,MATCH($C1258,'Policy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8" s="254" t="str">
        <f>IF(ISBLANK(INDEX('Policy Characteristics'!K:K,MATCH($C1258,'Policy Characteristics'!$C:$C,0))),"",INDEX('Policy Characteristics'!K:K,MATCH($C1258,'Policy Characteristics'!$C:$C,0)))</f>
        <v/>
      </c>
      <c r="R1258" s="254" t="str">
        <f>IF(ISBLANK(INDEX('Policy Characteristics'!L:L,MATCH($C1258,'Policy Characteristics'!$C:$C,0))),"",INDEX('Policy Characteristics'!L:L,MATCH($C1258,'Policy Characteristics'!$C:$C,0)))</f>
        <v/>
      </c>
    </row>
    <row r="1259" spans="1:18" s="2" customFormat="1" x14ac:dyDescent="0.35">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Feedstock Shifting</v>
      </c>
      <c r="C1259" s="254" t="str">
        <f t="shared" si="48"/>
        <v>Fraction of Feedstock Shifted</v>
      </c>
      <c r="D1259" s="6" t="s">
        <v>3064</v>
      </c>
      <c r="E1259" s="45" t="s">
        <v>2383</v>
      </c>
      <c r="F1259" t="s">
        <v>3026</v>
      </c>
      <c r="G1259" s="45" t="s">
        <v>2391</v>
      </c>
      <c r="H1259" s="47">
        <v>2682</v>
      </c>
      <c r="I1259" s="324" t="s">
        <v>41</v>
      </c>
      <c r="J1259" s="255" t="str">
        <f>IF(ISBLANK(INDEX('Policy Characteristics'!D:D,MATCH($C1259,'Policy Characteristics'!$C:$C,0))),"",INDEX('Policy Characteristics'!D:D,MATCH($C1259,'Policy Characteristics'!$C:$C,0)))</f>
        <v>Feedstock Shifting</v>
      </c>
      <c r="K1259" s="254" t="str">
        <f>IF(ISBLANK(INDEX('Policy Characteristics'!E:E,MATCH($C1259,'Policy Characteristics'!$C:$C,0))),"",INDEX('Policy Characteristics'!E:E,MATCH($C1259,'Policy Characteristics'!$C:$C,0)))</f>
        <v>indst feedstock shifting</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potential achieved</v>
      </c>
      <c r="P1259" s="254" t="str">
        <f>IF(ISBLANK(INDEX('Policy Characteristics'!J:J,MATCH($C1259,'Policy Characteristics'!$C:$C,0))),"",INDEX('Policy Characteristics'!J:J,MATCH($C1259,'Policy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9" s="254" t="str">
        <f>IF(ISBLANK(INDEX('Policy Characteristics'!K:K,MATCH($C1259,'Policy Characteristics'!$C:$C,0))),"",INDEX('Policy Characteristics'!K:K,MATCH($C1259,'Policy Characteristics'!$C:$C,0)))</f>
        <v/>
      </c>
      <c r="R1259" s="254" t="str">
        <f>IF(ISBLANK(INDEX('Policy Characteristics'!L:L,MATCH($C1259,'Policy Characteristics'!$C:$C,0))),"",INDEX('Policy Characteristics'!L:L,MATCH($C1259,'Policy Characteristics'!$C:$C,0)))</f>
        <v/>
      </c>
    </row>
    <row r="1260" spans="1:18" s="2" customFormat="1" x14ac:dyDescent="0.35">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Feedstock Shifting</v>
      </c>
      <c r="C1260" s="254" t="str">
        <f t="shared" si="48"/>
        <v>Fraction of Feedstock Shifted</v>
      </c>
      <c r="D1260" s="6" t="s">
        <v>3064</v>
      </c>
      <c r="E1260" s="45" t="s">
        <v>2384</v>
      </c>
      <c r="F1260" t="s">
        <v>3026</v>
      </c>
      <c r="G1260" s="45" t="s">
        <v>2388</v>
      </c>
      <c r="H1260" s="47">
        <v>2683</v>
      </c>
      <c r="I1260" s="324" t="s">
        <v>41</v>
      </c>
      <c r="J1260" s="255" t="str">
        <f>IF(ISBLANK(INDEX('Policy Characteristics'!D:D,MATCH($C1260,'Policy Characteristics'!$C:$C,0))),"",INDEX('Policy Characteristics'!D:D,MATCH($C1260,'Policy Characteristics'!$C:$C,0)))</f>
        <v>Feedstock Shifting</v>
      </c>
      <c r="K1260" s="254" t="str">
        <f>IF(ISBLANK(INDEX('Policy Characteristics'!E:E,MATCH($C1260,'Policy Characteristics'!$C:$C,0))),"",INDEX('Policy Characteristics'!E:E,MATCH($C1260,'Policy Characteristics'!$C:$C,0)))</f>
        <v>indst feedstock shifting</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potential achieved</v>
      </c>
      <c r="P1260" s="254" t="str">
        <f>IF(ISBLANK(INDEX('Policy Characteristics'!J:J,MATCH($C1260,'Policy Characteristics'!$C:$C,0))),"",INDEX('Policy Characteristics'!J:J,MATCH($C1260,'Policy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0" s="254" t="str">
        <f>IF(ISBLANK(INDEX('Policy Characteristics'!K:K,MATCH($C1260,'Policy Characteristics'!$C:$C,0))),"",INDEX('Policy Characteristics'!K:K,MATCH($C1260,'Policy Characteristics'!$C:$C,0)))</f>
        <v/>
      </c>
      <c r="R1260" s="254" t="str">
        <f>IF(ISBLANK(INDEX('Policy Characteristics'!L:L,MATCH($C1260,'Policy Characteristics'!$C:$C,0))),"",INDEX('Policy Characteristics'!L:L,MATCH($C1260,'Policy Characteristics'!$C:$C,0)))</f>
        <v/>
      </c>
    </row>
    <row r="1261" spans="1:18" s="2" customFormat="1" x14ac:dyDescent="0.35">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Feedstock Shifting</v>
      </c>
      <c r="C1261" s="254" t="str">
        <f t="shared" si="48"/>
        <v>Fraction of Feedstock Shifted</v>
      </c>
      <c r="D1261" s="6" t="s">
        <v>3064</v>
      </c>
      <c r="E1261" s="45" t="s">
        <v>2385</v>
      </c>
      <c r="F1261" t="s">
        <v>3026</v>
      </c>
      <c r="G1261" s="45" t="s">
        <v>2389</v>
      </c>
      <c r="H1261" s="47">
        <v>2684</v>
      </c>
      <c r="I1261" s="324" t="s">
        <v>41</v>
      </c>
      <c r="J1261" s="255" t="str">
        <f>IF(ISBLANK(INDEX('Policy Characteristics'!D:D,MATCH($C1261,'Policy Characteristics'!$C:$C,0))),"",INDEX('Policy Characteristics'!D:D,MATCH($C1261,'Policy Characteristics'!$C:$C,0)))</f>
        <v>Feedstock Shifting</v>
      </c>
      <c r="K1261" s="254" t="str">
        <f>IF(ISBLANK(INDEX('Policy Characteristics'!E:E,MATCH($C1261,'Policy Characteristics'!$C:$C,0))),"",INDEX('Policy Characteristics'!E:E,MATCH($C1261,'Policy Characteristics'!$C:$C,0)))</f>
        <v>indst feedstock shifting</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potential achieved</v>
      </c>
      <c r="P1261" s="254" t="str">
        <f>IF(ISBLANK(INDEX('Policy Characteristics'!J:J,MATCH($C1261,'Policy Characteristics'!$C:$C,0))),"",INDEX('Policy Characteristics'!J:J,MATCH($C1261,'Policy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1" s="254" t="str">
        <f>IF(ISBLANK(INDEX('Policy Characteristics'!K:K,MATCH($C1261,'Policy Characteristics'!$C:$C,0))),"",INDEX('Policy Characteristics'!K:K,MATCH($C1261,'Policy Characteristics'!$C:$C,0)))</f>
        <v/>
      </c>
      <c r="R1261" s="254" t="str">
        <f>IF(ISBLANK(INDEX('Policy Characteristics'!L:L,MATCH($C1261,'Policy Characteristics'!$C:$C,0))),"",INDEX('Policy Characteristics'!L:L,MATCH($C1261,'Policy Characteristics'!$C:$C,0)))</f>
        <v/>
      </c>
    </row>
    <row r="1262" spans="1:18" s="2" customFormat="1" x14ac:dyDescent="0.35">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Feedstock Shifting</v>
      </c>
      <c r="C1262" s="254" t="str">
        <f t="shared" si="48"/>
        <v>Fraction of Feedstock Shifted</v>
      </c>
      <c r="D1262" s="6" t="s">
        <v>3064</v>
      </c>
      <c r="E1262" s="45" t="s">
        <v>2386</v>
      </c>
      <c r="F1262" t="s">
        <v>3026</v>
      </c>
      <c r="G1262" s="45" t="s">
        <v>2392</v>
      </c>
      <c r="H1262" s="47">
        <v>2685</v>
      </c>
      <c r="I1262" s="324" t="s">
        <v>41</v>
      </c>
      <c r="J1262" s="255" t="str">
        <f>IF(ISBLANK(INDEX('Policy Characteristics'!D:D,MATCH($C1262,'Policy Characteristics'!$C:$C,0))),"",INDEX('Policy Characteristics'!D:D,MATCH($C1262,'Policy Characteristics'!$C:$C,0)))</f>
        <v>Feedstock Shifting</v>
      </c>
      <c r="K1262" s="254" t="str">
        <f>IF(ISBLANK(INDEX('Policy Characteristics'!E:E,MATCH($C1262,'Policy Characteristics'!$C:$C,0))),"",INDEX('Policy Characteristics'!E:E,MATCH($C1262,'Policy Characteristics'!$C:$C,0)))</f>
        <v>indst feedstock shifting</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potential achieved</v>
      </c>
      <c r="P1262" s="254" t="str">
        <f>IF(ISBLANK(INDEX('Policy Characteristics'!J:J,MATCH($C1262,'Policy Characteristics'!$C:$C,0))),"",INDEX('Policy Characteristics'!J:J,MATCH($C1262,'Policy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2" s="254" t="str">
        <f>IF(ISBLANK(INDEX('Policy Characteristics'!K:K,MATCH($C1262,'Policy Characteristics'!$C:$C,0))),"",INDEX('Policy Characteristics'!K:K,MATCH($C1262,'Policy Characteristics'!$C:$C,0)))</f>
        <v/>
      </c>
      <c r="R1262" s="254" t="str">
        <f>IF(ISBLANK(INDEX('Policy Characteristics'!L:L,MATCH($C1262,'Policy Characteristics'!$C:$C,0))),"",INDEX('Policy Characteristics'!L:L,MATCH($C1262,'Policy Characteristics'!$C:$C,0)))</f>
        <v/>
      </c>
    </row>
    <row r="1263" spans="1:18" s="2" customFormat="1" x14ac:dyDescent="0.35">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Feedstock Shifting</v>
      </c>
      <c r="C1263" s="254" t="str">
        <f t="shared" si="48"/>
        <v>Fraction of Feedstock Shifted</v>
      </c>
      <c r="D1263" s="6" t="s">
        <v>3064</v>
      </c>
      <c r="E1263" s="45" t="s">
        <v>2688</v>
      </c>
      <c r="F1263" t="s">
        <v>3026</v>
      </c>
      <c r="G1263" s="45" t="s">
        <v>2691</v>
      </c>
      <c r="H1263" s="47">
        <v>2686</v>
      </c>
      <c r="I1263" s="324" t="s">
        <v>41</v>
      </c>
      <c r="J1263" s="255" t="str">
        <f>IF(ISBLANK(INDEX('Policy Characteristics'!D:D,MATCH($C1263,'Policy Characteristics'!$C:$C,0))),"",INDEX('Policy Characteristics'!D:D,MATCH($C1263,'Policy Characteristics'!$C:$C,0)))</f>
        <v>Feedstock Shifting</v>
      </c>
      <c r="K1263" s="254" t="str">
        <f>IF(ISBLANK(INDEX('Policy Characteristics'!E:E,MATCH($C1263,'Policy Characteristics'!$C:$C,0))),"",INDEX('Policy Characteristics'!E:E,MATCH($C1263,'Policy Characteristics'!$C:$C,0)))</f>
        <v>indst feedstock shifting</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potential achieved</v>
      </c>
      <c r="P1263" s="254" t="str">
        <f>IF(ISBLANK(INDEX('Policy Characteristics'!J:J,MATCH($C1263,'Policy Characteristics'!$C:$C,0))),"",INDEX('Policy Characteristics'!J:J,MATCH($C1263,'Policy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3" s="254" t="str">
        <f>IF(ISBLANK(INDEX('Policy Characteristics'!K:K,MATCH($C1263,'Policy Characteristics'!$C:$C,0))),"",INDEX('Policy Characteristics'!K:K,MATCH($C1263,'Policy Characteristics'!$C:$C,0)))</f>
        <v/>
      </c>
      <c r="R1263" s="254" t="str">
        <f>IF(ISBLANK(INDEX('Policy Characteristics'!L:L,MATCH($C1263,'Policy Characteristics'!$C:$C,0))),"",INDEX('Policy Characteristics'!L:L,MATCH($C1263,'Policy Characteristics'!$C:$C,0)))</f>
        <v/>
      </c>
    </row>
    <row r="1264" spans="1:18" s="2" customFormat="1" x14ac:dyDescent="0.35">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Feedstock Shifting</v>
      </c>
      <c r="C1264" s="254" t="str">
        <f t="shared" si="48"/>
        <v>Fraction of Feedstock Shifted</v>
      </c>
      <c r="D1264" s="6" t="s">
        <v>3064</v>
      </c>
      <c r="E1264" s="45" t="s">
        <v>2689</v>
      </c>
      <c r="F1264" t="s">
        <v>3026</v>
      </c>
      <c r="G1264" s="45" t="s">
        <v>2693</v>
      </c>
      <c r="H1264" s="47">
        <v>2687</v>
      </c>
      <c r="I1264" s="324" t="s">
        <v>41</v>
      </c>
      <c r="J1264" s="255" t="str">
        <f>IF(ISBLANK(INDEX('Policy Characteristics'!D:D,MATCH($C1264,'Policy Characteristics'!$C:$C,0))),"",INDEX('Policy Characteristics'!D:D,MATCH($C1264,'Policy Characteristics'!$C:$C,0)))</f>
        <v>Feedstock Shifting</v>
      </c>
      <c r="K1264" s="254" t="str">
        <f>IF(ISBLANK(INDEX('Policy Characteristics'!E:E,MATCH($C1264,'Policy Characteristics'!$C:$C,0))),"",INDEX('Policy Characteristics'!E:E,MATCH($C1264,'Policy Characteristics'!$C:$C,0)))</f>
        <v>indst feedstock shifting</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potential achieved</v>
      </c>
      <c r="P1264" s="254" t="str">
        <f>IF(ISBLANK(INDEX('Policy Characteristics'!J:J,MATCH($C1264,'Policy Characteristics'!$C:$C,0))),"",INDEX('Policy Characteristics'!J:J,MATCH($C1264,'Policy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4" s="254" t="str">
        <f>IF(ISBLANK(INDEX('Policy Characteristics'!K:K,MATCH($C1264,'Policy Characteristics'!$C:$C,0))),"",INDEX('Policy Characteristics'!K:K,MATCH($C1264,'Policy Characteristics'!$C:$C,0)))</f>
        <v/>
      </c>
      <c r="R1264" s="254" t="str">
        <f>IF(ISBLANK(INDEX('Policy Characteristics'!L:L,MATCH($C1264,'Policy Characteristics'!$C:$C,0))),"",INDEX('Policy Characteristics'!L:L,MATCH($C1264,'Policy Characteristics'!$C:$C,0)))</f>
        <v/>
      </c>
    </row>
    <row r="1265" spans="1:18" s="2" customFormat="1" x14ac:dyDescent="0.35">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Feedstock Shifting</v>
      </c>
      <c r="C1265" s="254" t="str">
        <f t="shared" si="48"/>
        <v>Fraction of Feedstock Shifted</v>
      </c>
      <c r="D1265" s="6" t="s">
        <v>3064</v>
      </c>
      <c r="E1265" s="45" t="s">
        <v>2690</v>
      </c>
      <c r="F1265" t="s">
        <v>3026</v>
      </c>
      <c r="G1265" s="45" t="s">
        <v>2694</v>
      </c>
      <c r="H1265" s="47">
        <v>2688</v>
      </c>
      <c r="I1265" s="324" t="s">
        <v>41</v>
      </c>
      <c r="J1265" s="255" t="str">
        <f>IF(ISBLANK(INDEX('Policy Characteristics'!D:D,MATCH($C1265,'Policy Characteristics'!$C:$C,0))),"",INDEX('Policy Characteristics'!D:D,MATCH($C1265,'Policy Characteristics'!$C:$C,0)))</f>
        <v>Feedstock Shifting</v>
      </c>
      <c r="K1265" s="254" t="str">
        <f>IF(ISBLANK(INDEX('Policy Characteristics'!E:E,MATCH($C1265,'Policy Characteristics'!$C:$C,0))),"",INDEX('Policy Characteristics'!E:E,MATCH($C1265,'Policy Characteristics'!$C:$C,0)))</f>
        <v>indst feedstock shifting</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potential achieved</v>
      </c>
      <c r="P1265" s="254" t="str">
        <f>IF(ISBLANK(INDEX('Policy Characteristics'!J:J,MATCH($C1265,'Policy Characteristics'!$C:$C,0))),"",INDEX('Policy Characteristics'!J:J,MATCH($C1265,'Policy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5" s="254" t="str">
        <f>IF(ISBLANK(INDEX('Policy Characteristics'!K:K,MATCH($C1265,'Policy Characteristics'!$C:$C,0))),"",INDEX('Policy Characteristics'!K:K,MATCH($C1265,'Policy Characteristics'!$C:$C,0)))</f>
        <v/>
      </c>
      <c r="R1265" s="254" t="str">
        <f>IF(ISBLANK(INDEX('Policy Characteristics'!L:L,MATCH($C1265,'Policy Characteristics'!$C:$C,0))),"",INDEX('Policy Characteristics'!L:L,MATCH($C1265,'Policy Characteristics'!$C:$C,0)))</f>
        <v/>
      </c>
    </row>
    <row r="1266" spans="1:18" s="2" customFormat="1" x14ac:dyDescent="0.35">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Feedstock Shifting</v>
      </c>
      <c r="C1266" s="254" t="str">
        <f t="shared" si="48"/>
        <v>Fraction of Feedstock Shifted</v>
      </c>
      <c r="D1266" s="6" t="s">
        <v>3064</v>
      </c>
      <c r="E1266" s="45" t="s">
        <v>2687</v>
      </c>
      <c r="F1266" t="s">
        <v>3026</v>
      </c>
      <c r="G1266" s="45" t="s">
        <v>2692</v>
      </c>
      <c r="H1266" s="47">
        <v>2689</v>
      </c>
      <c r="I1266" s="324" t="s">
        <v>41</v>
      </c>
      <c r="J1266" s="255" t="str">
        <f>IF(ISBLANK(INDEX('Policy Characteristics'!D:D,MATCH($C1266,'Policy Characteristics'!$C:$C,0))),"",INDEX('Policy Characteristics'!D:D,MATCH($C1266,'Policy Characteristics'!$C:$C,0)))</f>
        <v>Feedstock Shifting</v>
      </c>
      <c r="K1266" s="254" t="str">
        <f>IF(ISBLANK(INDEX('Policy Characteristics'!E:E,MATCH($C1266,'Policy Characteristics'!$C:$C,0))),"",INDEX('Policy Characteristics'!E:E,MATCH($C1266,'Policy Characteristics'!$C:$C,0)))</f>
        <v>indst feedstock shifting</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potential achieved</v>
      </c>
      <c r="P1266" s="254" t="str">
        <f>IF(ISBLANK(INDEX('Policy Characteristics'!J:J,MATCH($C1266,'Policy Characteristics'!$C:$C,0))),"",INDEX('Policy Characteristics'!J:J,MATCH($C1266,'Policy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6" s="254" t="str">
        <f>IF(ISBLANK(INDEX('Policy Characteristics'!K:K,MATCH($C1266,'Policy Characteristics'!$C:$C,0))),"",INDEX('Policy Characteristics'!K:K,MATCH($C1266,'Policy Characteristics'!$C:$C,0)))</f>
        <v/>
      </c>
      <c r="R1266" s="254" t="str">
        <f>IF(ISBLANK(INDEX('Policy Characteristics'!L:L,MATCH($C1266,'Policy Characteristics'!$C:$C,0))),"",INDEX('Policy Characteristics'!L:L,MATCH($C1266,'Policy Characteristics'!$C:$C,0)))</f>
        <v/>
      </c>
    </row>
    <row r="1267" spans="1:18" s="2" customFormat="1" x14ac:dyDescent="0.35">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Feedstock Shifting</v>
      </c>
      <c r="C1267" s="254" t="str">
        <f t="shared" si="48"/>
        <v>Fraction of Feedstock Shifted</v>
      </c>
      <c r="D1267" s="6" t="s">
        <v>3065</v>
      </c>
      <c r="E1267" s="45" t="s">
        <v>2381</v>
      </c>
      <c r="F1267" t="s">
        <v>3068</v>
      </c>
      <c r="G1267" s="45" t="s">
        <v>2387</v>
      </c>
      <c r="H1267" s="47">
        <v>2690</v>
      </c>
      <c r="I1267" s="324" t="s">
        <v>41</v>
      </c>
      <c r="J1267" s="255" t="str">
        <f>IF(ISBLANK(INDEX('Policy Characteristics'!D:D,MATCH($C1267,'Policy Characteristics'!$C:$C,0))),"",INDEX('Policy Characteristics'!D:D,MATCH($C1267,'Policy Characteristics'!$C:$C,0)))</f>
        <v>Feedstock Shifting</v>
      </c>
      <c r="K1267" s="254" t="str">
        <f>IF(ISBLANK(INDEX('Policy Characteristics'!E:E,MATCH($C1267,'Policy Characteristics'!$C:$C,0))),"",INDEX('Policy Characteristics'!E:E,MATCH($C1267,'Policy Characteristics'!$C:$C,0)))</f>
        <v>indst feedstock shifting</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potential achieved</v>
      </c>
      <c r="P1267" s="254" t="str">
        <f>IF(ISBLANK(INDEX('Policy Characteristics'!J:J,MATCH($C1267,'Policy Characteristics'!$C:$C,0))),"",INDEX('Policy Characteristics'!J:J,MATCH($C1267,'Policy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7" s="254" t="str">
        <f>IF(ISBLANK(INDEX('Policy Characteristics'!K:K,MATCH($C1267,'Policy Characteristics'!$C:$C,0))),"",INDEX('Policy Characteristics'!K:K,MATCH($C1267,'Policy Characteristics'!$C:$C,0)))</f>
        <v/>
      </c>
      <c r="R1267" s="254" t="str">
        <f>IF(ISBLANK(INDEX('Policy Characteristics'!L:L,MATCH($C1267,'Policy Characteristics'!$C:$C,0))),"",INDEX('Policy Characteristics'!L:L,MATCH($C1267,'Policy Characteristics'!$C:$C,0)))</f>
        <v/>
      </c>
    </row>
    <row r="1268" spans="1:18" s="2" customFormat="1" x14ac:dyDescent="0.35">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Feedstock Shifting</v>
      </c>
      <c r="C1268" s="254" t="str">
        <f t="shared" si="48"/>
        <v>Fraction of Feedstock Shifted</v>
      </c>
      <c r="D1268" s="6" t="s">
        <v>3065</v>
      </c>
      <c r="E1268" s="45" t="s">
        <v>2382</v>
      </c>
      <c r="F1268" t="s">
        <v>3068</v>
      </c>
      <c r="G1268" s="45" t="s">
        <v>2390</v>
      </c>
      <c r="H1268" s="47">
        <v>2691</v>
      </c>
      <c r="I1268" s="324" t="s">
        <v>41</v>
      </c>
      <c r="J1268" s="255" t="str">
        <f>IF(ISBLANK(INDEX('Policy Characteristics'!D:D,MATCH($C1268,'Policy Characteristics'!$C:$C,0))),"",INDEX('Policy Characteristics'!D:D,MATCH($C1268,'Policy Characteristics'!$C:$C,0)))</f>
        <v>Feedstock Shifting</v>
      </c>
      <c r="K1268" s="254" t="str">
        <f>IF(ISBLANK(INDEX('Policy Characteristics'!E:E,MATCH($C1268,'Policy Characteristics'!$C:$C,0))),"",INDEX('Policy Characteristics'!E:E,MATCH($C1268,'Policy Characteristics'!$C:$C,0)))</f>
        <v>indst feedstock shifting</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potential achieved</v>
      </c>
      <c r="P1268" s="254" t="str">
        <f>IF(ISBLANK(INDEX('Policy Characteristics'!J:J,MATCH($C1268,'Policy Characteristics'!$C:$C,0))),"",INDEX('Policy Characteristics'!J:J,MATCH($C1268,'Policy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8" s="254" t="str">
        <f>IF(ISBLANK(INDEX('Policy Characteristics'!K:K,MATCH($C1268,'Policy Characteristics'!$C:$C,0))),"",INDEX('Policy Characteristics'!K:K,MATCH($C1268,'Policy Characteristics'!$C:$C,0)))</f>
        <v/>
      </c>
      <c r="R1268" s="254" t="str">
        <f>IF(ISBLANK(INDEX('Policy Characteristics'!L:L,MATCH($C1268,'Policy Characteristics'!$C:$C,0))),"",INDEX('Policy Characteristics'!L:L,MATCH($C1268,'Policy Characteristics'!$C:$C,0)))</f>
        <v/>
      </c>
    </row>
    <row r="1269" spans="1:18" s="2" customFormat="1" x14ac:dyDescent="0.35">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Feedstock Shifting</v>
      </c>
      <c r="C1269" s="254" t="str">
        <f t="shared" si="48"/>
        <v>Fraction of Feedstock Shifted</v>
      </c>
      <c r="D1269" s="6" t="s">
        <v>3065</v>
      </c>
      <c r="E1269" s="45" t="s">
        <v>2383</v>
      </c>
      <c r="F1269" t="s">
        <v>3068</v>
      </c>
      <c r="G1269" s="45" t="s">
        <v>2391</v>
      </c>
      <c r="H1269" s="47">
        <v>2692</v>
      </c>
      <c r="I1269" s="324" t="s">
        <v>41</v>
      </c>
      <c r="J1269" s="255" t="str">
        <f>IF(ISBLANK(INDEX('Policy Characteristics'!D:D,MATCH($C1269,'Policy Characteristics'!$C:$C,0))),"",INDEX('Policy Characteristics'!D:D,MATCH($C1269,'Policy Characteristics'!$C:$C,0)))</f>
        <v>Feedstock Shifting</v>
      </c>
      <c r="K1269" s="254" t="str">
        <f>IF(ISBLANK(INDEX('Policy Characteristics'!E:E,MATCH($C1269,'Policy Characteristics'!$C:$C,0))),"",INDEX('Policy Characteristics'!E:E,MATCH($C1269,'Policy Characteristics'!$C:$C,0)))</f>
        <v>indst feedstock shifting</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potential achieved</v>
      </c>
      <c r="P1269" s="254" t="str">
        <f>IF(ISBLANK(INDEX('Policy Characteristics'!J:J,MATCH($C1269,'Policy Characteristics'!$C:$C,0))),"",INDEX('Policy Characteristics'!J:J,MATCH($C1269,'Policy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9" s="254" t="str">
        <f>IF(ISBLANK(INDEX('Policy Characteristics'!K:K,MATCH($C1269,'Policy Characteristics'!$C:$C,0))),"",INDEX('Policy Characteristics'!K:K,MATCH($C1269,'Policy Characteristics'!$C:$C,0)))</f>
        <v/>
      </c>
      <c r="R1269" s="254" t="str">
        <f>IF(ISBLANK(INDEX('Policy Characteristics'!L:L,MATCH($C1269,'Policy Characteristics'!$C:$C,0))),"",INDEX('Policy Characteristics'!L:L,MATCH($C1269,'Policy Characteristics'!$C:$C,0)))</f>
        <v/>
      </c>
    </row>
    <row r="1270" spans="1:18" s="2" customFormat="1" x14ac:dyDescent="0.35">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Feedstock Shifting</v>
      </c>
      <c r="C1270" s="254" t="str">
        <f t="shared" si="48"/>
        <v>Fraction of Feedstock Shifted</v>
      </c>
      <c r="D1270" s="6" t="s">
        <v>3065</v>
      </c>
      <c r="E1270" s="45" t="s">
        <v>2384</v>
      </c>
      <c r="F1270" t="s">
        <v>3068</v>
      </c>
      <c r="G1270" s="45" t="s">
        <v>2388</v>
      </c>
      <c r="H1270" s="47">
        <v>2693</v>
      </c>
      <c r="I1270" s="324" t="s">
        <v>41</v>
      </c>
      <c r="J1270" s="255" t="str">
        <f>IF(ISBLANK(INDEX('Policy Characteristics'!D:D,MATCH($C1270,'Policy Characteristics'!$C:$C,0))),"",INDEX('Policy Characteristics'!D:D,MATCH($C1270,'Policy Characteristics'!$C:$C,0)))</f>
        <v>Feedstock Shifting</v>
      </c>
      <c r="K1270" s="254" t="str">
        <f>IF(ISBLANK(INDEX('Policy Characteristics'!E:E,MATCH($C1270,'Policy Characteristics'!$C:$C,0))),"",INDEX('Policy Characteristics'!E:E,MATCH($C1270,'Policy Characteristics'!$C:$C,0)))</f>
        <v>indst feedstock shifting</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potential achieved</v>
      </c>
      <c r="P1270" s="254" t="str">
        <f>IF(ISBLANK(INDEX('Policy Characteristics'!J:J,MATCH($C1270,'Policy Characteristics'!$C:$C,0))),"",INDEX('Policy Characteristics'!J:J,MATCH($C1270,'Policy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0" s="254" t="str">
        <f>IF(ISBLANK(INDEX('Policy Characteristics'!K:K,MATCH($C1270,'Policy Characteristics'!$C:$C,0))),"",INDEX('Policy Characteristics'!K:K,MATCH($C1270,'Policy Characteristics'!$C:$C,0)))</f>
        <v/>
      </c>
      <c r="R1270" s="254" t="str">
        <f>IF(ISBLANK(INDEX('Policy Characteristics'!L:L,MATCH($C1270,'Policy Characteristics'!$C:$C,0))),"",INDEX('Policy Characteristics'!L:L,MATCH($C1270,'Policy Characteristics'!$C:$C,0)))</f>
        <v/>
      </c>
    </row>
    <row r="1271" spans="1:18" s="2" customFormat="1" x14ac:dyDescent="0.35">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Feedstock Shifting</v>
      </c>
      <c r="C1271" s="254" t="str">
        <f t="shared" si="48"/>
        <v>Fraction of Feedstock Shifted</v>
      </c>
      <c r="D1271" s="6" t="s">
        <v>3065</v>
      </c>
      <c r="E1271" s="45" t="s">
        <v>2385</v>
      </c>
      <c r="F1271" t="s">
        <v>3068</v>
      </c>
      <c r="G1271" s="45" t="s">
        <v>2389</v>
      </c>
      <c r="H1271" s="47">
        <v>2694</v>
      </c>
      <c r="I1271" s="324" t="s">
        <v>41</v>
      </c>
      <c r="J1271" s="255" t="str">
        <f>IF(ISBLANK(INDEX('Policy Characteristics'!D:D,MATCH($C1271,'Policy Characteristics'!$C:$C,0))),"",INDEX('Policy Characteristics'!D:D,MATCH($C1271,'Policy Characteristics'!$C:$C,0)))</f>
        <v>Feedstock Shifting</v>
      </c>
      <c r="K1271" s="254" t="str">
        <f>IF(ISBLANK(INDEX('Policy Characteristics'!E:E,MATCH($C1271,'Policy Characteristics'!$C:$C,0))),"",INDEX('Policy Characteristics'!E:E,MATCH($C1271,'Policy Characteristics'!$C:$C,0)))</f>
        <v>indst feedstock shifting</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potential achieved</v>
      </c>
      <c r="P1271" s="254" t="str">
        <f>IF(ISBLANK(INDEX('Policy Characteristics'!J:J,MATCH($C1271,'Policy Characteristics'!$C:$C,0))),"",INDEX('Policy Characteristics'!J:J,MATCH($C1271,'Policy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1" s="254" t="str">
        <f>IF(ISBLANK(INDEX('Policy Characteristics'!K:K,MATCH($C1271,'Policy Characteristics'!$C:$C,0))),"",INDEX('Policy Characteristics'!K:K,MATCH($C1271,'Policy Characteristics'!$C:$C,0)))</f>
        <v/>
      </c>
      <c r="R1271" s="254" t="str">
        <f>IF(ISBLANK(INDEX('Policy Characteristics'!L:L,MATCH($C1271,'Policy Characteristics'!$C:$C,0))),"",INDEX('Policy Characteristics'!L:L,MATCH($C1271,'Policy Characteristics'!$C:$C,0)))</f>
        <v/>
      </c>
    </row>
    <row r="1272" spans="1:18" s="2" customFormat="1" x14ac:dyDescent="0.35">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Feedstock Shifting</v>
      </c>
      <c r="C1272" s="254" t="str">
        <f t="shared" si="48"/>
        <v>Fraction of Feedstock Shifted</v>
      </c>
      <c r="D1272" s="6" t="s">
        <v>3065</v>
      </c>
      <c r="E1272" s="45" t="s">
        <v>2386</v>
      </c>
      <c r="F1272" t="s">
        <v>3068</v>
      </c>
      <c r="G1272" s="45" t="s">
        <v>2392</v>
      </c>
      <c r="H1272" s="47">
        <v>2695</v>
      </c>
      <c r="I1272" s="324" t="s">
        <v>41</v>
      </c>
      <c r="J1272" s="255" t="str">
        <f>IF(ISBLANK(INDEX('Policy Characteristics'!D:D,MATCH($C1272,'Policy Characteristics'!$C:$C,0))),"",INDEX('Policy Characteristics'!D:D,MATCH($C1272,'Policy Characteristics'!$C:$C,0)))</f>
        <v>Feedstock Shifting</v>
      </c>
      <c r="K1272" s="254" t="str">
        <f>IF(ISBLANK(INDEX('Policy Characteristics'!E:E,MATCH($C1272,'Policy Characteristics'!$C:$C,0))),"",INDEX('Policy Characteristics'!E:E,MATCH($C1272,'Policy Characteristics'!$C:$C,0)))</f>
        <v>indst feedstock shifting</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potential achieved</v>
      </c>
      <c r="P1272" s="254" t="str">
        <f>IF(ISBLANK(INDEX('Policy Characteristics'!J:J,MATCH($C1272,'Policy Characteristics'!$C:$C,0))),"",INDEX('Policy Characteristics'!J:J,MATCH($C1272,'Policy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2" s="254" t="str">
        <f>IF(ISBLANK(INDEX('Policy Characteristics'!K:K,MATCH($C1272,'Policy Characteristics'!$C:$C,0))),"",INDEX('Policy Characteristics'!K:K,MATCH($C1272,'Policy Characteristics'!$C:$C,0)))</f>
        <v/>
      </c>
      <c r="R1272" s="254" t="str">
        <f>IF(ISBLANK(INDEX('Policy Characteristics'!L:L,MATCH($C1272,'Policy Characteristics'!$C:$C,0))),"",INDEX('Policy Characteristics'!L:L,MATCH($C1272,'Policy Characteristics'!$C:$C,0)))</f>
        <v/>
      </c>
    </row>
    <row r="1273" spans="1:18" s="2" customFormat="1" x14ac:dyDescent="0.35">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Feedstock Shifting</v>
      </c>
      <c r="C1273" s="254" t="str">
        <f t="shared" si="48"/>
        <v>Fraction of Feedstock Shifted</v>
      </c>
      <c r="D1273" s="6" t="s">
        <v>3065</v>
      </c>
      <c r="E1273" s="45" t="s">
        <v>2688</v>
      </c>
      <c r="F1273" t="s">
        <v>3068</v>
      </c>
      <c r="G1273" s="45" t="s">
        <v>2691</v>
      </c>
      <c r="H1273" s="47">
        <v>2696</v>
      </c>
      <c r="I1273" s="324" t="s">
        <v>41</v>
      </c>
      <c r="J1273" s="255" t="str">
        <f>IF(ISBLANK(INDEX('Policy Characteristics'!D:D,MATCH($C1273,'Policy Characteristics'!$C:$C,0))),"",INDEX('Policy Characteristics'!D:D,MATCH($C1273,'Policy Characteristics'!$C:$C,0)))</f>
        <v>Feedstock Shifting</v>
      </c>
      <c r="K1273" s="254" t="str">
        <f>IF(ISBLANK(INDEX('Policy Characteristics'!E:E,MATCH($C1273,'Policy Characteristics'!$C:$C,0))),"",INDEX('Policy Characteristics'!E:E,MATCH($C1273,'Policy Characteristics'!$C:$C,0)))</f>
        <v>indst feedstock shifting</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potential achieved</v>
      </c>
      <c r="P1273" s="254" t="str">
        <f>IF(ISBLANK(INDEX('Policy Characteristics'!J:J,MATCH($C1273,'Policy Characteristics'!$C:$C,0))),"",INDEX('Policy Characteristics'!J:J,MATCH($C1273,'Policy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3" s="254" t="str">
        <f>IF(ISBLANK(INDEX('Policy Characteristics'!K:K,MATCH($C1273,'Policy Characteristics'!$C:$C,0))),"",INDEX('Policy Characteristics'!K:K,MATCH($C1273,'Policy Characteristics'!$C:$C,0)))</f>
        <v/>
      </c>
      <c r="R1273" s="254" t="str">
        <f>IF(ISBLANK(INDEX('Policy Characteristics'!L:L,MATCH($C1273,'Policy Characteristics'!$C:$C,0))),"",INDEX('Policy Characteristics'!L:L,MATCH($C1273,'Policy Characteristics'!$C:$C,0)))</f>
        <v/>
      </c>
    </row>
    <row r="1274" spans="1:18" s="2" customFormat="1" x14ac:dyDescent="0.35">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Feedstock Shifting</v>
      </c>
      <c r="C1274" s="254" t="str">
        <f t="shared" si="48"/>
        <v>Fraction of Feedstock Shifted</v>
      </c>
      <c r="D1274" s="6" t="s">
        <v>3065</v>
      </c>
      <c r="E1274" s="45" t="s">
        <v>2689</v>
      </c>
      <c r="F1274" t="s">
        <v>3068</v>
      </c>
      <c r="G1274" s="45" t="s">
        <v>2693</v>
      </c>
      <c r="H1274" s="47">
        <v>2697</v>
      </c>
      <c r="I1274" s="324" t="s">
        <v>41</v>
      </c>
      <c r="J1274" s="255" t="str">
        <f>IF(ISBLANK(INDEX('Policy Characteristics'!D:D,MATCH($C1274,'Policy Characteristics'!$C:$C,0))),"",INDEX('Policy Characteristics'!D:D,MATCH($C1274,'Policy Characteristics'!$C:$C,0)))</f>
        <v>Feedstock Shifting</v>
      </c>
      <c r="K1274" s="254" t="str">
        <f>IF(ISBLANK(INDEX('Policy Characteristics'!E:E,MATCH($C1274,'Policy Characteristics'!$C:$C,0))),"",INDEX('Policy Characteristics'!E:E,MATCH($C1274,'Policy Characteristics'!$C:$C,0)))</f>
        <v>indst feedstock shifting</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potential achieved</v>
      </c>
      <c r="P1274" s="254" t="str">
        <f>IF(ISBLANK(INDEX('Policy Characteristics'!J:J,MATCH($C1274,'Policy Characteristics'!$C:$C,0))),"",INDEX('Policy Characteristics'!J:J,MATCH($C1274,'Policy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4" s="254" t="str">
        <f>IF(ISBLANK(INDEX('Policy Characteristics'!K:K,MATCH($C1274,'Policy Characteristics'!$C:$C,0))),"",INDEX('Policy Characteristics'!K:K,MATCH($C1274,'Policy Characteristics'!$C:$C,0)))</f>
        <v/>
      </c>
      <c r="R1274" s="254" t="str">
        <f>IF(ISBLANK(INDEX('Policy Characteristics'!L:L,MATCH($C1274,'Policy Characteristics'!$C:$C,0))),"",INDEX('Policy Characteristics'!L:L,MATCH($C1274,'Policy Characteristics'!$C:$C,0)))</f>
        <v/>
      </c>
    </row>
    <row r="1275" spans="1:18" s="2" customFormat="1" x14ac:dyDescent="0.35">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Feedstock Shifting</v>
      </c>
      <c r="C1275" s="254" t="str">
        <f t="shared" si="48"/>
        <v>Fraction of Feedstock Shifted</v>
      </c>
      <c r="D1275" s="6" t="s">
        <v>3065</v>
      </c>
      <c r="E1275" s="45" t="s">
        <v>2690</v>
      </c>
      <c r="F1275" t="s">
        <v>3068</v>
      </c>
      <c r="G1275" s="45" t="s">
        <v>2694</v>
      </c>
      <c r="H1275" s="47">
        <v>2698</v>
      </c>
      <c r="I1275" s="324" t="s">
        <v>41</v>
      </c>
      <c r="J1275" s="255" t="str">
        <f>IF(ISBLANK(INDEX('Policy Characteristics'!D:D,MATCH($C1275,'Policy Characteristics'!$C:$C,0))),"",INDEX('Policy Characteristics'!D:D,MATCH($C1275,'Policy Characteristics'!$C:$C,0)))</f>
        <v>Feedstock Shifting</v>
      </c>
      <c r="K1275" s="254" t="str">
        <f>IF(ISBLANK(INDEX('Policy Characteristics'!E:E,MATCH($C1275,'Policy Characteristics'!$C:$C,0))),"",INDEX('Policy Characteristics'!E:E,MATCH($C1275,'Policy Characteristics'!$C:$C,0)))</f>
        <v>indst feedstock shifting</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potential achieved</v>
      </c>
      <c r="P1275" s="254" t="str">
        <f>IF(ISBLANK(INDEX('Policy Characteristics'!J:J,MATCH($C1275,'Policy Characteristics'!$C:$C,0))),"",INDEX('Policy Characteristics'!J:J,MATCH($C1275,'Policy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5" s="254" t="str">
        <f>IF(ISBLANK(INDEX('Policy Characteristics'!K:K,MATCH($C1275,'Policy Characteristics'!$C:$C,0))),"",INDEX('Policy Characteristics'!K:K,MATCH($C1275,'Policy Characteristics'!$C:$C,0)))</f>
        <v/>
      </c>
      <c r="R1275" s="254" t="str">
        <f>IF(ISBLANK(INDEX('Policy Characteristics'!L:L,MATCH($C1275,'Policy Characteristics'!$C:$C,0))),"",INDEX('Policy Characteristics'!L:L,MATCH($C1275,'Policy Characteristics'!$C:$C,0)))</f>
        <v/>
      </c>
    </row>
    <row r="1276" spans="1:18" s="2" customFormat="1" x14ac:dyDescent="0.35">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Feedstock Shifting</v>
      </c>
      <c r="C1276" s="254" t="str">
        <f t="shared" si="48"/>
        <v>Fraction of Feedstock Shifted</v>
      </c>
      <c r="D1276" s="6" t="s">
        <v>3065</v>
      </c>
      <c r="E1276" s="45" t="s">
        <v>2687</v>
      </c>
      <c r="F1276" t="s">
        <v>3068</v>
      </c>
      <c r="G1276" s="45" t="s">
        <v>2692</v>
      </c>
      <c r="H1276" s="47">
        <v>2699</v>
      </c>
      <c r="I1276" s="324" t="s">
        <v>41</v>
      </c>
      <c r="J1276" s="255" t="str">
        <f>IF(ISBLANK(INDEX('Policy Characteristics'!D:D,MATCH($C1276,'Policy Characteristics'!$C:$C,0))),"",INDEX('Policy Characteristics'!D:D,MATCH($C1276,'Policy Characteristics'!$C:$C,0)))</f>
        <v>Feedstock Shifting</v>
      </c>
      <c r="K1276" s="254" t="str">
        <f>IF(ISBLANK(INDEX('Policy Characteristics'!E:E,MATCH($C1276,'Policy Characteristics'!$C:$C,0))),"",INDEX('Policy Characteristics'!E:E,MATCH($C1276,'Policy Characteristics'!$C:$C,0)))</f>
        <v>indst feedstock shifting</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potential achieved</v>
      </c>
      <c r="P1276" s="254" t="str">
        <f>IF(ISBLANK(INDEX('Policy Characteristics'!J:J,MATCH($C1276,'Policy Characteristics'!$C:$C,0))),"",INDEX('Policy Characteristics'!J:J,MATCH($C1276,'Policy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6" s="254" t="str">
        <f>IF(ISBLANK(INDEX('Policy Characteristics'!K:K,MATCH($C1276,'Policy Characteristics'!$C:$C,0))),"",INDEX('Policy Characteristics'!K:K,MATCH($C1276,'Policy Characteristics'!$C:$C,0)))</f>
        <v/>
      </c>
      <c r="R1276" s="254" t="str">
        <f>IF(ISBLANK(INDEX('Policy Characteristics'!L:L,MATCH($C1276,'Policy Characteristics'!$C:$C,0))),"",INDEX('Policy Characteristics'!L:L,MATCH($C1276,'Policy Characteristics'!$C:$C,0)))</f>
        <v/>
      </c>
    </row>
    <row r="1277" spans="1:18" s="2" customFormat="1" x14ac:dyDescent="0.35">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Feedstock Shifting</v>
      </c>
      <c r="C1277" s="254" t="str">
        <f t="shared" si="48"/>
        <v>Fraction of Feedstock Shifted</v>
      </c>
      <c r="D1277" s="6" t="s">
        <v>3066</v>
      </c>
      <c r="E1277" s="45" t="s">
        <v>2381</v>
      </c>
      <c r="F1277" t="s">
        <v>3027</v>
      </c>
      <c r="G1277" s="45" t="s">
        <v>2387</v>
      </c>
      <c r="H1277" s="47">
        <v>2700</v>
      </c>
      <c r="I1277" s="324" t="s">
        <v>41</v>
      </c>
      <c r="J1277" s="255" t="str">
        <f>IF(ISBLANK(INDEX('Policy Characteristics'!D:D,MATCH($C1277,'Policy Characteristics'!$C:$C,0))),"",INDEX('Policy Characteristics'!D:D,MATCH($C1277,'Policy Characteristics'!$C:$C,0)))</f>
        <v>Feedstock Shifting</v>
      </c>
      <c r="K1277" s="254" t="str">
        <f>IF(ISBLANK(INDEX('Policy Characteristics'!E:E,MATCH($C1277,'Policy Characteristics'!$C:$C,0))),"",INDEX('Policy Characteristics'!E:E,MATCH($C1277,'Policy Characteristics'!$C:$C,0)))</f>
        <v>indst feedstock shifting</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potential achieved</v>
      </c>
      <c r="P1277" s="254" t="str">
        <f>IF(ISBLANK(INDEX('Policy Characteristics'!J:J,MATCH($C1277,'Policy Characteristics'!$C:$C,0))),"",INDEX('Policy Characteristics'!J:J,MATCH($C1277,'Policy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7" s="254" t="str">
        <f>IF(ISBLANK(INDEX('Policy Characteristics'!K:K,MATCH($C1277,'Policy Characteristics'!$C:$C,0))),"",INDEX('Policy Characteristics'!K:K,MATCH($C1277,'Policy Characteristics'!$C:$C,0)))</f>
        <v/>
      </c>
      <c r="R1277" s="254" t="str">
        <f>IF(ISBLANK(INDEX('Policy Characteristics'!L:L,MATCH($C1277,'Policy Characteristics'!$C:$C,0))),"",INDEX('Policy Characteristics'!L:L,MATCH($C1277,'Policy Characteristics'!$C:$C,0)))</f>
        <v/>
      </c>
    </row>
    <row r="1278" spans="1:18" s="2" customFormat="1" x14ac:dyDescent="0.35">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Feedstock Shifting</v>
      </c>
      <c r="C1278" s="254" t="str">
        <f t="shared" si="48"/>
        <v>Fraction of Feedstock Shifted</v>
      </c>
      <c r="D1278" s="6" t="s">
        <v>3066</v>
      </c>
      <c r="E1278" s="45" t="s">
        <v>2382</v>
      </c>
      <c r="F1278" t="s">
        <v>3027</v>
      </c>
      <c r="G1278" s="45" t="s">
        <v>2390</v>
      </c>
      <c r="H1278" s="47">
        <v>2701</v>
      </c>
      <c r="I1278" s="324" t="s">
        <v>41</v>
      </c>
      <c r="J1278" s="255" t="str">
        <f>IF(ISBLANK(INDEX('Policy Characteristics'!D:D,MATCH($C1278,'Policy Characteristics'!$C:$C,0))),"",INDEX('Policy Characteristics'!D:D,MATCH($C1278,'Policy Characteristics'!$C:$C,0)))</f>
        <v>Feedstock Shifting</v>
      </c>
      <c r="K1278" s="254" t="str">
        <f>IF(ISBLANK(INDEX('Policy Characteristics'!E:E,MATCH($C1278,'Policy Characteristics'!$C:$C,0))),"",INDEX('Policy Characteristics'!E:E,MATCH($C1278,'Policy Characteristics'!$C:$C,0)))</f>
        <v>indst feedstock shifting</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potential achieved</v>
      </c>
      <c r="P1278" s="254" t="str">
        <f>IF(ISBLANK(INDEX('Policy Characteristics'!J:J,MATCH($C1278,'Policy Characteristics'!$C:$C,0))),"",INDEX('Policy Characteristics'!J:J,MATCH($C1278,'Policy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8" s="254" t="str">
        <f>IF(ISBLANK(INDEX('Policy Characteristics'!K:K,MATCH($C1278,'Policy Characteristics'!$C:$C,0))),"",INDEX('Policy Characteristics'!K:K,MATCH($C1278,'Policy Characteristics'!$C:$C,0)))</f>
        <v/>
      </c>
      <c r="R1278" s="254" t="str">
        <f>IF(ISBLANK(INDEX('Policy Characteristics'!L:L,MATCH($C1278,'Policy Characteristics'!$C:$C,0))),"",INDEX('Policy Characteristics'!L:L,MATCH($C1278,'Policy Characteristics'!$C:$C,0)))</f>
        <v/>
      </c>
    </row>
    <row r="1279" spans="1:18" s="2" customFormat="1" x14ac:dyDescent="0.35">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Feedstock Shifting</v>
      </c>
      <c r="C1279" s="254" t="str">
        <f t="shared" si="48"/>
        <v>Fraction of Feedstock Shifted</v>
      </c>
      <c r="D1279" s="6" t="s">
        <v>3066</v>
      </c>
      <c r="E1279" s="45" t="s">
        <v>2383</v>
      </c>
      <c r="F1279" t="s">
        <v>3027</v>
      </c>
      <c r="G1279" s="45" t="s">
        <v>2391</v>
      </c>
      <c r="H1279" s="47">
        <v>2702</v>
      </c>
      <c r="I1279" s="324" t="s">
        <v>41</v>
      </c>
      <c r="J1279" s="255" t="str">
        <f>IF(ISBLANK(INDEX('Policy Characteristics'!D:D,MATCH($C1279,'Policy Characteristics'!$C:$C,0))),"",INDEX('Policy Characteristics'!D:D,MATCH($C1279,'Policy Characteristics'!$C:$C,0)))</f>
        <v>Feedstock Shifting</v>
      </c>
      <c r="K1279" s="254" t="str">
        <f>IF(ISBLANK(INDEX('Policy Characteristics'!E:E,MATCH($C1279,'Policy Characteristics'!$C:$C,0))),"",INDEX('Policy Characteristics'!E:E,MATCH($C1279,'Policy Characteristics'!$C:$C,0)))</f>
        <v>indst feedstock shifting</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potential achieved</v>
      </c>
      <c r="P1279" s="254" t="str">
        <f>IF(ISBLANK(INDEX('Policy Characteristics'!J:J,MATCH($C1279,'Policy Characteristics'!$C:$C,0))),"",INDEX('Policy Characteristics'!J:J,MATCH($C1279,'Policy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9" s="254" t="str">
        <f>IF(ISBLANK(INDEX('Policy Characteristics'!K:K,MATCH($C1279,'Policy Characteristics'!$C:$C,0))),"",INDEX('Policy Characteristics'!K:K,MATCH($C1279,'Policy Characteristics'!$C:$C,0)))</f>
        <v/>
      </c>
      <c r="R1279" s="254" t="str">
        <f>IF(ISBLANK(INDEX('Policy Characteristics'!L:L,MATCH($C1279,'Policy Characteristics'!$C:$C,0))),"",INDEX('Policy Characteristics'!L:L,MATCH($C1279,'Policy Characteristics'!$C:$C,0)))</f>
        <v/>
      </c>
    </row>
    <row r="1280" spans="1:18" s="2" customFormat="1" x14ac:dyDescent="0.35">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Feedstock Shifting</v>
      </c>
      <c r="C1280" s="254" t="str">
        <f t="shared" si="48"/>
        <v>Fraction of Feedstock Shifted</v>
      </c>
      <c r="D1280" s="6" t="s">
        <v>3066</v>
      </c>
      <c r="E1280" s="45" t="s">
        <v>2384</v>
      </c>
      <c r="F1280" t="s">
        <v>3027</v>
      </c>
      <c r="G1280" s="45" t="s">
        <v>2388</v>
      </c>
      <c r="H1280" s="47">
        <v>2703</v>
      </c>
      <c r="I1280" s="324" t="s">
        <v>41</v>
      </c>
      <c r="J1280" s="255" t="str">
        <f>IF(ISBLANK(INDEX('Policy Characteristics'!D:D,MATCH($C1280,'Policy Characteristics'!$C:$C,0))),"",INDEX('Policy Characteristics'!D:D,MATCH($C1280,'Policy Characteristics'!$C:$C,0)))</f>
        <v>Feedstock Shifting</v>
      </c>
      <c r="K1280" s="254" t="str">
        <f>IF(ISBLANK(INDEX('Policy Characteristics'!E:E,MATCH($C1280,'Policy Characteristics'!$C:$C,0))),"",INDEX('Policy Characteristics'!E:E,MATCH($C1280,'Policy Characteristics'!$C:$C,0)))</f>
        <v>indst feedstock shifting</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potential achieved</v>
      </c>
      <c r="P1280" s="254" t="str">
        <f>IF(ISBLANK(INDEX('Policy Characteristics'!J:J,MATCH($C1280,'Policy Characteristics'!$C:$C,0))),"",INDEX('Policy Characteristics'!J:J,MATCH($C1280,'Policy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0" s="254" t="str">
        <f>IF(ISBLANK(INDEX('Policy Characteristics'!K:K,MATCH($C1280,'Policy Characteristics'!$C:$C,0))),"",INDEX('Policy Characteristics'!K:K,MATCH($C1280,'Policy Characteristics'!$C:$C,0)))</f>
        <v/>
      </c>
      <c r="R1280" s="254" t="str">
        <f>IF(ISBLANK(INDEX('Policy Characteristics'!L:L,MATCH($C1280,'Policy Characteristics'!$C:$C,0))),"",INDEX('Policy Characteristics'!L:L,MATCH($C1280,'Policy Characteristics'!$C:$C,0)))</f>
        <v/>
      </c>
    </row>
    <row r="1281" spans="1:18" s="2" customFormat="1" x14ac:dyDescent="0.35">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Feedstock Shifting</v>
      </c>
      <c r="C1281" s="254" t="str">
        <f t="shared" si="48"/>
        <v>Fraction of Feedstock Shifted</v>
      </c>
      <c r="D1281" s="6" t="s">
        <v>3066</v>
      </c>
      <c r="E1281" s="45" t="s">
        <v>2385</v>
      </c>
      <c r="F1281" t="s">
        <v>3027</v>
      </c>
      <c r="G1281" s="45" t="s">
        <v>2389</v>
      </c>
      <c r="H1281" s="47">
        <v>2704</v>
      </c>
      <c r="I1281" s="324" t="s">
        <v>41</v>
      </c>
      <c r="J1281" s="255" t="str">
        <f>IF(ISBLANK(INDEX('Policy Characteristics'!D:D,MATCH($C1281,'Policy Characteristics'!$C:$C,0))),"",INDEX('Policy Characteristics'!D:D,MATCH($C1281,'Policy Characteristics'!$C:$C,0)))</f>
        <v>Feedstock Shifting</v>
      </c>
      <c r="K1281" s="254" t="str">
        <f>IF(ISBLANK(INDEX('Policy Characteristics'!E:E,MATCH($C1281,'Policy Characteristics'!$C:$C,0))),"",INDEX('Policy Characteristics'!E:E,MATCH($C1281,'Policy Characteristics'!$C:$C,0)))</f>
        <v>indst feedstock shifting</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potential achieved</v>
      </c>
      <c r="P1281" s="254" t="str">
        <f>IF(ISBLANK(INDEX('Policy Characteristics'!J:J,MATCH($C1281,'Policy Characteristics'!$C:$C,0))),"",INDEX('Policy Characteristics'!J:J,MATCH($C1281,'Policy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1" s="254" t="str">
        <f>IF(ISBLANK(INDEX('Policy Characteristics'!K:K,MATCH($C1281,'Policy Characteristics'!$C:$C,0))),"",INDEX('Policy Characteristics'!K:K,MATCH($C1281,'Policy Characteristics'!$C:$C,0)))</f>
        <v/>
      </c>
      <c r="R1281" s="254" t="str">
        <f>IF(ISBLANK(INDEX('Policy Characteristics'!L:L,MATCH($C1281,'Policy Characteristics'!$C:$C,0))),"",INDEX('Policy Characteristics'!L:L,MATCH($C1281,'Policy Characteristics'!$C:$C,0)))</f>
        <v/>
      </c>
    </row>
    <row r="1282" spans="1:18" s="2" customFormat="1" x14ac:dyDescent="0.35">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Feedstock Shifting</v>
      </c>
      <c r="C1282" s="254" t="str">
        <f t="shared" si="48"/>
        <v>Fraction of Feedstock Shifted</v>
      </c>
      <c r="D1282" s="6" t="s">
        <v>3066</v>
      </c>
      <c r="E1282" s="45" t="s">
        <v>2386</v>
      </c>
      <c r="F1282" t="s">
        <v>3027</v>
      </c>
      <c r="G1282" s="45" t="s">
        <v>2392</v>
      </c>
      <c r="H1282" s="47">
        <v>2705</v>
      </c>
      <c r="I1282" s="324" t="s">
        <v>41</v>
      </c>
      <c r="J1282" s="255" t="str">
        <f>IF(ISBLANK(INDEX('Policy Characteristics'!D:D,MATCH($C1282,'Policy Characteristics'!$C:$C,0))),"",INDEX('Policy Characteristics'!D:D,MATCH($C1282,'Policy Characteristics'!$C:$C,0)))</f>
        <v>Feedstock Shifting</v>
      </c>
      <c r="K1282" s="254" t="str">
        <f>IF(ISBLANK(INDEX('Policy Characteristics'!E:E,MATCH($C1282,'Policy Characteristics'!$C:$C,0))),"",INDEX('Policy Characteristics'!E:E,MATCH($C1282,'Policy Characteristics'!$C:$C,0)))</f>
        <v>indst feedstock shifting</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potential achieved</v>
      </c>
      <c r="P1282" s="254" t="str">
        <f>IF(ISBLANK(INDEX('Policy Characteristics'!J:J,MATCH($C1282,'Policy Characteristics'!$C:$C,0))),"",INDEX('Policy Characteristics'!J:J,MATCH($C1282,'Policy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2" s="254" t="str">
        <f>IF(ISBLANK(INDEX('Policy Characteristics'!K:K,MATCH($C1282,'Policy Characteristics'!$C:$C,0))),"",INDEX('Policy Characteristics'!K:K,MATCH($C1282,'Policy Characteristics'!$C:$C,0)))</f>
        <v/>
      </c>
      <c r="R1282" s="254" t="str">
        <f>IF(ISBLANK(INDEX('Policy Characteristics'!L:L,MATCH($C1282,'Policy Characteristics'!$C:$C,0))),"",INDEX('Policy Characteristics'!L:L,MATCH($C1282,'Policy Characteristics'!$C:$C,0)))</f>
        <v/>
      </c>
    </row>
    <row r="1283" spans="1:18" s="2" customFormat="1" x14ac:dyDescent="0.35">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Feedstock Shifting</v>
      </c>
      <c r="C1283" s="254" t="str">
        <f t="shared" si="48"/>
        <v>Fraction of Feedstock Shifted</v>
      </c>
      <c r="D1283" s="6" t="s">
        <v>3066</v>
      </c>
      <c r="E1283" s="45" t="s">
        <v>2688</v>
      </c>
      <c r="F1283" t="s">
        <v>3027</v>
      </c>
      <c r="G1283" s="45" t="s">
        <v>2691</v>
      </c>
      <c r="H1283" s="47">
        <v>2706</v>
      </c>
      <c r="I1283" s="324" t="s">
        <v>41</v>
      </c>
      <c r="J1283" s="255" t="str">
        <f>IF(ISBLANK(INDEX('Policy Characteristics'!D:D,MATCH($C1283,'Policy Characteristics'!$C:$C,0))),"",INDEX('Policy Characteristics'!D:D,MATCH($C1283,'Policy Characteristics'!$C:$C,0)))</f>
        <v>Feedstock Shifting</v>
      </c>
      <c r="K1283" s="254" t="str">
        <f>IF(ISBLANK(INDEX('Policy Characteristics'!E:E,MATCH($C1283,'Policy Characteristics'!$C:$C,0))),"",INDEX('Policy Characteristics'!E:E,MATCH($C1283,'Policy Characteristics'!$C:$C,0)))</f>
        <v>indst feedstock shifting</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potential achieved</v>
      </c>
      <c r="P1283" s="254" t="str">
        <f>IF(ISBLANK(INDEX('Policy Characteristics'!J:J,MATCH($C1283,'Policy Characteristics'!$C:$C,0))),"",INDEX('Policy Characteristics'!J:J,MATCH($C1283,'Policy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3" s="254" t="str">
        <f>IF(ISBLANK(INDEX('Policy Characteristics'!K:K,MATCH($C1283,'Policy Characteristics'!$C:$C,0))),"",INDEX('Policy Characteristics'!K:K,MATCH($C1283,'Policy Characteristics'!$C:$C,0)))</f>
        <v/>
      </c>
      <c r="R1283" s="254" t="str">
        <f>IF(ISBLANK(INDEX('Policy Characteristics'!L:L,MATCH($C1283,'Policy Characteristics'!$C:$C,0))),"",INDEX('Policy Characteristics'!L:L,MATCH($C1283,'Policy Characteristics'!$C:$C,0)))</f>
        <v/>
      </c>
    </row>
    <row r="1284" spans="1:18" s="2" customFormat="1" x14ac:dyDescent="0.35">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Feedstock Shifting</v>
      </c>
      <c r="C1284" s="254" t="str">
        <f t="shared" si="48"/>
        <v>Fraction of Feedstock Shifted</v>
      </c>
      <c r="D1284" s="6" t="s">
        <v>3066</v>
      </c>
      <c r="E1284" s="45" t="s">
        <v>2689</v>
      </c>
      <c r="F1284" t="s">
        <v>3027</v>
      </c>
      <c r="G1284" s="45" t="s">
        <v>2693</v>
      </c>
      <c r="H1284" s="47">
        <v>2707</v>
      </c>
      <c r="I1284" s="324" t="s">
        <v>41</v>
      </c>
      <c r="J1284" s="255" t="str">
        <f>IF(ISBLANK(INDEX('Policy Characteristics'!D:D,MATCH($C1284,'Policy Characteristics'!$C:$C,0))),"",INDEX('Policy Characteristics'!D:D,MATCH($C1284,'Policy Characteristics'!$C:$C,0)))</f>
        <v>Feedstock Shifting</v>
      </c>
      <c r="K1284" s="254" t="str">
        <f>IF(ISBLANK(INDEX('Policy Characteristics'!E:E,MATCH($C1284,'Policy Characteristics'!$C:$C,0))),"",INDEX('Policy Characteristics'!E:E,MATCH($C1284,'Policy Characteristics'!$C:$C,0)))</f>
        <v>indst feedstock shifting</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potential achieved</v>
      </c>
      <c r="P1284" s="254" t="str">
        <f>IF(ISBLANK(INDEX('Policy Characteristics'!J:J,MATCH($C1284,'Policy Characteristics'!$C:$C,0))),"",INDEX('Policy Characteristics'!J:J,MATCH($C1284,'Policy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4" s="254" t="str">
        <f>IF(ISBLANK(INDEX('Policy Characteristics'!K:K,MATCH($C1284,'Policy Characteristics'!$C:$C,0))),"",INDEX('Policy Characteristics'!K:K,MATCH($C1284,'Policy Characteristics'!$C:$C,0)))</f>
        <v/>
      </c>
      <c r="R1284" s="254" t="str">
        <f>IF(ISBLANK(INDEX('Policy Characteristics'!L:L,MATCH($C1284,'Policy Characteristics'!$C:$C,0))),"",INDEX('Policy Characteristics'!L:L,MATCH($C1284,'Policy Characteristics'!$C:$C,0)))</f>
        <v/>
      </c>
    </row>
    <row r="1285" spans="1:18" s="2" customFormat="1" x14ac:dyDescent="0.35">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Feedstock Shifting</v>
      </c>
      <c r="C1285" s="254" t="str">
        <f t="shared" si="48"/>
        <v>Fraction of Feedstock Shifted</v>
      </c>
      <c r="D1285" s="6" t="s">
        <v>3066</v>
      </c>
      <c r="E1285" s="45" t="s">
        <v>2690</v>
      </c>
      <c r="F1285" t="s">
        <v>3027</v>
      </c>
      <c r="G1285" s="45" t="s">
        <v>2694</v>
      </c>
      <c r="H1285" s="47">
        <v>2708</v>
      </c>
      <c r="I1285" s="324" t="s">
        <v>41</v>
      </c>
      <c r="J1285" s="255" t="str">
        <f>IF(ISBLANK(INDEX('Policy Characteristics'!D:D,MATCH($C1285,'Policy Characteristics'!$C:$C,0))),"",INDEX('Policy Characteristics'!D:D,MATCH($C1285,'Policy Characteristics'!$C:$C,0)))</f>
        <v>Feedstock Shifting</v>
      </c>
      <c r="K1285" s="254" t="str">
        <f>IF(ISBLANK(INDEX('Policy Characteristics'!E:E,MATCH($C1285,'Policy Characteristics'!$C:$C,0))),"",INDEX('Policy Characteristics'!E:E,MATCH($C1285,'Policy Characteristics'!$C:$C,0)))</f>
        <v>indst feedstock shifting</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potential achieved</v>
      </c>
      <c r="P1285" s="254" t="str">
        <f>IF(ISBLANK(INDEX('Policy Characteristics'!J:J,MATCH($C1285,'Policy Characteristics'!$C:$C,0))),"",INDEX('Policy Characteristics'!J:J,MATCH($C1285,'Policy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5" s="254" t="str">
        <f>IF(ISBLANK(INDEX('Policy Characteristics'!K:K,MATCH($C1285,'Policy Characteristics'!$C:$C,0))),"",INDEX('Policy Characteristics'!K:K,MATCH($C1285,'Policy Characteristics'!$C:$C,0)))</f>
        <v/>
      </c>
      <c r="R1285" s="254" t="str">
        <f>IF(ISBLANK(INDEX('Policy Characteristics'!L:L,MATCH($C1285,'Policy Characteristics'!$C:$C,0))),"",INDEX('Policy Characteristics'!L:L,MATCH($C1285,'Policy Characteristics'!$C:$C,0)))</f>
        <v/>
      </c>
    </row>
    <row r="1286" spans="1:18" s="2" customFormat="1" x14ac:dyDescent="0.35">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Feedstock Shifting</v>
      </c>
      <c r="C1286" s="254" t="str">
        <f t="shared" si="48"/>
        <v>Fraction of Feedstock Shifted</v>
      </c>
      <c r="D1286" s="6" t="s">
        <v>3066</v>
      </c>
      <c r="E1286" s="45" t="s">
        <v>2687</v>
      </c>
      <c r="F1286" t="s">
        <v>3027</v>
      </c>
      <c r="G1286" s="45" t="s">
        <v>2692</v>
      </c>
      <c r="H1286" s="47">
        <v>2709</v>
      </c>
      <c r="I1286" s="324" t="s">
        <v>41</v>
      </c>
      <c r="J1286" s="255" t="str">
        <f>IF(ISBLANK(INDEX('Policy Characteristics'!D:D,MATCH($C1286,'Policy Characteristics'!$C:$C,0))),"",INDEX('Policy Characteristics'!D:D,MATCH($C1286,'Policy Characteristics'!$C:$C,0)))</f>
        <v>Feedstock Shifting</v>
      </c>
      <c r="K1286" s="254" t="str">
        <f>IF(ISBLANK(INDEX('Policy Characteristics'!E:E,MATCH($C1286,'Policy Characteristics'!$C:$C,0))),"",INDEX('Policy Characteristics'!E:E,MATCH($C1286,'Policy Characteristics'!$C:$C,0)))</f>
        <v>indst feedstock shifting</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potential achieved</v>
      </c>
      <c r="P1286" s="254" t="str">
        <f>IF(ISBLANK(INDEX('Policy Characteristics'!J:J,MATCH($C1286,'Policy Characteristics'!$C:$C,0))),"",INDEX('Policy Characteristics'!J:J,MATCH($C1286,'Policy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6" s="254" t="str">
        <f>IF(ISBLANK(INDEX('Policy Characteristics'!K:K,MATCH($C1286,'Policy Characteristics'!$C:$C,0))),"",INDEX('Policy Characteristics'!K:K,MATCH($C1286,'Policy Characteristics'!$C:$C,0)))</f>
        <v/>
      </c>
      <c r="R1286" s="254" t="str">
        <f>IF(ISBLANK(INDEX('Policy Characteristics'!L:L,MATCH($C1286,'Policy Characteristics'!$C:$C,0))),"",INDEX('Policy Characteristics'!L:L,MATCH($C1286,'Policy Characteristics'!$C:$C,0)))</f>
        <v/>
      </c>
    </row>
    <row r="1287" spans="1:18" s="2" customFormat="1" x14ac:dyDescent="0.35">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t="s">
        <v>3522</v>
      </c>
      <c r="D1287" s="45" t="s">
        <v>3042</v>
      </c>
      <c r="E1287" s="1" t="s">
        <v>3498</v>
      </c>
      <c r="F1287" t="s">
        <v>3067</v>
      </c>
      <c r="G1287" s="45" t="s">
        <v>3505</v>
      </c>
      <c r="H1287" s="43">
        <v>2034</v>
      </c>
      <c r="I1287" s="324" t="s">
        <v>41</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x14ac:dyDescent="0.35">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C$1287</f>
        <v>Fraction of Eligible Industrial Energy Use Shifted to Hydrogen</v>
      </c>
      <c r="D1288" s="45" t="s">
        <v>3042</v>
      </c>
      <c r="E1288" s="1" t="s">
        <v>3499</v>
      </c>
      <c r="F1288" t="s">
        <v>3067</v>
      </c>
      <c r="G1288" s="45" t="s">
        <v>3506</v>
      </c>
      <c r="H1288" s="43">
        <v>2035</v>
      </c>
      <c r="I1288" s="324" t="s">
        <v>41</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x14ac:dyDescent="0.35">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ref="C1289:C1352" si="49">C$1287</f>
        <v>Fraction of Eligible Industrial Energy Use Shifted to Hydrogen</v>
      </c>
      <c r="D1289" s="45" t="s">
        <v>3042</v>
      </c>
      <c r="E1289" s="1" t="s">
        <v>3500</v>
      </c>
      <c r="F1289" t="s">
        <v>3067</v>
      </c>
      <c r="G1289" s="45" t="s">
        <v>3507</v>
      </c>
      <c r="H1289" s="43">
        <v>2036</v>
      </c>
      <c r="I1289" s="324" t="s">
        <v>41</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x14ac:dyDescent="0.35">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9"/>
        <v>Fraction of Eligible Industrial Energy Use Shifted to Hydrogen</v>
      </c>
      <c r="D1290" s="45" t="s">
        <v>3042</v>
      </c>
      <c r="E1290" s="1" t="s">
        <v>3501</v>
      </c>
      <c r="F1290" t="s">
        <v>3067</v>
      </c>
      <c r="G1290" s="45" t="s">
        <v>3508</v>
      </c>
      <c r="H1290" s="43">
        <v>2037</v>
      </c>
      <c r="I1290" s="324" t="s">
        <v>41</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x14ac:dyDescent="0.35">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9"/>
        <v>Fraction of Eligible Industrial Energy Use Shifted to Hydrogen</v>
      </c>
      <c r="D1291" s="45" t="s">
        <v>3042</v>
      </c>
      <c r="E1291" s="1" t="s">
        <v>3502</v>
      </c>
      <c r="F1291" t="s">
        <v>3067</v>
      </c>
      <c r="G1291" s="45" t="s">
        <v>3509</v>
      </c>
      <c r="H1291" s="43">
        <v>2038</v>
      </c>
      <c r="I1291" s="324" t="s">
        <v>41</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x14ac:dyDescent="0.35">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9"/>
        <v>Fraction of Eligible Industrial Energy Use Shifted to Hydrogen</v>
      </c>
      <c r="D1292" s="45" t="s">
        <v>3042</v>
      </c>
      <c r="E1292" s="1" t="s">
        <v>3503</v>
      </c>
      <c r="F1292" t="s">
        <v>3067</v>
      </c>
      <c r="G1292" s="45" t="s">
        <v>3510</v>
      </c>
      <c r="H1292" s="43">
        <v>2039</v>
      </c>
      <c r="I1292" s="324" t="s">
        <v>40</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x14ac:dyDescent="0.35">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9"/>
        <v>Fraction of Eligible Industrial Energy Use Shifted to Hydrogen</v>
      </c>
      <c r="D1293" s="45" t="s">
        <v>3042</v>
      </c>
      <c r="E1293" s="1" t="s">
        <v>3504</v>
      </c>
      <c r="F1293" t="s">
        <v>3067</v>
      </c>
      <c r="G1293" s="45" t="s">
        <v>3511</v>
      </c>
      <c r="H1293" s="43">
        <v>2040</v>
      </c>
      <c r="I1293" s="324" t="s">
        <v>41</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x14ac:dyDescent="0.35">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9"/>
        <v>Fraction of Eligible Industrial Energy Use Shifted to Hydrogen</v>
      </c>
      <c r="D1294" s="45" t="s">
        <v>3042</v>
      </c>
      <c r="E1294" s="1" t="s">
        <v>3653</v>
      </c>
      <c r="F1294" t="s">
        <v>3067</v>
      </c>
      <c r="G1294" s="45" t="s">
        <v>3653</v>
      </c>
      <c r="H1294" s="43">
        <v>2041</v>
      </c>
      <c r="I1294" s="324" t="s">
        <v>41</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x14ac:dyDescent="0.35">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9"/>
        <v>Fraction of Eligible Industrial Energy Use Shifted to Hydrogen</v>
      </c>
      <c r="D1295" s="6" t="s">
        <v>3043</v>
      </c>
      <c r="E1295" s="1" t="s">
        <v>3498</v>
      </c>
      <c r="F1295" t="s">
        <v>2741</v>
      </c>
      <c r="G1295" s="45" t="s">
        <v>3505</v>
      </c>
      <c r="H1295" s="43">
        <v>2042</v>
      </c>
      <c r="I1295" s="324" t="s">
        <v>41</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x14ac:dyDescent="0.35">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9"/>
        <v>Fraction of Eligible Industrial Energy Use Shifted to Hydrogen</v>
      </c>
      <c r="D1296" s="6" t="s">
        <v>3043</v>
      </c>
      <c r="E1296" s="1" t="s">
        <v>3499</v>
      </c>
      <c r="F1296" t="s">
        <v>2741</v>
      </c>
      <c r="G1296" s="45" t="s">
        <v>3506</v>
      </c>
      <c r="H1296" s="43">
        <v>2043</v>
      </c>
      <c r="I1296" s="324" t="s">
        <v>40</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x14ac:dyDescent="0.35">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9"/>
        <v>Fraction of Eligible Industrial Energy Use Shifted to Hydrogen</v>
      </c>
      <c r="D1297" s="6" t="s">
        <v>3043</v>
      </c>
      <c r="E1297" s="1" t="s">
        <v>3500</v>
      </c>
      <c r="F1297" t="s">
        <v>2741</v>
      </c>
      <c r="G1297" s="45" t="s">
        <v>3507</v>
      </c>
      <c r="H1297" s="43">
        <v>2044</v>
      </c>
      <c r="I1297" s="324" t="s">
        <v>41</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x14ac:dyDescent="0.35">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9"/>
        <v>Fraction of Eligible Industrial Energy Use Shifted to Hydrogen</v>
      </c>
      <c r="D1298" s="6" t="s">
        <v>3043</v>
      </c>
      <c r="E1298" s="1" t="s">
        <v>3501</v>
      </c>
      <c r="F1298" t="s">
        <v>2741</v>
      </c>
      <c r="G1298" s="45" t="s">
        <v>3508</v>
      </c>
      <c r="H1298" s="43">
        <v>2045</v>
      </c>
      <c r="I1298" s="324" t="s">
        <v>41</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x14ac:dyDescent="0.35">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9"/>
        <v>Fraction of Eligible Industrial Energy Use Shifted to Hydrogen</v>
      </c>
      <c r="D1299" s="6" t="s">
        <v>3043</v>
      </c>
      <c r="E1299" s="1" t="s">
        <v>3502</v>
      </c>
      <c r="F1299" t="s">
        <v>2741</v>
      </c>
      <c r="G1299" s="45" t="s">
        <v>3509</v>
      </c>
      <c r="H1299" s="43">
        <v>2046</v>
      </c>
      <c r="I1299" s="324" t="s">
        <v>41</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x14ac:dyDescent="0.35">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9"/>
        <v>Fraction of Eligible Industrial Energy Use Shifted to Hydrogen</v>
      </c>
      <c r="D1300" s="6" t="s">
        <v>3043</v>
      </c>
      <c r="E1300" s="1" t="s">
        <v>3503</v>
      </c>
      <c r="F1300" t="s">
        <v>2741</v>
      </c>
      <c r="G1300" s="45" t="s">
        <v>3510</v>
      </c>
      <c r="H1300" s="43">
        <v>2047</v>
      </c>
      <c r="I1300" s="324" t="s">
        <v>41</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x14ac:dyDescent="0.35">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9"/>
        <v>Fraction of Eligible Industrial Energy Use Shifted to Hydrogen</v>
      </c>
      <c r="D1301" s="6" t="s">
        <v>3043</v>
      </c>
      <c r="E1301" s="1" t="s">
        <v>3504</v>
      </c>
      <c r="F1301" t="s">
        <v>2741</v>
      </c>
      <c r="G1301" s="45" t="s">
        <v>3511</v>
      </c>
      <c r="H1301" s="43">
        <v>2048</v>
      </c>
      <c r="I1301" s="324" t="s">
        <v>41</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x14ac:dyDescent="0.35">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9"/>
        <v>Fraction of Eligible Industrial Energy Use Shifted to Hydrogen</v>
      </c>
      <c r="D1302" s="6" t="s">
        <v>3043</v>
      </c>
      <c r="E1302" s="1" t="s">
        <v>3653</v>
      </c>
      <c r="F1302" t="s">
        <v>2741</v>
      </c>
      <c r="G1302" s="45" t="s">
        <v>3653</v>
      </c>
      <c r="H1302" s="43">
        <v>2049</v>
      </c>
      <c r="I1302" s="324" t="s">
        <v>41</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x14ac:dyDescent="0.35">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9"/>
        <v>Fraction of Eligible Industrial Energy Use Shifted to Hydrogen</v>
      </c>
      <c r="D1303" s="6" t="s">
        <v>3044</v>
      </c>
      <c r="E1303" s="1" t="s">
        <v>3498</v>
      </c>
      <c r="F1303" t="s">
        <v>3008</v>
      </c>
      <c r="G1303" s="45" t="s">
        <v>3505</v>
      </c>
      <c r="H1303" s="43">
        <v>2050</v>
      </c>
      <c r="I1303" s="324" t="s">
        <v>40</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x14ac:dyDescent="0.35">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9"/>
        <v>Fraction of Eligible Industrial Energy Use Shifted to Hydrogen</v>
      </c>
      <c r="D1304" s="6" t="s">
        <v>3044</v>
      </c>
      <c r="E1304" s="1" t="s">
        <v>3499</v>
      </c>
      <c r="F1304" t="s">
        <v>3008</v>
      </c>
      <c r="G1304" s="45" t="s">
        <v>3506</v>
      </c>
      <c r="H1304" s="43">
        <v>2051</v>
      </c>
      <c r="I1304" s="324" t="s">
        <v>40</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x14ac:dyDescent="0.35">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9"/>
        <v>Fraction of Eligible Industrial Energy Use Shifted to Hydrogen</v>
      </c>
      <c r="D1305" s="6" t="s">
        <v>3044</v>
      </c>
      <c r="E1305" s="1" t="s">
        <v>3500</v>
      </c>
      <c r="F1305" t="s">
        <v>3008</v>
      </c>
      <c r="G1305" s="45" t="s">
        <v>3507</v>
      </c>
      <c r="H1305" s="43">
        <v>2052</v>
      </c>
      <c r="I1305" s="324" t="s">
        <v>40</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x14ac:dyDescent="0.35">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9"/>
        <v>Fraction of Eligible Industrial Energy Use Shifted to Hydrogen</v>
      </c>
      <c r="D1306" s="6" t="s">
        <v>3044</v>
      </c>
      <c r="E1306" s="1" t="s">
        <v>3501</v>
      </c>
      <c r="F1306" t="s">
        <v>3008</v>
      </c>
      <c r="G1306" s="45" t="s">
        <v>3508</v>
      </c>
      <c r="H1306" s="43">
        <v>2053</v>
      </c>
      <c r="I1306" s="324" t="s">
        <v>40</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x14ac:dyDescent="0.35">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si="49"/>
        <v>Fraction of Eligible Industrial Energy Use Shifted to Hydrogen</v>
      </c>
      <c r="D1307" s="6" t="s">
        <v>3044</v>
      </c>
      <c r="E1307" s="1" t="s">
        <v>3502</v>
      </c>
      <c r="F1307" t="s">
        <v>3008</v>
      </c>
      <c r="G1307" s="45" t="s">
        <v>3509</v>
      </c>
      <c r="H1307" s="43">
        <v>2054</v>
      </c>
      <c r="I1307" s="324" t="s">
        <v>41</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x14ac:dyDescent="0.35">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si="49"/>
        <v>Fraction of Eligible Industrial Energy Use Shifted to Hydrogen</v>
      </c>
      <c r="D1308" s="6" t="s">
        <v>3044</v>
      </c>
      <c r="E1308" s="1" t="s">
        <v>3503</v>
      </c>
      <c r="F1308" t="s">
        <v>3008</v>
      </c>
      <c r="G1308" s="45" t="s">
        <v>3510</v>
      </c>
      <c r="H1308" s="43">
        <v>2055</v>
      </c>
      <c r="I1308" s="324" t="s">
        <v>41</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x14ac:dyDescent="0.35">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9"/>
        <v>Fraction of Eligible Industrial Energy Use Shifted to Hydrogen</v>
      </c>
      <c r="D1309" s="6" t="s">
        <v>3044</v>
      </c>
      <c r="E1309" s="1" t="s">
        <v>3504</v>
      </c>
      <c r="F1309" t="s">
        <v>3008</v>
      </c>
      <c r="G1309" s="45" t="s">
        <v>3511</v>
      </c>
      <c r="H1309" s="43">
        <v>2056</v>
      </c>
      <c r="I1309" s="324" t="s">
        <v>41</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x14ac:dyDescent="0.35">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9"/>
        <v>Fraction of Eligible Industrial Energy Use Shifted to Hydrogen</v>
      </c>
      <c r="D1310" s="6" t="s">
        <v>3044</v>
      </c>
      <c r="E1310" s="1" t="s">
        <v>3653</v>
      </c>
      <c r="F1310" t="s">
        <v>3008</v>
      </c>
      <c r="G1310" s="45" t="s">
        <v>3653</v>
      </c>
      <c r="H1310" s="43">
        <v>2057</v>
      </c>
      <c r="I1310" s="324" t="s">
        <v>41</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x14ac:dyDescent="0.35">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9"/>
        <v>Fraction of Eligible Industrial Energy Use Shifted to Hydrogen</v>
      </c>
      <c r="D1311" s="6" t="s">
        <v>3045</v>
      </c>
      <c r="E1311" s="1" t="s">
        <v>3498</v>
      </c>
      <c r="F1311" t="s">
        <v>3009</v>
      </c>
      <c r="G1311" s="45" t="s">
        <v>3505</v>
      </c>
      <c r="H1311" s="43">
        <v>2058</v>
      </c>
      <c r="I1311" s="324" t="s">
        <v>40</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x14ac:dyDescent="0.35">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9"/>
        <v>Fraction of Eligible Industrial Energy Use Shifted to Hydrogen</v>
      </c>
      <c r="D1312" s="6" t="s">
        <v>3045</v>
      </c>
      <c r="E1312" s="1" t="s">
        <v>3499</v>
      </c>
      <c r="F1312" t="s">
        <v>3009</v>
      </c>
      <c r="G1312" s="45" t="s">
        <v>3506</v>
      </c>
      <c r="H1312" s="43">
        <v>2059</v>
      </c>
      <c r="I1312" s="324" t="s">
        <v>40</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2" customFormat="1" x14ac:dyDescent="0.35">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Hydrogen Combustion</v>
      </c>
      <c r="C1313" s="254" t="str">
        <f t="shared" si="49"/>
        <v>Fraction of Eligible Industrial Energy Use Shifted to Hydrogen</v>
      </c>
      <c r="D1313" s="6" t="s">
        <v>3045</v>
      </c>
      <c r="E1313" s="1" t="s">
        <v>3500</v>
      </c>
      <c r="F1313" t="s">
        <v>3009</v>
      </c>
      <c r="G1313" s="45" t="s">
        <v>3507</v>
      </c>
      <c r="H1313" s="43">
        <v>2060</v>
      </c>
      <c r="I1313" s="324" t="s">
        <v>41</v>
      </c>
      <c r="J1313" s="255" t="str">
        <f>IF(ISBLANK(INDEX('Policy Characteristics'!D:D,MATCH($C1313,'Policy Characteristics'!$C:$C,0))),"",INDEX('Policy Characteristics'!D:D,MATCH($C1313,'Policy Characteristics'!$C:$C,0)))</f>
        <v>Hydrogen Combustion</v>
      </c>
      <c r="K1313" s="254" t="str">
        <f>IF(ISBLANK(INDEX('Policy Characteristics'!E:E,MATCH($C1313,'Policy Characteristics'!$C:$C,0))),"",INDEX('Policy Characteristics'!E:E,MATCH($C1313,'Policy Characteristics'!$C:$C,0)))</f>
        <v>indst shift to hydrogen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fuel shifted</v>
      </c>
      <c r="P1313" s="254" t="str">
        <f>IF(ISBLANK(INDEX('Policy Characteristics'!J:J,MATCH($C1313,'Policy Characteristics'!$C:$C,0))),"",INDEX('Policy Characteristics'!J:J,MATCH($C1313,'Policy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254" t="str">
        <f>IF(ISBLANK(INDEX('Policy Characteristics'!K:K,MATCH($C1313,'Policy Characteristics'!$C:$C,0))),"",INDEX('Policy Characteristics'!K:K,MATCH($C1313,'Policy Characteristics'!$C:$C,0)))</f>
        <v>industry-ag-main.html#fuel-switching</v>
      </c>
      <c r="R1313" s="254" t="str">
        <f>IF(ISBLANK(INDEX('Policy Characteristics'!L:L,MATCH($C1313,'Policy Characteristics'!$C:$C,0))),"",INDEX('Policy Characteristics'!L:L,MATCH($C1313,'Policy Characteristics'!$C:$C,0)))</f>
        <v>industry-elec-and-hydrogen.html</v>
      </c>
    </row>
    <row r="1314" spans="1:18" s="2" customFormat="1" x14ac:dyDescent="0.35">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Hydrogen Combustion</v>
      </c>
      <c r="C1314" s="254" t="str">
        <f t="shared" si="49"/>
        <v>Fraction of Eligible Industrial Energy Use Shifted to Hydrogen</v>
      </c>
      <c r="D1314" s="6" t="s">
        <v>3045</v>
      </c>
      <c r="E1314" s="1" t="s">
        <v>3501</v>
      </c>
      <c r="F1314" t="s">
        <v>3009</v>
      </c>
      <c r="G1314" s="45" t="s">
        <v>3508</v>
      </c>
      <c r="H1314" s="43">
        <v>2061</v>
      </c>
      <c r="I1314" s="324" t="s">
        <v>41</v>
      </c>
      <c r="J1314" s="255" t="str">
        <f>IF(ISBLANK(INDEX('Policy Characteristics'!D:D,MATCH($C1314,'Policy Characteristics'!$C:$C,0))),"",INDEX('Policy Characteristics'!D:D,MATCH($C1314,'Policy Characteristics'!$C:$C,0)))</f>
        <v>Hydrogen Combustion</v>
      </c>
      <c r="K1314" s="254" t="str">
        <f>IF(ISBLANK(INDEX('Policy Characteristics'!E:E,MATCH($C1314,'Policy Characteristics'!$C:$C,0))),"",INDEX('Policy Characteristics'!E:E,MATCH($C1314,'Policy Characteristics'!$C:$C,0)))</f>
        <v>indst shift to hydrogen</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fuel shifted</v>
      </c>
      <c r="P1314" s="254" t="str">
        <f>IF(ISBLANK(INDEX('Policy Characteristics'!J:J,MATCH($C1314,'Policy Characteristics'!$C:$C,0))),"",INDEX('Policy Characteristics'!J:J,MATCH($C1314,'Policy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254" t="str">
        <f>IF(ISBLANK(INDEX('Policy Characteristics'!K:K,MATCH($C1314,'Policy Characteristics'!$C:$C,0))),"",INDEX('Policy Characteristics'!K:K,MATCH($C1314,'Policy Characteristics'!$C:$C,0)))</f>
        <v>industry-ag-main.html#fuel-switching</v>
      </c>
      <c r="R1314" s="254" t="str">
        <f>IF(ISBLANK(INDEX('Policy Characteristics'!L:L,MATCH($C1314,'Policy Characteristics'!$C:$C,0))),"",INDEX('Policy Characteristics'!L:L,MATCH($C1314,'Policy Characteristics'!$C:$C,0)))</f>
        <v>industry-elec-and-hydrogen.html</v>
      </c>
    </row>
    <row r="1315" spans="1:18" s="2" customFormat="1" x14ac:dyDescent="0.35">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Hydrogen Combustion</v>
      </c>
      <c r="C1315" s="254" t="str">
        <f t="shared" si="49"/>
        <v>Fraction of Eligible Industrial Energy Use Shifted to Hydrogen</v>
      </c>
      <c r="D1315" s="6" t="s">
        <v>3045</v>
      </c>
      <c r="E1315" s="1" t="s">
        <v>3502</v>
      </c>
      <c r="F1315" t="s">
        <v>3009</v>
      </c>
      <c r="G1315" s="45" t="s">
        <v>3509</v>
      </c>
      <c r="H1315" s="43">
        <v>2062</v>
      </c>
      <c r="I1315" s="324" t="s">
        <v>41</v>
      </c>
      <c r="J1315" s="255" t="str">
        <f>IF(ISBLANK(INDEX('Policy Characteristics'!D:D,MATCH($C1315,'Policy Characteristics'!$C:$C,0))),"",INDEX('Policy Characteristics'!D:D,MATCH($C1315,'Policy Characteristics'!$C:$C,0)))</f>
        <v>Hydrogen Combustion</v>
      </c>
      <c r="K1315" s="254" t="str">
        <f>IF(ISBLANK(INDEX('Policy Characteristics'!E:E,MATCH($C1315,'Policy Characteristics'!$C:$C,0))),"",INDEX('Policy Characteristics'!E:E,MATCH($C1315,'Policy Characteristics'!$C:$C,0)))</f>
        <v>indst shift to hydrogen</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1</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of fuel shifted</v>
      </c>
      <c r="P1315" s="254" t="str">
        <f>IF(ISBLANK(INDEX('Policy Characteristics'!J:J,MATCH($C1315,'Policy Characteristics'!$C:$C,0))),"",INDEX('Policy Characteristics'!J:J,MATCH($C1315,'Policy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5" s="254" t="str">
        <f>IF(ISBLANK(INDEX('Policy Characteristics'!K:K,MATCH($C1315,'Policy Characteristics'!$C:$C,0))),"",INDEX('Policy Characteristics'!K:K,MATCH($C1315,'Policy Characteristics'!$C:$C,0)))</f>
        <v>industry-ag-main.html#fuel-switching</v>
      </c>
      <c r="R1315" s="254" t="str">
        <f>IF(ISBLANK(INDEX('Policy Characteristics'!L:L,MATCH($C1315,'Policy Characteristics'!$C:$C,0))),"",INDEX('Policy Characteristics'!L:L,MATCH($C1315,'Policy Characteristics'!$C:$C,0)))</f>
        <v>industry-elec-and-hydrogen.html</v>
      </c>
    </row>
    <row r="1316" spans="1:18" s="2" customFormat="1" x14ac:dyDescent="0.35">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Hydrogen Combustion</v>
      </c>
      <c r="C1316" s="254" t="str">
        <f t="shared" si="49"/>
        <v>Fraction of Eligible Industrial Energy Use Shifted to Hydrogen</v>
      </c>
      <c r="D1316" s="6" t="s">
        <v>3045</v>
      </c>
      <c r="E1316" s="1" t="s">
        <v>3503</v>
      </c>
      <c r="F1316" t="s">
        <v>3009</v>
      </c>
      <c r="G1316" s="45" t="s">
        <v>3510</v>
      </c>
      <c r="H1316" s="43">
        <v>2063</v>
      </c>
      <c r="I1316" s="324" t="s">
        <v>41</v>
      </c>
      <c r="J1316" s="255" t="str">
        <f>IF(ISBLANK(INDEX('Policy Characteristics'!D:D,MATCH($C1316,'Policy Characteristics'!$C:$C,0))),"",INDEX('Policy Characteristics'!D:D,MATCH($C1316,'Policy Characteristics'!$C:$C,0)))</f>
        <v>Hydrogen Combustion</v>
      </c>
      <c r="K1316" s="254" t="str">
        <f>IF(ISBLANK(INDEX('Policy Characteristics'!E:E,MATCH($C1316,'Policy Characteristics'!$C:$C,0))),"",INDEX('Policy Characteristics'!E:E,MATCH($C1316,'Policy Characteristics'!$C:$C,0)))</f>
        <v>indst shift to hydrogen</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1</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of fuel shifted</v>
      </c>
      <c r="P1316" s="254" t="str">
        <f>IF(ISBLANK(INDEX('Policy Characteristics'!J:J,MATCH($C1316,'Policy Characteristics'!$C:$C,0))),"",INDEX('Policy Characteristics'!J:J,MATCH($C1316,'Policy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6" s="254" t="str">
        <f>IF(ISBLANK(INDEX('Policy Characteristics'!K:K,MATCH($C1316,'Policy Characteristics'!$C:$C,0))),"",INDEX('Policy Characteristics'!K:K,MATCH($C1316,'Policy Characteristics'!$C:$C,0)))</f>
        <v>industry-ag-main.html#fuel-switching</v>
      </c>
      <c r="R1316" s="254" t="str">
        <f>IF(ISBLANK(INDEX('Policy Characteristics'!L:L,MATCH($C1316,'Policy Characteristics'!$C:$C,0))),"",INDEX('Policy Characteristics'!L:L,MATCH($C1316,'Policy Characteristics'!$C:$C,0)))</f>
        <v>industry-elec-and-hydrogen.html</v>
      </c>
    </row>
    <row r="1317" spans="1:18" s="2" customFormat="1" x14ac:dyDescent="0.35">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Hydrogen Combustion</v>
      </c>
      <c r="C1317" s="254" t="str">
        <f t="shared" si="49"/>
        <v>Fraction of Eligible Industrial Energy Use Shifted to Hydrogen</v>
      </c>
      <c r="D1317" s="6" t="s">
        <v>3045</v>
      </c>
      <c r="E1317" s="1" t="s">
        <v>3504</v>
      </c>
      <c r="F1317" t="s">
        <v>3009</v>
      </c>
      <c r="G1317" s="45" t="s">
        <v>3511</v>
      </c>
      <c r="H1317" s="43">
        <v>2064</v>
      </c>
      <c r="I1317" s="324" t="s">
        <v>41</v>
      </c>
      <c r="J1317" s="255" t="str">
        <f>IF(ISBLANK(INDEX('Policy Characteristics'!D:D,MATCH($C1317,'Policy Characteristics'!$C:$C,0))),"",INDEX('Policy Characteristics'!D:D,MATCH($C1317,'Policy Characteristics'!$C:$C,0)))</f>
        <v>Hydrogen Combustion</v>
      </c>
      <c r="K1317" s="254" t="str">
        <f>IF(ISBLANK(INDEX('Policy Characteristics'!E:E,MATCH($C1317,'Policy Characteristics'!$C:$C,0))),"",INDEX('Policy Characteristics'!E:E,MATCH($C1317,'Policy Characteristics'!$C:$C,0)))</f>
        <v>indst shift to hydrogen</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1</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of fuel shifted</v>
      </c>
      <c r="P1317" s="254" t="str">
        <f>IF(ISBLANK(INDEX('Policy Characteristics'!J:J,MATCH($C1317,'Policy Characteristics'!$C:$C,0))),"",INDEX('Policy Characteristics'!J:J,MATCH($C1317,'Policy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7" s="254" t="str">
        <f>IF(ISBLANK(INDEX('Policy Characteristics'!K:K,MATCH($C1317,'Policy Characteristics'!$C:$C,0))),"",INDEX('Policy Characteristics'!K:K,MATCH($C1317,'Policy Characteristics'!$C:$C,0)))</f>
        <v>industry-ag-main.html#fuel-switching</v>
      </c>
      <c r="R1317" s="254" t="str">
        <f>IF(ISBLANK(INDEX('Policy Characteristics'!L:L,MATCH($C1317,'Policy Characteristics'!$C:$C,0))),"",INDEX('Policy Characteristics'!L:L,MATCH($C1317,'Policy Characteristics'!$C:$C,0)))</f>
        <v>industry-elec-and-hydrogen.html</v>
      </c>
    </row>
    <row r="1318" spans="1:18" s="2" customFormat="1" x14ac:dyDescent="0.35">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Hydrogen Combustion</v>
      </c>
      <c r="C1318" s="254" t="str">
        <f t="shared" si="49"/>
        <v>Fraction of Eligible Industrial Energy Use Shifted to Hydrogen</v>
      </c>
      <c r="D1318" s="6" t="s">
        <v>3045</v>
      </c>
      <c r="E1318" s="1" t="s">
        <v>3653</v>
      </c>
      <c r="F1318" t="s">
        <v>3009</v>
      </c>
      <c r="G1318" s="45" t="s">
        <v>3653</v>
      </c>
      <c r="H1318" s="43">
        <v>2065</v>
      </c>
      <c r="I1318" s="324" t="s">
        <v>41</v>
      </c>
      <c r="J1318" s="255" t="str">
        <f>IF(ISBLANK(INDEX('Policy Characteristics'!D:D,MATCH($C1318,'Policy Characteristics'!$C:$C,0))),"",INDEX('Policy Characteristics'!D:D,MATCH($C1318,'Policy Characteristics'!$C:$C,0)))</f>
        <v>Hydrogen Combustion</v>
      </c>
      <c r="K1318" s="254" t="str">
        <f>IF(ISBLANK(INDEX('Policy Characteristics'!E:E,MATCH($C1318,'Policy Characteristics'!$C:$C,0))),"",INDEX('Policy Characteristics'!E:E,MATCH($C1318,'Policy Characteristics'!$C:$C,0)))</f>
        <v>indst shift to hydrogen</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1</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of fuel shifted</v>
      </c>
      <c r="P1318" s="254" t="str">
        <f>IF(ISBLANK(INDEX('Policy Characteristics'!J:J,MATCH($C1318,'Policy Characteristics'!$C:$C,0))),"",INDEX('Policy Characteristics'!J:J,MATCH($C1318,'Policy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8" s="254" t="str">
        <f>IF(ISBLANK(INDEX('Policy Characteristics'!K:K,MATCH($C1318,'Policy Characteristics'!$C:$C,0))),"",INDEX('Policy Characteristics'!K:K,MATCH($C1318,'Policy Characteristics'!$C:$C,0)))</f>
        <v>industry-ag-main.html#fuel-switching</v>
      </c>
      <c r="R1318" s="254" t="str">
        <f>IF(ISBLANK(INDEX('Policy Characteristics'!L:L,MATCH($C1318,'Policy Characteristics'!$C:$C,0))),"",INDEX('Policy Characteristics'!L:L,MATCH($C1318,'Policy Characteristics'!$C:$C,0)))</f>
        <v>industry-elec-and-hydrogen.html</v>
      </c>
    </row>
    <row r="1319" spans="1:18" s="2" customFormat="1" x14ac:dyDescent="0.35">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Hydrogen Combustion</v>
      </c>
      <c r="C1319" s="254" t="str">
        <f t="shared" si="49"/>
        <v>Fraction of Eligible Industrial Energy Use Shifted to Hydrogen</v>
      </c>
      <c r="D1319" s="6" t="s">
        <v>3046</v>
      </c>
      <c r="E1319" s="1" t="s">
        <v>3498</v>
      </c>
      <c r="F1319" t="s">
        <v>3010</v>
      </c>
      <c r="G1319" s="45" t="s">
        <v>3505</v>
      </c>
      <c r="H1319" s="43">
        <v>2066</v>
      </c>
      <c r="I1319" s="324" t="s">
        <v>40</v>
      </c>
      <c r="J1319" s="255" t="str">
        <f>IF(ISBLANK(INDEX('Policy Characteristics'!D:D,MATCH($C1319,'Policy Characteristics'!$C:$C,0))),"",INDEX('Policy Characteristics'!D:D,MATCH($C1319,'Policy Characteristics'!$C:$C,0)))</f>
        <v>Hydrogen Combustion</v>
      </c>
      <c r="K1319" s="254" t="str">
        <f>IF(ISBLANK(INDEX('Policy Characteristics'!E:E,MATCH($C1319,'Policy Characteristics'!$C:$C,0))),"",INDEX('Policy Characteristics'!E:E,MATCH($C1319,'Policy Characteristics'!$C:$C,0)))</f>
        <v>indst shift to hydrogen</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1</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of fuel shifted</v>
      </c>
      <c r="P1319" s="254" t="str">
        <f>IF(ISBLANK(INDEX('Policy Characteristics'!J:J,MATCH($C1319,'Policy Characteristics'!$C:$C,0))),"",INDEX('Policy Characteristics'!J:J,MATCH($C1319,'Policy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9" s="254" t="str">
        <f>IF(ISBLANK(INDEX('Policy Characteristics'!K:K,MATCH($C1319,'Policy Characteristics'!$C:$C,0))),"",INDEX('Policy Characteristics'!K:K,MATCH($C1319,'Policy Characteristics'!$C:$C,0)))</f>
        <v>industry-ag-main.html#fuel-switching</v>
      </c>
      <c r="R1319" s="254" t="str">
        <f>IF(ISBLANK(INDEX('Policy Characteristics'!L:L,MATCH($C1319,'Policy Characteristics'!$C:$C,0))),"",INDEX('Policy Characteristics'!L:L,MATCH($C1319,'Policy Characteristics'!$C:$C,0)))</f>
        <v>industry-elec-and-hydrogen.html</v>
      </c>
    </row>
    <row r="1320" spans="1:18" s="2" customFormat="1" x14ac:dyDescent="0.35">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Hydrogen Combustion</v>
      </c>
      <c r="C1320" s="254" t="str">
        <f t="shared" si="49"/>
        <v>Fraction of Eligible Industrial Energy Use Shifted to Hydrogen</v>
      </c>
      <c r="D1320" s="6" t="s">
        <v>3046</v>
      </c>
      <c r="E1320" s="1" t="s">
        <v>3499</v>
      </c>
      <c r="F1320" t="s">
        <v>3010</v>
      </c>
      <c r="G1320" s="45" t="s">
        <v>3506</v>
      </c>
      <c r="H1320" s="43">
        <v>2067</v>
      </c>
      <c r="I1320" s="324" t="s">
        <v>40</v>
      </c>
      <c r="J1320" s="255" t="str">
        <f>IF(ISBLANK(INDEX('Policy Characteristics'!D:D,MATCH($C1320,'Policy Characteristics'!$C:$C,0))),"",INDEX('Policy Characteristics'!D:D,MATCH($C1320,'Policy Characteristics'!$C:$C,0)))</f>
        <v>Hydrogen Combustion</v>
      </c>
      <c r="K1320" s="254" t="str">
        <f>IF(ISBLANK(INDEX('Policy Characteristics'!E:E,MATCH($C1320,'Policy Characteristics'!$C:$C,0))),"",INDEX('Policy Characteristics'!E:E,MATCH($C1320,'Policy Characteristics'!$C:$C,0)))</f>
        <v>indst shift to hydrogen</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1</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of fuel shifted</v>
      </c>
      <c r="P1320" s="254" t="str">
        <f>IF(ISBLANK(INDEX('Policy Characteristics'!J:J,MATCH($C1320,'Policy Characteristics'!$C:$C,0))),"",INDEX('Policy Characteristics'!J:J,MATCH($C1320,'Policy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0" s="254" t="str">
        <f>IF(ISBLANK(INDEX('Policy Characteristics'!K:K,MATCH($C1320,'Policy Characteristics'!$C:$C,0))),"",INDEX('Policy Characteristics'!K:K,MATCH($C1320,'Policy Characteristics'!$C:$C,0)))</f>
        <v>industry-ag-main.html#fuel-switching</v>
      </c>
      <c r="R1320" s="254" t="str">
        <f>IF(ISBLANK(INDEX('Policy Characteristics'!L:L,MATCH($C1320,'Policy Characteristics'!$C:$C,0))),"",INDEX('Policy Characteristics'!L:L,MATCH($C1320,'Policy Characteristics'!$C:$C,0)))</f>
        <v>industry-elec-and-hydrogen.html</v>
      </c>
    </row>
    <row r="1321" spans="1:18" s="2" customFormat="1" x14ac:dyDescent="0.35">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Hydrogen Combustion</v>
      </c>
      <c r="C1321" s="254" t="str">
        <f t="shared" si="49"/>
        <v>Fraction of Eligible Industrial Energy Use Shifted to Hydrogen</v>
      </c>
      <c r="D1321" s="6" t="s">
        <v>3046</v>
      </c>
      <c r="E1321" s="1" t="s">
        <v>3500</v>
      </c>
      <c r="F1321" t="s">
        <v>3010</v>
      </c>
      <c r="G1321" s="45" t="s">
        <v>3507</v>
      </c>
      <c r="H1321" s="43">
        <v>2068</v>
      </c>
      <c r="I1321" s="324" t="s">
        <v>40</v>
      </c>
      <c r="J1321" s="255" t="str">
        <f>IF(ISBLANK(INDEX('Policy Characteristics'!D:D,MATCH($C1321,'Policy Characteristics'!$C:$C,0))),"",INDEX('Policy Characteristics'!D:D,MATCH($C1321,'Policy Characteristics'!$C:$C,0)))</f>
        <v>Hydrogen Combustion</v>
      </c>
      <c r="K1321" s="254" t="str">
        <f>IF(ISBLANK(INDEX('Policy Characteristics'!E:E,MATCH($C1321,'Policy Characteristics'!$C:$C,0))),"",INDEX('Policy Characteristics'!E:E,MATCH($C1321,'Policy Characteristics'!$C:$C,0)))</f>
        <v>indst shift to hydrogen</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1</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of fuel shifted</v>
      </c>
      <c r="P1321" s="254" t="str">
        <f>IF(ISBLANK(INDEX('Policy Characteristics'!J:J,MATCH($C1321,'Policy Characteristics'!$C:$C,0))),"",INDEX('Policy Characteristics'!J:J,MATCH($C1321,'Policy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1" s="254" t="str">
        <f>IF(ISBLANK(INDEX('Policy Characteristics'!K:K,MATCH($C1321,'Policy Characteristics'!$C:$C,0))),"",INDEX('Policy Characteristics'!K:K,MATCH($C1321,'Policy Characteristics'!$C:$C,0)))</f>
        <v>industry-ag-main.html#fuel-switching</v>
      </c>
      <c r="R1321" s="254" t="str">
        <f>IF(ISBLANK(INDEX('Policy Characteristics'!L:L,MATCH($C1321,'Policy Characteristics'!$C:$C,0))),"",INDEX('Policy Characteristics'!L:L,MATCH($C1321,'Policy Characteristics'!$C:$C,0)))</f>
        <v>industry-elec-and-hydrogen.html</v>
      </c>
    </row>
    <row r="1322" spans="1:18" s="2" customFormat="1" x14ac:dyDescent="0.35">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Hydrogen Combustion</v>
      </c>
      <c r="C1322" s="254" t="str">
        <f t="shared" si="49"/>
        <v>Fraction of Eligible Industrial Energy Use Shifted to Hydrogen</v>
      </c>
      <c r="D1322" s="6" t="s">
        <v>3046</v>
      </c>
      <c r="E1322" s="1" t="s">
        <v>3501</v>
      </c>
      <c r="F1322" t="s">
        <v>3010</v>
      </c>
      <c r="G1322" s="45" t="s">
        <v>3508</v>
      </c>
      <c r="H1322" s="43">
        <v>2069</v>
      </c>
      <c r="I1322" s="324" t="s">
        <v>41</v>
      </c>
      <c r="J1322" s="255" t="str">
        <f>IF(ISBLANK(INDEX('Policy Characteristics'!D:D,MATCH($C1322,'Policy Characteristics'!$C:$C,0))),"",INDEX('Policy Characteristics'!D:D,MATCH($C1322,'Policy Characteristics'!$C:$C,0)))</f>
        <v>Hydrogen Combustion</v>
      </c>
      <c r="K1322" s="254" t="str">
        <f>IF(ISBLANK(INDEX('Policy Characteristics'!E:E,MATCH($C1322,'Policy Characteristics'!$C:$C,0))),"",INDEX('Policy Characteristics'!E:E,MATCH($C1322,'Policy Characteristics'!$C:$C,0)))</f>
        <v>indst shift to hydrogen</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1</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of fuel shifted</v>
      </c>
      <c r="P1322" s="254" t="str">
        <f>IF(ISBLANK(INDEX('Policy Characteristics'!J:J,MATCH($C1322,'Policy Characteristics'!$C:$C,0))),"",INDEX('Policy Characteristics'!J:J,MATCH($C1322,'Policy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2" s="254" t="str">
        <f>IF(ISBLANK(INDEX('Policy Characteristics'!K:K,MATCH($C1322,'Policy Characteristics'!$C:$C,0))),"",INDEX('Policy Characteristics'!K:K,MATCH($C1322,'Policy Characteristics'!$C:$C,0)))</f>
        <v>industry-ag-main.html#fuel-switching</v>
      </c>
      <c r="R1322" s="254" t="str">
        <f>IF(ISBLANK(INDEX('Policy Characteristics'!L:L,MATCH($C1322,'Policy Characteristics'!$C:$C,0))),"",INDEX('Policy Characteristics'!L:L,MATCH($C1322,'Policy Characteristics'!$C:$C,0)))</f>
        <v>industry-elec-and-hydrogen.html</v>
      </c>
    </row>
    <row r="1323" spans="1:18" s="2" customFormat="1" x14ac:dyDescent="0.35">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Hydrogen Combustion</v>
      </c>
      <c r="C1323" s="254" t="str">
        <f t="shared" si="49"/>
        <v>Fraction of Eligible Industrial Energy Use Shifted to Hydrogen</v>
      </c>
      <c r="D1323" s="6" t="s">
        <v>3046</v>
      </c>
      <c r="E1323" s="1" t="s">
        <v>3502</v>
      </c>
      <c r="F1323" t="s">
        <v>3010</v>
      </c>
      <c r="G1323" s="45" t="s">
        <v>3509</v>
      </c>
      <c r="H1323" s="43">
        <v>2070</v>
      </c>
      <c r="I1323" s="324" t="s">
        <v>40</v>
      </c>
      <c r="J1323" s="255" t="str">
        <f>IF(ISBLANK(INDEX('Policy Characteristics'!D:D,MATCH($C1323,'Policy Characteristics'!$C:$C,0))),"",INDEX('Policy Characteristics'!D:D,MATCH($C1323,'Policy Characteristics'!$C:$C,0)))</f>
        <v>Hydrogen Combustion</v>
      </c>
      <c r="K1323" s="254" t="str">
        <f>IF(ISBLANK(INDEX('Policy Characteristics'!E:E,MATCH($C1323,'Policy Characteristics'!$C:$C,0))),"",INDEX('Policy Characteristics'!E:E,MATCH($C1323,'Policy Characteristics'!$C:$C,0)))</f>
        <v>indst shift to hydrogen</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1</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of fuel shifted</v>
      </c>
      <c r="P1323" s="254" t="str">
        <f>IF(ISBLANK(INDEX('Policy Characteristics'!J:J,MATCH($C1323,'Policy Characteristics'!$C:$C,0))),"",INDEX('Policy Characteristics'!J:J,MATCH($C1323,'Policy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3" s="254" t="str">
        <f>IF(ISBLANK(INDEX('Policy Characteristics'!K:K,MATCH($C1323,'Policy Characteristics'!$C:$C,0))),"",INDEX('Policy Characteristics'!K:K,MATCH($C1323,'Policy Characteristics'!$C:$C,0)))</f>
        <v>industry-ag-main.html#fuel-switching</v>
      </c>
      <c r="R1323" s="254" t="str">
        <f>IF(ISBLANK(INDEX('Policy Characteristics'!L:L,MATCH($C1323,'Policy Characteristics'!$C:$C,0))),"",INDEX('Policy Characteristics'!L:L,MATCH($C1323,'Policy Characteristics'!$C:$C,0)))</f>
        <v>industry-elec-and-hydrogen.html</v>
      </c>
    </row>
    <row r="1324" spans="1:18" s="2" customFormat="1" x14ac:dyDescent="0.35">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Hydrogen Combustion</v>
      </c>
      <c r="C1324" s="254" t="str">
        <f t="shared" si="49"/>
        <v>Fraction of Eligible Industrial Energy Use Shifted to Hydrogen</v>
      </c>
      <c r="D1324" s="6" t="s">
        <v>3046</v>
      </c>
      <c r="E1324" s="1" t="s">
        <v>3503</v>
      </c>
      <c r="F1324" t="s">
        <v>3010</v>
      </c>
      <c r="G1324" s="45" t="s">
        <v>3510</v>
      </c>
      <c r="H1324" s="43">
        <v>2071</v>
      </c>
      <c r="I1324" s="324" t="s">
        <v>40</v>
      </c>
      <c r="J1324" s="255" t="str">
        <f>IF(ISBLANK(INDEX('Policy Characteristics'!D:D,MATCH($C1324,'Policy Characteristics'!$C:$C,0))),"",INDEX('Policy Characteristics'!D:D,MATCH($C1324,'Policy Characteristics'!$C:$C,0)))</f>
        <v>Hydrogen Combustion</v>
      </c>
      <c r="K1324" s="254" t="str">
        <f>IF(ISBLANK(INDEX('Policy Characteristics'!E:E,MATCH($C1324,'Policy Characteristics'!$C:$C,0))),"",INDEX('Policy Characteristics'!E:E,MATCH($C1324,'Policy Characteristics'!$C:$C,0)))</f>
        <v>indst shift to hydrogen</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1</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of fuel shifted</v>
      </c>
      <c r="P1324" s="254" t="str">
        <f>IF(ISBLANK(INDEX('Policy Characteristics'!J:J,MATCH($C1324,'Policy Characteristics'!$C:$C,0))),"",INDEX('Policy Characteristics'!J:J,MATCH($C1324,'Policy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4" s="254" t="str">
        <f>IF(ISBLANK(INDEX('Policy Characteristics'!K:K,MATCH($C1324,'Policy Characteristics'!$C:$C,0))),"",INDEX('Policy Characteristics'!K:K,MATCH($C1324,'Policy Characteristics'!$C:$C,0)))</f>
        <v>industry-ag-main.html#fuel-switching</v>
      </c>
      <c r="R1324" s="254" t="str">
        <f>IF(ISBLANK(INDEX('Policy Characteristics'!L:L,MATCH($C1324,'Policy Characteristics'!$C:$C,0))),"",INDEX('Policy Characteristics'!L:L,MATCH($C1324,'Policy Characteristics'!$C:$C,0)))</f>
        <v>industry-elec-and-hydrogen.html</v>
      </c>
    </row>
    <row r="1325" spans="1:18" s="2" customFormat="1" x14ac:dyDescent="0.35">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Hydrogen Combustion</v>
      </c>
      <c r="C1325" s="254" t="str">
        <f t="shared" si="49"/>
        <v>Fraction of Eligible Industrial Energy Use Shifted to Hydrogen</v>
      </c>
      <c r="D1325" s="6" t="s">
        <v>3046</v>
      </c>
      <c r="E1325" s="1" t="s">
        <v>3504</v>
      </c>
      <c r="F1325" t="s">
        <v>3010</v>
      </c>
      <c r="G1325" s="45" t="s">
        <v>3511</v>
      </c>
      <c r="H1325" s="43">
        <v>2072</v>
      </c>
      <c r="I1325" s="324" t="s">
        <v>41</v>
      </c>
      <c r="J1325" s="255" t="str">
        <f>IF(ISBLANK(INDEX('Policy Characteristics'!D:D,MATCH($C1325,'Policy Characteristics'!$C:$C,0))),"",INDEX('Policy Characteristics'!D:D,MATCH($C1325,'Policy Characteristics'!$C:$C,0)))</f>
        <v>Hydrogen Combustion</v>
      </c>
      <c r="K1325" s="254" t="str">
        <f>IF(ISBLANK(INDEX('Policy Characteristics'!E:E,MATCH($C1325,'Policy Characteristics'!$C:$C,0))),"",INDEX('Policy Characteristics'!E:E,MATCH($C1325,'Policy Characteristics'!$C:$C,0)))</f>
        <v>indst shift to hydrogen</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1</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of fuel shifted</v>
      </c>
      <c r="P1325" s="254" t="str">
        <f>IF(ISBLANK(INDEX('Policy Characteristics'!J:J,MATCH($C1325,'Policy Characteristics'!$C:$C,0))),"",INDEX('Policy Characteristics'!J:J,MATCH($C1325,'Policy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5" s="254" t="str">
        <f>IF(ISBLANK(INDEX('Policy Characteristics'!K:K,MATCH($C1325,'Policy Characteristics'!$C:$C,0))),"",INDEX('Policy Characteristics'!K:K,MATCH($C1325,'Policy Characteristics'!$C:$C,0)))</f>
        <v>industry-ag-main.html#fuel-switching</v>
      </c>
      <c r="R1325" s="254" t="str">
        <f>IF(ISBLANK(INDEX('Policy Characteristics'!L:L,MATCH($C1325,'Policy Characteristics'!$C:$C,0))),"",INDEX('Policy Characteristics'!L:L,MATCH($C1325,'Policy Characteristics'!$C:$C,0)))</f>
        <v>industry-elec-and-hydrogen.html</v>
      </c>
    </row>
    <row r="1326" spans="1:18" s="2" customFormat="1" x14ac:dyDescent="0.35">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Hydrogen Combustion</v>
      </c>
      <c r="C1326" s="254" t="str">
        <f t="shared" si="49"/>
        <v>Fraction of Eligible Industrial Energy Use Shifted to Hydrogen</v>
      </c>
      <c r="D1326" s="6" t="s">
        <v>3046</v>
      </c>
      <c r="E1326" s="1" t="s">
        <v>3653</v>
      </c>
      <c r="F1326" t="s">
        <v>3010</v>
      </c>
      <c r="G1326" s="45" t="s">
        <v>3653</v>
      </c>
      <c r="H1326" s="43">
        <v>2073</v>
      </c>
      <c r="I1326" s="324" t="s">
        <v>40</v>
      </c>
      <c r="J1326" s="255" t="str">
        <f>IF(ISBLANK(INDEX('Policy Characteristics'!D:D,MATCH($C1326,'Policy Characteristics'!$C:$C,0))),"",INDEX('Policy Characteristics'!D:D,MATCH($C1326,'Policy Characteristics'!$C:$C,0)))</f>
        <v>Hydrogen Combustion</v>
      </c>
      <c r="K1326" s="254" t="str">
        <f>IF(ISBLANK(INDEX('Policy Characteristics'!E:E,MATCH($C1326,'Policy Characteristics'!$C:$C,0))),"",INDEX('Policy Characteristics'!E:E,MATCH($C1326,'Policy Characteristics'!$C:$C,0)))</f>
        <v>indst shift to hydrogen</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1</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of fuel shifted</v>
      </c>
      <c r="P1326" s="254" t="str">
        <f>IF(ISBLANK(INDEX('Policy Characteristics'!J:J,MATCH($C1326,'Policy Characteristics'!$C:$C,0))),"",INDEX('Policy Characteristics'!J:J,MATCH($C1326,'Policy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6" s="254" t="str">
        <f>IF(ISBLANK(INDEX('Policy Characteristics'!K:K,MATCH($C1326,'Policy Characteristics'!$C:$C,0))),"",INDEX('Policy Characteristics'!K:K,MATCH($C1326,'Policy Characteristics'!$C:$C,0)))</f>
        <v>industry-ag-main.html#fuel-switching</v>
      </c>
      <c r="R1326" s="254" t="str">
        <f>IF(ISBLANK(INDEX('Policy Characteristics'!L:L,MATCH($C1326,'Policy Characteristics'!$C:$C,0))),"",INDEX('Policy Characteristics'!L:L,MATCH($C1326,'Policy Characteristics'!$C:$C,0)))</f>
        <v>industry-elec-and-hydrogen.html</v>
      </c>
    </row>
    <row r="1327" spans="1:18" s="2" customFormat="1" x14ac:dyDescent="0.35">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Hydrogen Combustion</v>
      </c>
      <c r="C1327" s="254" t="str">
        <f t="shared" si="49"/>
        <v>Fraction of Eligible Industrial Energy Use Shifted to Hydrogen</v>
      </c>
      <c r="D1327" s="6" t="s">
        <v>3047</v>
      </c>
      <c r="E1327" s="1" t="s">
        <v>3498</v>
      </c>
      <c r="F1327" t="s">
        <v>3011</v>
      </c>
      <c r="G1327" s="45" t="s">
        <v>3505</v>
      </c>
      <c r="H1327" s="43">
        <v>2074</v>
      </c>
      <c r="I1327" s="324" t="s">
        <v>40</v>
      </c>
      <c r="J1327" s="255" t="str">
        <f>IF(ISBLANK(INDEX('Policy Characteristics'!D:D,MATCH($C1327,'Policy Characteristics'!$C:$C,0))),"",INDEX('Policy Characteristics'!D:D,MATCH($C1327,'Policy Characteristics'!$C:$C,0)))</f>
        <v>Hydrogen Combustion</v>
      </c>
      <c r="K1327" s="254" t="str">
        <f>IF(ISBLANK(INDEX('Policy Characteristics'!E:E,MATCH($C1327,'Policy Characteristics'!$C:$C,0))),"",INDEX('Policy Characteristics'!E:E,MATCH($C1327,'Policy Characteristics'!$C:$C,0)))</f>
        <v>indst shift to hydrogen</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1</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of fuel shifted</v>
      </c>
      <c r="P1327" s="254" t="str">
        <f>IF(ISBLANK(INDEX('Policy Characteristics'!J:J,MATCH($C1327,'Policy Characteristics'!$C:$C,0))),"",INDEX('Policy Characteristics'!J:J,MATCH($C1327,'Policy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7" s="254" t="str">
        <f>IF(ISBLANK(INDEX('Policy Characteristics'!K:K,MATCH($C1327,'Policy Characteristics'!$C:$C,0))),"",INDEX('Policy Characteristics'!K:K,MATCH($C1327,'Policy Characteristics'!$C:$C,0)))</f>
        <v>industry-ag-main.html#fuel-switching</v>
      </c>
      <c r="R1327" s="254" t="str">
        <f>IF(ISBLANK(INDEX('Policy Characteristics'!L:L,MATCH($C1327,'Policy Characteristics'!$C:$C,0))),"",INDEX('Policy Characteristics'!L:L,MATCH($C1327,'Policy Characteristics'!$C:$C,0)))</f>
        <v>industry-elec-and-hydrogen.html</v>
      </c>
    </row>
    <row r="1328" spans="1:18" s="2" customFormat="1" x14ac:dyDescent="0.35">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Hydrogen Combustion</v>
      </c>
      <c r="C1328" s="254" t="str">
        <f t="shared" si="49"/>
        <v>Fraction of Eligible Industrial Energy Use Shifted to Hydrogen</v>
      </c>
      <c r="D1328" s="6" t="s">
        <v>3047</v>
      </c>
      <c r="E1328" s="1" t="s">
        <v>3499</v>
      </c>
      <c r="F1328" t="s">
        <v>3011</v>
      </c>
      <c r="G1328" s="45" t="s">
        <v>3506</v>
      </c>
      <c r="H1328" s="43">
        <v>2075</v>
      </c>
      <c r="I1328" s="324" t="s">
        <v>40</v>
      </c>
      <c r="J1328" s="255" t="str">
        <f>IF(ISBLANK(INDEX('Policy Characteristics'!D:D,MATCH($C1328,'Policy Characteristics'!$C:$C,0))),"",INDEX('Policy Characteristics'!D:D,MATCH($C1328,'Policy Characteristics'!$C:$C,0)))</f>
        <v>Hydrogen Combustion</v>
      </c>
      <c r="K1328" s="254" t="str">
        <f>IF(ISBLANK(INDEX('Policy Characteristics'!E:E,MATCH($C1328,'Policy Characteristics'!$C:$C,0))),"",INDEX('Policy Characteristics'!E:E,MATCH($C1328,'Policy Characteristics'!$C:$C,0)))</f>
        <v>indst shift to hydrogen</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1</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of fuel shifted</v>
      </c>
      <c r="P1328" s="254" t="str">
        <f>IF(ISBLANK(INDEX('Policy Characteristics'!J:J,MATCH($C1328,'Policy Characteristics'!$C:$C,0))),"",INDEX('Policy Characteristics'!J:J,MATCH($C1328,'Policy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8" s="254" t="str">
        <f>IF(ISBLANK(INDEX('Policy Characteristics'!K:K,MATCH($C1328,'Policy Characteristics'!$C:$C,0))),"",INDEX('Policy Characteristics'!K:K,MATCH($C1328,'Policy Characteristics'!$C:$C,0)))</f>
        <v>industry-ag-main.html#fuel-switching</v>
      </c>
      <c r="R1328" s="254" t="str">
        <f>IF(ISBLANK(INDEX('Policy Characteristics'!L:L,MATCH($C1328,'Policy Characteristics'!$C:$C,0))),"",INDEX('Policy Characteristics'!L:L,MATCH($C1328,'Policy Characteristics'!$C:$C,0)))</f>
        <v>industry-elec-and-hydrogen.html</v>
      </c>
    </row>
    <row r="1329" spans="1:18" s="2" customFormat="1" x14ac:dyDescent="0.35">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Hydrogen Combustion</v>
      </c>
      <c r="C1329" s="254" t="str">
        <f t="shared" si="49"/>
        <v>Fraction of Eligible Industrial Energy Use Shifted to Hydrogen</v>
      </c>
      <c r="D1329" s="6" t="s">
        <v>3047</v>
      </c>
      <c r="E1329" s="1" t="s">
        <v>3500</v>
      </c>
      <c r="F1329" t="s">
        <v>3011</v>
      </c>
      <c r="G1329" s="45" t="s">
        <v>3507</v>
      </c>
      <c r="H1329" s="43">
        <v>2076</v>
      </c>
      <c r="I1329" s="324" t="s">
        <v>40</v>
      </c>
      <c r="J1329" s="255" t="str">
        <f>IF(ISBLANK(INDEX('Policy Characteristics'!D:D,MATCH($C1329,'Policy Characteristics'!$C:$C,0))),"",INDEX('Policy Characteristics'!D:D,MATCH($C1329,'Policy Characteristics'!$C:$C,0)))</f>
        <v>Hydrogen Combustion</v>
      </c>
      <c r="K1329" s="254" t="str">
        <f>IF(ISBLANK(INDEX('Policy Characteristics'!E:E,MATCH($C1329,'Policy Characteristics'!$C:$C,0))),"",INDEX('Policy Characteristics'!E:E,MATCH($C1329,'Policy Characteristics'!$C:$C,0)))</f>
        <v>indst shift to hydrogen</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1</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of fuel shifted</v>
      </c>
      <c r="P1329" s="254" t="str">
        <f>IF(ISBLANK(INDEX('Policy Characteristics'!J:J,MATCH($C1329,'Policy Characteristics'!$C:$C,0))),"",INDEX('Policy Characteristics'!J:J,MATCH($C1329,'Policy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9" s="254" t="str">
        <f>IF(ISBLANK(INDEX('Policy Characteristics'!K:K,MATCH($C1329,'Policy Characteristics'!$C:$C,0))),"",INDEX('Policy Characteristics'!K:K,MATCH($C1329,'Policy Characteristics'!$C:$C,0)))</f>
        <v>industry-ag-main.html#fuel-switching</v>
      </c>
      <c r="R1329" s="254" t="str">
        <f>IF(ISBLANK(INDEX('Policy Characteristics'!L:L,MATCH($C1329,'Policy Characteristics'!$C:$C,0))),"",INDEX('Policy Characteristics'!L:L,MATCH($C1329,'Policy Characteristics'!$C:$C,0)))</f>
        <v>industry-elec-and-hydrogen.html</v>
      </c>
    </row>
    <row r="1330" spans="1:18" s="2" customFormat="1" x14ac:dyDescent="0.35">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Hydrogen Combustion</v>
      </c>
      <c r="C1330" s="254" t="str">
        <f t="shared" si="49"/>
        <v>Fraction of Eligible Industrial Energy Use Shifted to Hydrogen</v>
      </c>
      <c r="D1330" s="6" t="s">
        <v>3047</v>
      </c>
      <c r="E1330" s="1" t="s">
        <v>3501</v>
      </c>
      <c r="F1330" t="s">
        <v>3011</v>
      </c>
      <c r="G1330" s="45" t="s">
        <v>3508</v>
      </c>
      <c r="H1330" s="43">
        <v>2077</v>
      </c>
      <c r="I1330" s="324" t="s">
        <v>41</v>
      </c>
      <c r="J1330" s="255" t="str">
        <f>IF(ISBLANK(INDEX('Policy Characteristics'!D:D,MATCH($C1330,'Policy Characteristics'!$C:$C,0))),"",INDEX('Policy Characteristics'!D:D,MATCH($C1330,'Policy Characteristics'!$C:$C,0)))</f>
        <v>Hydrogen Combustion</v>
      </c>
      <c r="K1330" s="254" t="str">
        <f>IF(ISBLANK(INDEX('Policy Characteristics'!E:E,MATCH($C1330,'Policy Characteristics'!$C:$C,0))),"",INDEX('Policy Characteristics'!E:E,MATCH($C1330,'Policy Characteristics'!$C:$C,0)))</f>
        <v>indst shift to hydrogen</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1</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of fuel shifted</v>
      </c>
      <c r="P1330" s="254" t="str">
        <f>IF(ISBLANK(INDEX('Policy Characteristics'!J:J,MATCH($C1330,'Policy Characteristics'!$C:$C,0))),"",INDEX('Policy Characteristics'!J:J,MATCH($C1330,'Policy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0" s="254" t="str">
        <f>IF(ISBLANK(INDEX('Policy Characteristics'!K:K,MATCH($C1330,'Policy Characteristics'!$C:$C,0))),"",INDEX('Policy Characteristics'!K:K,MATCH($C1330,'Policy Characteristics'!$C:$C,0)))</f>
        <v>industry-ag-main.html#fuel-switching</v>
      </c>
      <c r="R1330" s="254" t="str">
        <f>IF(ISBLANK(INDEX('Policy Characteristics'!L:L,MATCH($C1330,'Policy Characteristics'!$C:$C,0))),"",INDEX('Policy Characteristics'!L:L,MATCH($C1330,'Policy Characteristics'!$C:$C,0)))</f>
        <v>industry-elec-and-hydrogen.html</v>
      </c>
    </row>
    <row r="1331" spans="1:18" s="2" customFormat="1" x14ac:dyDescent="0.35">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Hydrogen Combustion</v>
      </c>
      <c r="C1331" s="254" t="str">
        <f t="shared" si="49"/>
        <v>Fraction of Eligible Industrial Energy Use Shifted to Hydrogen</v>
      </c>
      <c r="D1331" s="6" t="s">
        <v>3047</v>
      </c>
      <c r="E1331" s="1" t="s">
        <v>3502</v>
      </c>
      <c r="F1331" t="s">
        <v>3011</v>
      </c>
      <c r="G1331" s="45" t="s">
        <v>3509</v>
      </c>
      <c r="H1331" s="43">
        <v>2078</v>
      </c>
      <c r="I1331" s="324" t="s">
        <v>41</v>
      </c>
      <c r="J1331" s="255" t="str">
        <f>IF(ISBLANK(INDEX('Policy Characteristics'!D:D,MATCH($C1331,'Policy Characteristics'!$C:$C,0))),"",INDEX('Policy Characteristics'!D:D,MATCH($C1331,'Policy Characteristics'!$C:$C,0)))</f>
        <v>Hydrogen Combustion</v>
      </c>
      <c r="K1331" s="254" t="str">
        <f>IF(ISBLANK(INDEX('Policy Characteristics'!E:E,MATCH($C1331,'Policy Characteristics'!$C:$C,0))),"",INDEX('Policy Characteristics'!E:E,MATCH($C1331,'Policy Characteristics'!$C:$C,0)))</f>
        <v>indst shift to hydrogen</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1</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of fuel shifted</v>
      </c>
      <c r="P1331" s="254" t="str">
        <f>IF(ISBLANK(INDEX('Policy Characteristics'!J:J,MATCH($C1331,'Policy Characteristics'!$C:$C,0))),"",INDEX('Policy Characteristics'!J:J,MATCH($C1331,'Policy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1" s="254" t="str">
        <f>IF(ISBLANK(INDEX('Policy Characteristics'!K:K,MATCH($C1331,'Policy Characteristics'!$C:$C,0))),"",INDEX('Policy Characteristics'!K:K,MATCH($C1331,'Policy Characteristics'!$C:$C,0)))</f>
        <v>industry-ag-main.html#fuel-switching</v>
      </c>
      <c r="R1331" s="254" t="str">
        <f>IF(ISBLANK(INDEX('Policy Characteristics'!L:L,MATCH($C1331,'Policy Characteristics'!$C:$C,0))),"",INDEX('Policy Characteristics'!L:L,MATCH($C1331,'Policy Characteristics'!$C:$C,0)))</f>
        <v>industry-elec-and-hydrogen.html</v>
      </c>
    </row>
    <row r="1332" spans="1:18" s="2" customFormat="1" x14ac:dyDescent="0.35">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Hydrogen Combustion</v>
      </c>
      <c r="C1332" s="254" t="str">
        <f t="shared" si="49"/>
        <v>Fraction of Eligible Industrial Energy Use Shifted to Hydrogen</v>
      </c>
      <c r="D1332" s="6" t="s">
        <v>3047</v>
      </c>
      <c r="E1332" s="1" t="s">
        <v>3503</v>
      </c>
      <c r="F1332" t="s">
        <v>3011</v>
      </c>
      <c r="G1332" s="45" t="s">
        <v>3510</v>
      </c>
      <c r="H1332" s="43">
        <v>2079</v>
      </c>
      <c r="I1332" s="324" t="s">
        <v>40</v>
      </c>
      <c r="J1332" s="255" t="str">
        <f>IF(ISBLANK(INDEX('Policy Characteristics'!D:D,MATCH($C1332,'Policy Characteristics'!$C:$C,0))),"",INDEX('Policy Characteristics'!D:D,MATCH($C1332,'Policy Characteristics'!$C:$C,0)))</f>
        <v>Hydrogen Combustion</v>
      </c>
      <c r="K1332" s="254" t="str">
        <f>IF(ISBLANK(INDEX('Policy Characteristics'!E:E,MATCH($C1332,'Policy Characteristics'!$C:$C,0))),"",INDEX('Policy Characteristics'!E:E,MATCH($C1332,'Policy Characteristics'!$C:$C,0)))</f>
        <v>indst shift to hydrogen</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1</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of fuel shifted</v>
      </c>
      <c r="P1332" s="254" t="str">
        <f>IF(ISBLANK(INDEX('Policy Characteristics'!J:J,MATCH($C1332,'Policy Characteristics'!$C:$C,0))),"",INDEX('Policy Characteristics'!J:J,MATCH($C1332,'Policy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2" s="254" t="str">
        <f>IF(ISBLANK(INDEX('Policy Characteristics'!K:K,MATCH($C1332,'Policy Characteristics'!$C:$C,0))),"",INDEX('Policy Characteristics'!K:K,MATCH($C1332,'Policy Characteristics'!$C:$C,0)))</f>
        <v>industry-ag-main.html#fuel-switching</v>
      </c>
      <c r="R1332" s="254" t="str">
        <f>IF(ISBLANK(INDEX('Policy Characteristics'!L:L,MATCH($C1332,'Policy Characteristics'!$C:$C,0))),"",INDEX('Policy Characteristics'!L:L,MATCH($C1332,'Policy Characteristics'!$C:$C,0)))</f>
        <v>industry-elec-and-hydrogen.html</v>
      </c>
    </row>
    <row r="1333" spans="1:18" s="2" customFormat="1" x14ac:dyDescent="0.35">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Hydrogen Combustion</v>
      </c>
      <c r="C1333" s="254" t="str">
        <f t="shared" si="49"/>
        <v>Fraction of Eligible Industrial Energy Use Shifted to Hydrogen</v>
      </c>
      <c r="D1333" s="6" t="s">
        <v>3047</v>
      </c>
      <c r="E1333" s="1" t="s">
        <v>3504</v>
      </c>
      <c r="F1333" t="s">
        <v>3011</v>
      </c>
      <c r="G1333" s="45" t="s">
        <v>3511</v>
      </c>
      <c r="H1333" s="43">
        <v>2080</v>
      </c>
      <c r="I1333" s="324" t="s">
        <v>41</v>
      </c>
      <c r="J1333" s="255" t="str">
        <f>IF(ISBLANK(INDEX('Policy Characteristics'!D:D,MATCH($C1333,'Policy Characteristics'!$C:$C,0))),"",INDEX('Policy Characteristics'!D:D,MATCH($C1333,'Policy Characteristics'!$C:$C,0)))</f>
        <v>Hydrogen Combustion</v>
      </c>
      <c r="K1333" s="254" t="str">
        <f>IF(ISBLANK(INDEX('Policy Characteristics'!E:E,MATCH($C1333,'Policy Characteristics'!$C:$C,0))),"",INDEX('Policy Characteristics'!E:E,MATCH($C1333,'Policy Characteristics'!$C:$C,0)))</f>
        <v>indst shift to hydrogen</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1</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of fuel shifted</v>
      </c>
      <c r="P1333" s="254" t="str">
        <f>IF(ISBLANK(INDEX('Policy Characteristics'!J:J,MATCH($C1333,'Policy Characteristics'!$C:$C,0))),"",INDEX('Policy Characteristics'!J:J,MATCH($C1333,'Policy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3" s="254" t="str">
        <f>IF(ISBLANK(INDEX('Policy Characteristics'!K:K,MATCH($C1333,'Policy Characteristics'!$C:$C,0))),"",INDEX('Policy Characteristics'!K:K,MATCH($C1333,'Policy Characteristics'!$C:$C,0)))</f>
        <v>industry-ag-main.html#fuel-switching</v>
      </c>
      <c r="R1333" s="254" t="str">
        <f>IF(ISBLANK(INDEX('Policy Characteristics'!L:L,MATCH($C1333,'Policy Characteristics'!$C:$C,0))),"",INDEX('Policy Characteristics'!L:L,MATCH($C1333,'Policy Characteristics'!$C:$C,0)))</f>
        <v>industry-elec-and-hydrogen.html</v>
      </c>
    </row>
    <row r="1334" spans="1:18" s="2" customFormat="1" x14ac:dyDescent="0.35">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Hydrogen Combustion</v>
      </c>
      <c r="C1334" s="254" t="str">
        <f t="shared" si="49"/>
        <v>Fraction of Eligible Industrial Energy Use Shifted to Hydrogen</v>
      </c>
      <c r="D1334" s="6" t="s">
        <v>3047</v>
      </c>
      <c r="E1334" s="1" t="s">
        <v>3653</v>
      </c>
      <c r="F1334" t="s">
        <v>3011</v>
      </c>
      <c r="G1334" s="45" t="s">
        <v>3653</v>
      </c>
      <c r="H1334" s="43">
        <v>2081</v>
      </c>
      <c r="I1334" s="324" t="s">
        <v>41</v>
      </c>
      <c r="J1334" s="255" t="str">
        <f>IF(ISBLANK(INDEX('Policy Characteristics'!D:D,MATCH($C1334,'Policy Characteristics'!$C:$C,0))),"",INDEX('Policy Characteristics'!D:D,MATCH($C1334,'Policy Characteristics'!$C:$C,0)))</f>
        <v>Hydrogen Combustion</v>
      </c>
      <c r="K1334" s="254" t="str">
        <f>IF(ISBLANK(INDEX('Policy Characteristics'!E:E,MATCH($C1334,'Policy Characteristics'!$C:$C,0))),"",INDEX('Policy Characteristics'!E:E,MATCH($C1334,'Policy Characteristics'!$C:$C,0)))</f>
        <v>indst shift to hydrogen</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1</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of fuel shifted</v>
      </c>
      <c r="P1334" s="254" t="str">
        <f>IF(ISBLANK(INDEX('Policy Characteristics'!J:J,MATCH($C1334,'Policy Characteristics'!$C:$C,0))),"",INDEX('Policy Characteristics'!J:J,MATCH($C1334,'Policy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4" s="254" t="str">
        <f>IF(ISBLANK(INDEX('Policy Characteristics'!K:K,MATCH($C1334,'Policy Characteristics'!$C:$C,0))),"",INDEX('Policy Characteristics'!K:K,MATCH($C1334,'Policy Characteristics'!$C:$C,0)))</f>
        <v>industry-ag-main.html#fuel-switching</v>
      </c>
      <c r="R1334" s="254" t="str">
        <f>IF(ISBLANK(INDEX('Policy Characteristics'!L:L,MATCH($C1334,'Policy Characteristics'!$C:$C,0))),"",INDEX('Policy Characteristics'!L:L,MATCH($C1334,'Policy Characteristics'!$C:$C,0)))</f>
        <v>industry-elec-and-hydrogen.html</v>
      </c>
    </row>
    <row r="1335" spans="1:18" s="2" customFormat="1" x14ac:dyDescent="0.35">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Hydrogen Combustion</v>
      </c>
      <c r="C1335" s="254" t="str">
        <f t="shared" si="49"/>
        <v>Fraction of Eligible Industrial Energy Use Shifted to Hydrogen</v>
      </c>
      <c r="D1335" s="6" t="s">
        <v>3048</v>
      </c>
      <c r="E1335" s="1" t="s">
        <v>3498</v>
      </c>
      <c r="F1335" t="s">
        <v>3012</v>
      </c>
      <c r="G1335" s="45" t="s">
        <v>3505</v>
      </c>
      <c r="H1335" s="43">
        <v>2082</v>
      </c>
      <c r="I1335" s="324" t="s">
        <v>40</v>
      </c>
      <c r="J1335" s="255" t="str">
        <f>IF(ISBLANK(INDEX('Policy Characteristics'!D:D,MATCH($C1335,'Policy Characteristics'!$C:$C,0))),"",INDEX('Policy Characteristics'!D:D,MATCH($C1335,'Policy Characteristics'!$C:$C,0)))</f>
        <v>Hydrogen Combustion</v>
      </c>
      <c r="K1335" s="254" t="str">
        <f>IF(ISBLANK(INDEX('Policy Characteristics'!E:E,MATCH($C1335,'Policy Characteristics'!$C:$C,0))),"",INDEX('Policy Characteristics'!E:E,MATCH($C1335,'Policy Characteristics'!$C:$C,0)))</f>
        <v>indst shift to hydrogen</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1</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of fuel shifted</v>
      </c>
      <c r="P1335" s="254" t="str">
        <f>IF(ISBLANK(INDEX('Policy Characteristics'!J:J,MATCH($C1335,'Policy Characteristics'!$C:$C,0))),"",INDEX('Policy Characteristics'!J:J,MATCH($C1335,'Policy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5" s="254" t="str">
        <f>IF(ISBLANK(INDEX('Policy Characteristics'!K:K,MATCH($C1335,'Policy Characteristics'!$C:$C,0))),"",INDEX('Policy Characteristics'!K:K,MATCH($C1335,'Policy Characteristics'!$C:$C,0)))</f>
        <v>industry-ag-main.html#fuel-switching</v>
      </c>
      <c r="R1335" s="254" t="str">
        <f>IF(ISBLANK(INDEX('Policy Characteristics'!L:L,MATCH($C1335,'Policy Characteristics'!$C:$C,0))),"",INDEX('Policy Characteristics'!L:L,MATCH($C1335,'Policy Characteristics'!$C:$C,0)))</f>
        <v>industry-elec-and-hydrogen.html</v>
      </c>
    </row>
    <row r="1336" spans="1:18" s="2" customFormat="1" x14ac:dyDescent="0.35">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Hydrogen Combustion</v>
      </c>
      <c r="C1336" s="254" t="str">
        <f t="shared" si="49"/>
        <v>Fraction of Eligible Industrial Energy Use Shifted to Hydrogen</v>
      </c>
      <c r="D1336" s="6" t="s">
        <v>3048</v>
      </c>
      <c r="E1336" s="1" t="s">
        <v>3499</v>
      </c>
      <c r="F1336" t="s">
        <v>3012</v>
      </c>
      <c r="G1336" s="45" t="s">
        <v>3506</v>
      </c>
      <c r="H1336" s="43">
        <v>2083</v>
      </c>
      <c r="I1336" s="324" t="s">
        <v>40</v>
      </c>
      <c r="J1336" s="255" t="str">
        <f>IF(ISBLANK(INDEX('Policy Characteristics'!D:D,MATCH($C1336,'Policy Characteristics'!$C:$C,0))),"",INDEX('Policy Characteristics'!D:D,MATCH($C1336,'Policy Characteristics'!$C:$C,0)))</f>
        <v>Hydrogen Combustion</v>
      </c>
      <c r="K1336" s="254" t="str">
        <f>IF(ISBLANK(INDEX('Policy Characteristics'!E:E,MATCH($C1336,'Policy Characteristics'!$C:$C,0))),"",INDEX('Policy Characteristics'!E:E,MATCH($C1336,'Policy Characteristics'!$C:$C,0)))</f>
        <v>indst shift to hydrogen</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1</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of fuel shifted</v>
      </c>
      <c r="P1336" s="254" t="str">
        <f>IF(ISBLANK(INDEX('Policy Characteristics'!J:J,MATCH($C1336,'Policy Characteristics'!$C:$C,0))),"",INDEX('Policy Characteristics'!J:J,MATCH($C1336,'Policy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6" s="254" t="str">
        <f>IF(ISBLANK(INDEX('Policy Characteristics'!K:K,MATCH($C1336,'Policy Characteristics'!$C:$C,0))),"",INDEX('Policy Characteristics'!K:K,MATCH($C1336,'Policy Characteristics'!$C:$C,0)))</f>
        <v>industry-ag-main.html#fuel-switching</v>
      </c>
      <c r="R1336" s="254" t="str">
        <f>IF(ISBLANK(INDEX('Policy Characteristics'!L:L,MATCH($C1336,'Policy Characteristics'!$C:$C,0))),"",INDEX('Policy Characteristics'!L:L,MATCH($C1336,'Policy Characteristics'!$C:$C,0)))</f>
        <v>industry-elec-and-hydrogen.html</v>
      </c>
    </row>
    <row r="1337" spans="1:18" s="2" customFormat="1" x14ac:dyDescent="0.35">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Hydrogen Combustion</v>
      </c>
      <c r="C1337" s="254" t="str">
        <f t="shared" si="49"/>
        <v>Fraction of Eligible Industrial Energy Use Shifted to Hydrogen</v>
      </c>
      <c r="D1337" s="6" t="s">
        <v>3048</v>
      </c>
      <c r="E1337" s="1" t="s">
        <v>3500</v>
      </c>
      <c r="F1337" t="s">
        <v>3012</v>
      </c>
      <c r="G1337" s="45" t="s">
        <v>3507</v>
      </c>
      <c r="H1337" s="43">
        <v>2084</v>
      </c>
      <c r="I1337" s="324" t="s">
        <v>40</v>
      </c>
      <c r="J1337" s="255" t="str">
        <f>IF(ISBLANK(INDEX('Policy Characteristics'!D:D,MATCH($C1337,'Policy Characteristics'!$C:$C,0))),"",INDEX('Policy Characteristics'!D:D,MATCH($C1337,'Policy Characteristics'!$C:$C,0)))</f>
        <v>Hydrogen Combustion</v>
      </c>
      <c r="K1337" s="254" t="str">
        <f>IF(ISBLANK(INDEX('Policy Characteristics'!E:E,MATCH($C1337,'Policy Characteristics'!$C:$C,0))),"",INDEX('Policy Characteristics'!E:E,MATCH($C1337,'Policy Characteristics'!$C:$C,0)))</f>
        <v>indst shift to hydrogen</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1</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of fuel shifted</v>
      </c>
      <c r="P1337" s="254" t="str">
        <f>IF(ISBLANK(INDEX('Policy Characteristics'!J:J,MATCH($C1337,'Policy Characteristics'!$C:$C,0))),"",INDEX('Policy Characteristics'!J:J,MATCH($C1337,'Policy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7" s="254" t="str">
        <f>IF(ISBLANK(INDEX('Policy Characteristics'!K:K,MATCH($C1337,'Policy Characteristics'!$C:$C,0))),"",INDEX('Policy Characteristics'!K:K,MATCH($C1337,'Policy Characteristics'!$C:$C,0)))</f>
        <v>industry-ag-main.html#fuel-switching</v>
      </c>
      <c r="R1337" s="254" t="str">
        <f>IF(ISBLANK(INDEX('Policy Characteristics'!L:L,MATCH($C1337,'Policy Characteristics'!$C:$C,0))),"",INDEX('Policy Characteristics'!L:L,MATCH($C1337,'Policy Characteristics'!$C:$C,0)))</f>
        <v>industry-elec-and-hydrogen.html</v>
      </c>
    </row>
    <row r="1338" spans="1:18" s="2" customFormat="1" x14ac:dyDescent="0.35">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Hydrogen Combustion</v>
      </c>
      <c r="C1338" s="254" t="str">
        <f t="shared" si="49"/>
        <v>Fraction of Eligible Industrial Energy Use Shifted to Hydrogen</v>
      </c>
      <c r="D1338" s="6" t="s">
        <v>3048</v>
      </c>
      <c r="E1338" s="1" t="s">
        <v>3501</v>
      </c>
      <c r="F1338" t="s">
        <v>3012</v>
      </c>
      <c r="G1338" s="45" t="s">
        <v>3508</v>
      </c>
      <c r="H1338" s="43">
        <v>2085</v>
      </c>
      <c r="I1338" s="324" t="s">
        <v>41</v>
      </c>
      <c r="J1338" s="255" t="str">
        <f>IF(ISBLANK(INDEX('Policy Characteristics'!D:D,MATCH($C1338,'Policy Characteristics'!$C:$C,0))),"",INDEX('Policy Characteristics'!D:D,MATCH($C1338,'Policy Characteristics'!$C:$C,0)))</f>
        <v>Hydrogen Combustion</v>
      </c>
      <c r="K1338" s="254" t="str">
        <f>IF(ISBLANK(INDEX('Policy Characteristics'!E:E,MATCH($C1338,'Policy Characteristics'!$C:$C,0))),"",INDEX('Policy Characteristics'!E:E,MATCH($C1338,'Policy Characteristics'!$C:$C,0)))</f>
        <v>indst shift to hydrogen</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1</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of fuel shifted</v>
      </c>
      <c r="P1338" s="254" t="str">
        <f>IF(ISBLANK(INDEX('Policy Characteristics'!J:J,MATCH($C1338,'Policy Characteristics'!$C:$C,0))),"",INDEX('Policy Characteristics'!J:J,MATCH($C1338,'Policy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8" s="254" t="str">
        <f>IF(ISBLANK(INDEX('Policy Characteristics'!K:K,MATCH($C1338,'Policy Characteristics'!$C:$C,0))),"",INDEX('Policy Characteristics'!K:K,MATCH($C1338,'Policy Characteristics'!$C:$C,0)))</f>
        <v>industry-ag-main.html#fuel-switching</v>
      </c>
      <c r="R1338" s="254" t="str">
        <f>IF(ISBLANK(INDEX('Policy Characteristics'!L:L,MATCH($C1338,'Policy Characteristics'!$C:$C,0))),"",INDEX('Policy Characteristics'!L:L,MATCH($C1338,'Policy Characteristics'!$C:$C,0)))</f>
        <v>industry-elec-and-hydrogen.html</v>
      </c>
    </row>
    <row r="1339" spans="1:18" s="2" customFormat="1" x14ac:dyDescent="0.35">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Hydrogen Combustion</v>
      </c>
      <c r="C1339" s="254" t="str">
        <f t="shared" si="49"/>
        <v>Fraction of Eligible Industrial Energy Use Shifted to Hydrogen</v>
      </c>
      <c r="D1339" s="6" t="s">
        <v>3048</v>
      </c>
      <c r="E1339" s="1" t="s">
        <v>3502</v>
      </c>
      <c r="F1339" t="s">
        <v>3012</v>
      </c>
      <c r="G1339" s="45" t="s">
        <v>3509</v>
      </c>
      <c r="H1339" s="43">
        <v>2086</v>
      </c>
      <c r="I1339" s="324" t="s">
        <v>41</v>
      </c>
      <c r="J1339" s="255" t="str">
        <f>IF(ISBLANK(INDEX('Policy Characteristics'!D:D,MATCH($C1339,'Policy Characteristics'!$C:$C,0))),"",INDEX('Policy Characteristics'!D:D,MATCH($C1339,'Policy Characteristics'!$C:$C,0)))</f>
        <v>Hydrogen Combustion</v>
      </c>
      <c r="K1339" s="254" t="str">
        <f>IF(ISBLANK(INDEX('Policy Characteristics'!E:E,MATCH($C1339,'Policy Characteristics'!$C:$C,0))),"",INDEX('Policy Characteristics'!E:E,MATCH($C1339,'Policy Characteristics'!$C:$C,0)))</f>
        <v>indst shift to hydrogen</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1</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of fuel shifted</v>
      </c>
      <c r="P1339" s="254" t="str">
        <f>IF(ISBLANK(INDEX('Policy Characteristics'!J:J,MATCH($C1339,'Policy Characteristics'!$C:$C,0))),"",INDEX('Policy Characteristics'!J:J,MATCH($C1339,'Policy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9" s="254" t="str">
        <f>IF(ISBLANK(INDEX('Policy Characteristics'!K:K,MATCH($C1339,'Policy Characteristics'!$C:$C,0))),"",INDEX('Policy Characteristics'!K:K,MATCH($C1339,'Policy Characteristics'!$C:$C,0)))</f>
        <v>industry-ag-main.html#fuel-switching</v>
      </c>
      <c r="R1339" s="254" t="str">
        <f>IF(ISBLANK(INDEX('Policy Characteristics'!L:L,MATCH($C1339,'Policy Characteristics'!$C:$C,0))),"",INDEX('Policy Characteristics'!L:L,MATCH($C1339,'Policy Characteristics'!$C:$C,0)))</f>
        <v>industry-elec-and-hydrogen.html</v>
      </c>
    </row>
    <row r="1340" spans="1:18" s="2" customFormat="1" x14ac:dyDescent="0.35">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Hydrogen Combustion</v>
      </c>
      <c r="C1340" s="254" t="str">
        <f t="shared" si="49"/>
        <v>Fraction of Eligible Industrial Energy Use Shifted to Hydrogen</v>
      </c>
      <c r="D1340" s="6" t="s">
        <v>3048</v>
      </c>
      <c r="E1340" s="1" t="s">
        <v>3503</v>
      </c>
      <c r="F1340" t="s">
        <v>3012</v>
      </c>
      <c r="G1340" s="45" t="s">
        <v>3510</v>
      </c>
      <c r="H1340" s="43">
        <v>2087</v>
      </c>
      <c r="I1340" s="324" t="s">
        <v>40</v>
      </c>
      <c r="J1340" s="255" t="str">
        <f>IF(ISBLANK(INDEX('Policy Characteristics'!D:D,MATCH($C1340,'Policy Characteristics'!$C:$C,0))),"",INDEX('Policy Characteristics'!D:D,MATCH($C1340,'Policy Characteristics'!$C:$C,0)))</f>
        <v>Hydrogen Combustion</v>
      </c>
      <c r="K1340" s="254" t="str">
        <f>IF(ISBLANK(INDEX('Policy Characteristics'!E:E,MATCH($C1340,'Policy Characteristics'!$C:$C,0))),"",INDEX('Policy Characteristics'!E:E,MATCH($C1340,'Policy Characteristics'!$C:$C,0)))</f>
        <v>indst shift to hydrogen</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1</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of fuel shifted</v>
      </c>
      <c r="P1340" s="254" t="str">
        <f>IF(ISBLANK(INDEX('Policy Characteristics'!J:J,MATCH($C1340,'Policy Characteristics'!$C:$C,0))),"",INDEX('Policy Characteristics'!J:J,MATCH($C1340,'Policy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0" s="254" t="str">
        <f>IF(ISBLANK(INDEX('Policy Characteristics'!K:K,MATCH($C1340,'Policy Characteristics'!$C:$C,0))),"",INDEX('Policy Characteristics'!K:K,MATCH($C1340,'Policy Characteristics'!$C:$C,0)))</f>
        <v>industry-ag-main.html#fuel-switching</v>
      </c>
      <c r="R1340" s="254" t="str">
        <f>IF(ISBLANK(INDEX('Policy Characteristics'!L:L,MATCH($C1340,'Policy Characteristics'!$C:$C,0))),"",INDEX('Policy Characteristics'!L:L,MATCH($C1340,'Policy Characteristics'!$C:$C,0)))</f>
        <v>industry-elec-and-hydrogen.html</v>
      </c>
    </row>
    <row r="1341" spans="1:18" s="2" customFormat="1" x14ac:dyDescent="0.35">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Hydrogen Combustion</v>
      </c>
      <c r="C1341" s="254" t="str">
        <f t="shared" si="49"/>
        <v>Fraction of Eligible Industrial Energy Use Shifted to Hydrogen</v>
      </c>
      <c r="D1341" s="6" t="s">
        <v>3048</v>
      </c>
      <c r="E1341" s="1" t="s">
        <v>3504</v>
      </c>
      <c r="F1341" t="s">
        <v>3012</v>
      </c>
      <c r="G1341" s="45" t="s">
        <v>3511</v>
      </c>
      <c r="H1341" s="43">
        <v>2088</v>
      </c>
      <c r="I1341" s="324" t="s">
        <v>41</v>
      </c>
      <c r="J1341" s="255" t="str">
        <f>IF(ISBLANK(INDEX('Policy Characteristics'!D:D,MATCH($C1341,'Policy Characteristics'!$C:$C,0))),"",INDEX('Policy Characteristics'!D:D,MATCH($C1341,'Policy Characteristics'!$C:$C,0)))</f>
        <v>Hydrogen Combustion</v>
      </c>
      <c r="K1341" s="254" t="str">
        <f>IF(ISBLANK(INDEX('Policy Characteristics'!E:E,MATCH($C1341,'Policy Characteristics'!$C:$C,0))),"",INDEX('Policy Characteristics'!E:E,MATCH($C1341,'Policy Characteristics'!$C:$C,0)))</f>
        <v>indst shift to hydrogen</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1</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of fuel shifted</v>
      </c>
      <c r="P1341" s="254" t="str">
        <f>IF(ISBLANK(INDEX('Policy Characteristics'!J:J,MATCH($C1341,'Policy Characteristics'!$C:$C,0))),"",INDEX('Policy Characteristics'!J:J,MATCH($C1341,'Policy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1" s="254" t="str">
        <f>IF(ISBLANK(INDEX('Policy Characteristics'!K:K,MATCH($C1341,'Policy Characteristics'!$C:$C,0))),"",INDEX('Policy Characteristics'!K:K,MATCH($C1341,'Policy Characteristics'!$C:$C,0)))</f>
        <v>industry-ag-main.html#fuel-switching</v>
      </c>
      <c r="R1341" s="254" t="str">
        <f>IF(ISBLANK(INDEX('Policy Characteristics'!L:L,MATCH($C1341,'Policy Characteristics'!$C:$C,0))),"",INDEX('Policy Characteristics'!L:L,MATCH($C1341,'Policy Characteristics'!$C:$C,0)))</f>
        <v>industry-elec-and-hydrogen.html</v>
      </c>
    </row>
    <row r="1342" spans="1:18" s="2" customFormat="1" x14ac:dyDescent="0.35">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Hydrogen Combustion</v>
      </c>
      <c r="C1342" s="254" t="str">
        <f t="shared" si="49"/>
        <v>Fraction of Eligible Industrial Energy Use Shifted to Hydrogen</v>
      </c>
      <c r="D1342" s="6" t="s">
        <v>3048</v>
      </c>
      <c r="E1342" s="1" t="s">
        <v>3653</v>
      </c>
      <c r="F1342" t="s">
        <v>3012</v>
      </c>
      <c r="G1342" s="45" t="s">
        <v>3653</v>
      </c>
      <c r="H1342" s="43">
        <v>2089</v>
      </c>
      <c r="I1342" s="324" t="s">
        <v>40</v>
      </c>
      <c r="J1342" s="255" t="str">
        <f>IF(ISBLANK(INDEX('Policy Characteristics'!D:D,MATCH($C1342,'Policy Characteristics'!$C:$C,0))),"",INDEX('Policy Characteristics'!D:D,MATCH($C1342,'Policy Characteristics'!$C:$C,0)))</f>
        <v>Hydrogen Combustion</v>
      </c>
      <c r="K1342" s="254" t="str">
        <f>IF(ISBLANK(INDEX('Policy Characteristics'!E:E,MATCH($C1342,'Policy Characteristics'!$C:$C,0))),"",INDEX('Policy Characteristics'!E:E,MATCH($C1342,'Policy Characteristics'!$C:$C,0)))</f>
        <v>indst shift to hydrogen</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1</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of fuel shifted</v>
      </c>
      <c r="P1342" s="254" t="str">
        <f>IF(ISBLANK(INDEX('Policy Characteristics'!J:J,MATCH($C1342,'Policy Characteristics'!$C:$C,0))),"",INDEX('Policy Characteristics'!J:J,MATCH($C1342,'Policy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2" s="254" t="str">
        <f>IF(ISBLANK(INDEX('Policy Characteristics'!K:K,MATCH($C1342,'Policy Characteristics'!$C:$C,0))),"",INDEX('Policy Characteristics'!K:K,MATCH($C1342,'Policy Characteristics'!$C:$C,0)))</f>
        <v>industry-ag-main.html#fuel-switching</v>
      </c>
      <c r="R1342" s="254" t="str">
        <f>IF(ISBLANK(INDEX('Policy Characteristics'!L:L,MATCH($C1342,'Policy Characteristics'!$C:$C,0))),"",INDEX('Policy Characteristics'!L:L,MATCH($C1342,'Policy Characteristics'!$C:$C,0)))</f>
        <v>industry-elec-and-hydrogen.html</v>
      </c>
    </row>
    <row r="1343" spans="1:18" s="2" customFormat="1" x14ac:dyDescent="0.35">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Hydrogen Combustion</v>
      </c>
      <c r="C1343" s="254" t="str">
        <f t="shared" si="49"/>
        <v>Fraction of Eligible Industrial Energy Use Shifted to Hydrogen</v>
      </c>
      <c r="D1343" s="6" t="s">
        <v>3049</v>
      </c>
      <c r="E1343" s="1" t="s">
        <v>3498</v>
      </c>
      <c r="F1343" t="s">
        <v>3013</v>
      </c>
      <c r="G1343" s="45" t="s">
        <v>3505</v>
      </c>
      <c r="H1343" s="43">
        <v>2090</v>
      </c>
      <c r="I1343" s="324" t="s">
        <v>40</v>
      </c>
      <c r="J1343" s="255" t="str">
        <f>IF(ISBLANK(INDEX('Policy Characteristics'!D:D,MATCH($C1343,'Policy Characteristics'!$C:$C,0))),"",INDEX('Policy Characteristics'!D:D,MATCH($C1343,'Policy Characteristics'!$C:$C,0)))</f>
        <v>Hydrogen Combustion</v>
      </c>
      <c r="K1343" s="254" t="str">
        <f>IF(ISBLANK(INDEX('Policy Characteristics'!E:E,MATCH($C1343,'Policy Characteristics'!$C:$C,0))),"",INDEX('Policy Characteristics'!E:E,MATCH($C1343,'Policy Characteristics'!$C:$C,0)))</f>
        <v>indst shift to hydrogen</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1</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of fuel shifted</v>
      </c>
      <c r="P1343" s="254" t="str">
        <f>IF(ISBLANK(INDEX('Policy Characteristics'!J:J,MATCH($C1343,'Policy Characteristics'!$C:$C,0))),"",INDEX('Policy Characteristics'!J:J,MATCH($C1343,'Policy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3" s="254" t="str">
        <f>IF(ISBLANK(INDEX('Policy Characteristics'!K:K,MATCH($C1343,'Policy Characteristics'!$C:$C,0))),"",INDEX('Policy Characteristics'!K:K,MATCH($C1343,'Policy Characteristics'!$C:$C,0)))</f>
        <v>industry-ag-main.html#fuel-switching</v>
      </c>
      <c r="R1343" s="254" t="str">
        <f>IF(ISBLANK(INDEX('Policy Characteristics'!L:L,MATCH($C1343,'Policy Characteristics'!$C:$C,0))),"",INDEX('Policy Characteristics'!L:L,MATCH($C1343,'Policy Characteristics'!$C:$C,0)))</f>
        <v>industry-elec-and-hydrogen.html</v>
      </c>
    </row>
    <row r="1344" spans="1:18" s="2" customFormat="1" x14ac:dyDescent="0.35">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Hydrogen Combustion</v>
      </c>
      <c r="C1344" s="254" t="str">
        <f t="shared" si="49"/>
        <v>Fraction of Eligible Industrial Energy Use Shifted to Hydrogen</v>
      </c>
      <c r="D1344" s="6" t="s">
        <v>3049</v>
      </c>
      <c r="E1344" s="1" t="s">
        <v>3499</v>
      </c>
      <c r="F1344" t="s">
        <v>3013</v>
      </c>
      <c r="G1344" s="45" t="s">
        <v>3506</v>
      </c>
      <c r="H1344" s="43">
        <v>2091</v>
      </c>
      <c r="I1344" s="324" t="s">
        <v>40</v>
      </c>
      <c r="J1344" s="255" t="str">
        <f>IF(ISBLANK(INDEX('Policy Characteristics'!D:D,MATCH($C1344,'Policy Characteristics'!$C:$C,0))),"",INDEX('Policy Characteristics'!D:D,MATCH($C1344,'Policy Characteristics'!$C:$C,0)))</f>
        <v>Hydrogen Combustion</v>
      </c>
      <c r="K1344" s="254" t="str">
        <f>IF(ISBLANK(INDEX('Policy Characteristics'!E:E,MATCH($C1344,'Policy Characteristics'!$C:$C,0))),"",INDEX('Policy Characteristics'!E:E,MATCH($C1344,'Policy Characteristics'!$C:$C,0)))</f>
        <v>indst shift to hydrogen</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1</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of fuel shifted</v>
      </c>
      <c r="P1344" s="254" t="str">
        <f>IF(ISBLANK(INDEX('Policy Characteristics'!J:J,MATCH($C1344,'Policy Characteristics'!$C:$C,0))),"",INDEX('Policy Characteristics'!J:J,MATCH($C1344,'Policy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4" s="254" t="str">
        <f>IF(ISBLANK(INDEX('Policy Characteristics'!K:K,MATCH($C1344,'Policy Characteristics'!$C:$C,0))),"",INDEX('Policy Characteristics'!K:K,MATCH($C1344,'Policy Characteristics'!$C:$C,0)))</f>
        <v>industry-ag-main.html#fuel-switching</v>
      </c>
      <c r="R1344" s="254" t="str">
        <f>IF(ISBLANK(INDEX('Policy Characteristics'!L:L,MATCH($C1344,'Policy Characteristics'!$C:$C,0))),"",INDEX('Policy Characteristics'!L:L,MATCH($C1344,'Policy Characteristics'!$C:$C,0)))</f>
        <v>industry-elec-and-hydrogen.html</v>
      </c>
    </row>
    <row r="1345" spans="1:18" s="2" customFormat="1" x14ac:dyDescent="0.35">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Hydrogen Combustion</v>
      </c>
      <c r="C1345" s="254" t="str">
        <f t="shared" si="49"/>
        <v>Fraction of Eligible Industrial Energy Use Shifted to Hydrogen</v>
      </c>
      <c r="D1345" s="6" t="s">
        <v>3049</v>
      </c>
      <c r="E1345" s="1" t="s">
        <v>3500</v>
      </c>
      <c r="F1345" t="s">
        <v>3013</v>
      </c>
      <c r="G1345" s="45" t="s">
        <v>3507</v>
      </c>
      <c r="H1345" s="43">
        <v>2092</v>
      </c>
      <c r="I1345" s="324" t="s">
        <v>40</v>
      </c>
      <c r="J1345" s="255" t="str">
        <f>IF(ISBLANK(INDEX('Policy Characteristics'!D:D,MATCH($C1345,'Policy Characteristics'!$C:$C,0))),"",INDEX('Policy Characteristics'!D:D,MATCH($C1345,'Policy Characteristics'!$C:$C,0)))</f>
        <v>Hydrogen Combustion</v>
      </c>
      <c r="K1345" s="254" t="str">
        <f>IF(ISBLANK(INDEX('Policy Characteristics'!E:E,MATCH($C1345,'Policy Characteristics'!$C:$C,0))),"",INDEX('Policy Characteristics'!E:E,MATCH($C1345,'Policy Characteristics'!$C:$C,0)))</f>
        <v>indst shift to hydrogen</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1</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of fuel shifted</v>
      </c>
      <c r="P1345" s="254" t="str">
        <f>IF(ISBLANK(INDEX('Policy Characteristics'!J:J,MATCH($C1345,'Policy Characteristics'!$C:$C,0))),"",INDEX('Policy Characteristics'!J:J,MATCH($C1345,'Policy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5" s="254" t="str">
        <f>IF(ISBLANK(INDEX('Policy Characteristics'!K:K,MATCH($C1345,'Policy Characteristics'!$C:$C,0))),"",INDEX('Policy Characteristics'!K:K,MATCH($C1345,'Policy Characteristics'!$C:$C,0)))</f>
        <v>industry-ag-main.html#fuel-switching</v>
      </c>
      <c r="R1345" s="254" t="str">
        <f>IF(ISBLANK(INDEX('Policy Characteristics'!L:L,MATCH($C1345,'Policy Characteristics'!$C:$C,0))),"",INDEX('Policy Characteristics'!L:L,MATCH($C1345,'Policy Characteristics'!$C:$C,0)))</f>
        <v>industry-elec-and-hydrogen.html</v>
      </c>
    </row>
    <row r="1346" spans="1:18" s="2" customFormat="1" x14ac:dyDescent="0.35">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Hydrogen Combustion</v>
      </c>
      <c r="C1346" s="254" t="str">
        <f t="shared" si="49"/>
        <v>Fraction of Eligible Industrial Energy Use Shifted to Hydrogen</v>
      </c>
      <c r="D1346" s="6" t="s">
        <v>3049</v>
      </c>
      <c r="E1346" s="1" t="s">
        <v>3501</v>
      </c>
      <c r="F1346" t="s">
        <v>3013</v>
      </c>
      <c r="G1346" s="45" t="s">
        <v>3508</v>
      </c>
      <c r="H1346" s="43">
        <v>2093</v>
      </c>
      <c r="I1346" s="324" t="s">
        <v>40</v>
      </c>
      <c r="J1346" s="255" t="str">
        <f>IF(ISBLANK(INDEX('Policy Characteristics'!D:D,MATCH($C1346,'Policy Characteristics'!$C:$C,0))),"",INDEX('Policy Characteristics'!D:D,MATCH($C1346,'Policy Characteristics'!$C:$C,0)))</f>
        <v>Hydrogen Combustion</v>
      </c>
      <c r="K1346" s="254" t="str">
        <f>IF(ISBLANK(INDEX('Policy Characteristics'!E:E,MATCH($C1346,'Policy Characteristics'!$C:$C,0))),"",INDEX('Policy Characteristics'!E:E,MATCH($C1346,'Policy Characteristics'!$C:$C,0)))</f>
        <v>indst shift to hydrogen</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1</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of fuel shifted</v>
      </c>
      <c r="P1346" s="254" t="str">
        <f>IF(ISBLANK(INDEX('Policy Characteristics'!J:J,MATCH($C1346,'Policy Characteristics'!$C:$C,0))),"",INDEX('Policy Characteristics'!J:J,MATCH($C1346,'Policy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6" s="254" t="str">
        <f>IF(ISBLANK(INDEX('Policy Characteristics'!K:K,MATCH($C1346,'Policy Characteristics'!$C:$C,0))),"",INDEX('Policy Characteristics'!K:K,MATCH($C1346,'Policy Characteristics'!$C:$C,0)))</f>
        <v>industry-ag-main.html#fuel-switching</v>
      </c>
      <c r="R1346" s="254" t="str">
        <f>IF(ISBLANK(INDEX('Policy Characteristics'!L:L,MATCH($C1346,'Policy Characteristics'!$C:$C,0))),"",INDEX('Policy Characteristics'!L:L,MATCH($C1346,'Policy Characteristics'!$C:$C,0)))</f>
        <v>industry-elec-and-hydrogen.html</v>
      </c>
    </row>
    <row r="1347" spans="1:18" s="2" customFormat="1" x14ac:dyDescent="0.35">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Hydrogen Combustion</v>
      </c>
      <c r="C1347" s="254" t="str">
        <f t="shared" si="49"/>
        <v>Fraction of Eligible Industrial Energy Use Shifted to Hydrogen</v>
      </c>
      <c r="D1347" s="6" t="s">
        <v>3049</v>
      </c>
      <c r="E1347" s="1" t="s">
        <v>3502</v>
      </c>
      <c r="F1347" t="s">
        <v>3013</v>
      </c>
      <c r="G1347" s="45" t="s">
        <v>3509</v>
      </c>
      <c r="H1347" s="43">
        <v>2094</v>
      </c>
      <c r="I1347" s="324" t="s">
        <v>41</v>
      </c>
      <c r="J1347" s="255" t="str">
        <f>IF(ISBLANK(INDEX('Policy Characteristics'!D:D,MATCH($C1347,'Policy Characteristics'!$C:$C,0))),"",INDEX('Policy Characteristics'!D:D,MATCH($C1347,'Policy Characteristics'!$C:$C,0)))</f>
        <v>Hydrogen Combustion</v>
      </c>
      <c r="K1347" s="254" t="str">
        <f>IF(ISBLANK(INDEX('Policy Characteristics'!E:E,MATCH($C1347,'Policy Characteristics'!$C:$C,0))),"",INDEX('Policy Characteristics'!E:E,MATCH($C1347,'Policy Characteristics'!$C:$C,0)))</f>
        <v>indst shift to hydrogen</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1</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of fuel shifted</v>
      </c>
      <c r="P1347" s="254" t="str">
        <f>IF(ISBLANK(INDEX('Policy Characteristics'!J:J,MATCH($C1347,'Policy Characteristics'!$C:$C,0))),"",INDEX('Policy Characteristics'!J:J,MATCH($C1347,'Policy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7" s="254" t="str">
        <f>IF(ISBLANK(INDEX('Policy Characteristics'!K:K,MATCH($C1347,'Policy Characteristics'!$C:$C,0))),"",INDEX('Policy Characteristics'!K:K,MATCH($C1347,'Policy Characteristics'!$C:$C,0)))</f>
        <v>industry-ag-main.html#fuel-switching</v>
      </c>
      <c r="R1347" s="254" t="str">
        <f>IF(ISBLANK(INDEX('Policy Characteristics'!L:L,MATCH($C1347,'Policy Characteristics'!$C:$C,0))),"",INDEX('Policy Characteristics'!L:L,MATCH($C1347,'Policy Characteristics'!$C:$C,0)))</f>
        <v>industry-elec-and-hydrogen.html</v>
      </c>
    </row>
    <row r="1348" spans="1:18" s="2" customFormat="1" x14ac:dyDescent="0.35">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Hydrogen Combustion</v>
      </c>
      <c r="C1348" s="254" t="str">
        <f t="shared" si="49"/>
        <v>Fraction of Eligible Industrial Energy Use Shifted to Hydrogen</v>
      </c>
      <c r="D1348" s="6" t="s">
        <v>3049</v>
      </c>
      <c r="E1348" s="1" t="s">
        <v>3503</v>
      </c>
      <c r="F1348" t="s">
        <v>3013</v>
      </c>
      <c r="G1348" s="45" t="s">
        <v>3510</v>
      </c>
      <c r="H1348" s="43">
        <v>2095</v>
      </c>
      <c r="I1348" s="324" t="s">
        <v>40</v>
      </c>
      <c r="J1348" s="255" t="str">
        <f>IF(ISBLANK(INDEX('Policy Characteristics'!D:D,MATCH($C1348,'Policy Characteristics'!$C:$C,0))),"",INDEX('Policy Characteristics'!D:D,MATCH($C1348,'Policy Characteristics'!$C:$C,0)))</f>
        <v>Hydrogen Combustion</v>
      </c>
      <c r="K1348" s="254" t="str">
        <f>IF(ISBLANK(INDEX('Policy Characteristics'!E:E,MATCH($C1348,'Policy Characteristics'!$C:$C,0))),"",INDEX('Policy Characteristics'!E:E,MATCH($C1348,'Policy Characteristics'!$C:$C,0)))</f>
        <v>indst shift to hydrogen</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1</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of fuel shifted</v>
      </c>
      <c r="P1348" s="254" t="str">
        <f>IF(ISBLANK(INDEX('Policy Characteristics'!J:J,MATCH($C1348,'Policy Characteristics'!$C:$C,0))),"",INDEX('Policy Characteristics'!J:J,MATCH($C1348,'Policy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8" s="254" t="str">
        <f>IF(ISBLANK(INDEX('Policy Characteristics'!K:K,MATCH($C1348,'Policy Characteristics'!$C:$C,0))),"",INDEX('Policy Characteristics'!K:K,MATCH($C1348,'Policy Characteristics'!$C:$C,0)))</f>
        <v>industry-ag-main.html#fuel-switching</v>
      </c>
      <c r="R1348" s="254" t="str">
        <f>IF(ISBLANK(INDEX('Policy Characteristics'!L:L,MATCH($C1348,'Policy Characteristics'!$C:$C,0))),"",INDEX('Policy Characteristics'!L:L,MATCH($C1348,'Policy Characteristics'!$C:$C,0)))</f>
        <v>industry-elec-and-hydrogen.html</v>
      </c>
    </row>
    <row r="1349" spans="1:18" s="2" customFormat="1" x14ac:dyDescent="0.35">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Hydrogen Combustion</v>
      </c>
      <c r="C1349" s="254" t="str">
        <f t="shared" si="49"/>
        <v>Fraction of Eligible Industrial Energy Use Shifted to Hydrogen</v>
      </c>
      <c r="D1349" s="6" t="s">
        <v>3049</v>
      </c>
      <c r="E1349" s="1" t="s">
        <v>3504</v>
      </c>
      <c r="F1349" t="s">
        <v>3013</v>
      </c>
      <c r="G1349" s="45" t="s">
        <v>3511</v>
      </c>
      <c r="H1349" s="43">
        <v>2096</v>
      </c>
      <c r="I1349" s="324" t="s">
        <v>41</v>
      </c>
      <c r="J1349" s="255" t="str">
        <f>IF(ISBLANK(INDEX('Policy Characteristics'!D:D,MATCH($C1349,'Policy Characteristics'!$C:$C,0))),"",INDEX('Policy Characteristics'!D:D,MATCH($C1349,'Policy Characteristics'!$C:$C,0)))</f>
        <v>Hydrogen Combustion</v>
      </c>
      <c r="K1349" s="254" t="str">
        <f>IF(ISBLANK(INDEX('Policy Characteristics'!E:E,MATCH($C1349,'Policy Characteristics'!$C:$C,0))),"",INDEX('Policy Characteristics'!E:E,MATCH($C1349,'Policy Characteristics'!$C:$C,0)))</f>
        <v>indst shift to hydrogen</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1</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of fuel shifted</v>
      </c>
      <c r="P1349" s="254" t="str">
        <f>IF(ISBLANK(INDEX('Policy Characteristics'!J:J,MATCH($C1349,'Policy Characteristics'!$C:$C,0))),"",INDEX('Policy Characteristics'!J:J,MATCH($C1349,'Policy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9" s="254" t="str">
        <f>IF(ISBLANK(INDEX('Policy Characteristics'!K:K,MATCH($C1349,'Policy Characteristics'!$C:$C,0))),"",INDEX('Policy Characteristics'!K:K,MATCH($C1349,'Policy Characteristics'!$C:$C,0)))</f>
        <v>industry-ag-main.html#fuel-switching</v>
      </c>
      <c r="R1349" s="254" t="str">
        <f>IF(ISBLANK(INDEX('Policy Characteristics'!L:L,MATCH($C1349,'Policy Characteristics'!$C:$C,0))),"",INDEX('Policy Characteristics'!L:L,MATCH($C1349,'Policy Characteristics'!$C:$C,0)))</f>
        <v>industry-elec-and-hydrogen.html</v>
      </c>
    </row>
    <row r="1350" spans="1:18" s="2" customFormat="1" x14ac:dyDescent="0.35">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Hydrogen Combustion</v>
      </c>
      <c r="C1350" s="254" t="str">
        <f t="shared" si="49"/>
        <v>Fraction of Eligible Industrial Energy Use Shifted to Hydrogen</v>
      </c>
      <c r="D1350" s="6" t="s">
        <v>3049</v>
      </c>
      <c r="E1350" s="1" t="s">
        <v>3653</v>
      </c>
      <c r="F1350" t="s">
        <v>3013</v>
      </c>
      <c r="G1350" s="45" t="s">
        <v>3653</v>
      </c>
      <c r="H1350" s="43">
        <v>2097</v>
      </c>
      <c r="I1350" s="324" t="s">
        <v>40</v>
      </c>
      <c r="J1350" s="255" t="str">
        <f>IF(ISBLANK(INDEX('Policy Characteristics'!D:D,MATCH($C1350,'Policy Characteristics'!$C:$C,0))),"",INDEX('Policy Characteristics'!D:D,MATCH($C1350,'Policy Characteristics'!$C:$C,0)))</f>
        <v>Hydrogen Combustion</v>
      </c>
      <c r="K1350" s="254" t="str">
        <f>IF(ISBLANK(INDEX('Policy Characteristics'!E:E,MATCH($C1350,'Policy Characteristics'!$C:$C,0))),"",INDEX('Policy Characteristics'!E:E,MATCH($C1350,'Policy Characteristics'!$C:$C,0)))</f>
        <v>indst shift to hydrogen</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1</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of fuel shifted</v>
      </c>
      <c r="P1350" s="254" t="str">
        <f>IF(ISBLANK(INDEX('Policy Characteristics'!J:J,MATCH($C1350,'Policy Characteristics'!$C:$C,0))),"",INDEX('Policy Characteristics'!J:J,MATCH($C1350,'Policy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0" s="254" t="str">
        <f>IF(ISBLANK(INDEX('Policy Characteristics'!K:K,MATCH($C1350,'Policy Characteristics'!$C:$C,0))),"",INDEX('Policy Characteristics'!K:K,MATCH($C1350,'Policy Characteristics'!$C:$C,0)))</f>
        <v>industry-ag-main.html#fuel-switching</v>
      </c>
      <c r="R1350" s="254" t="str">
        <f>IF(ISBLANK(INDEX('Policy Characteristics'!L:L,MATCH($C1350,'Policy Characteristics'!$C:$C,0))),"",INDEX('Policy Characteristics'!L:L,MATCH($C1350,'Policy Characteristics'!$C:$C,0)))</f>
        <v>industry-elec-and-hydrogen.html</v>
      </c>
    </row>
    <row r="1351" spans="1:18" s="2" customFormat="1" x14ac:dyDescent="0.35">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Hydrogen Combustion</v>
      </c>
      <c r="C1351" s="254" t="str">
        <f t="shared" si="49"/>
        <v>Fraction of Eligible Industrial Energy Use Shifted to Hydrogen</v>
      </c>
      <c r="D1351" s="6" t="s">
        <v>3050</v>
      </c>
      <c r="E1351" s="1" t="s">
        <v>3498</v>
      </c>
      <c r="F1351" t="s">
        <v>3014</v>
      </c>
      <c r="G1351" s="45" t="s">
        <v>3505</v>
      </c>
      <c r="H1351" s="43">
        <v>2098</v>
      </c>
      <c r="I1351" s="324" t="s">
        <v>40</v>
      </c>
      <c r="J1351" s="255" t="str">
        <f>IF(ISBLANK(INDEX('Policy Characteristics'!D:D,MATCH($C1351,'Policy Characteristics'!$C:$C,0))),"",INDEX('Policy Characteristics'!D:D,MATCH($C1351,'Policy Characteristics'!$C:$C,0)))</f>
        <v>Hydrogen Combustion</v>
      </c>
      <c r="K1351" s="254" t="str">
        <f>IF(ISBLANK(INDEX('Policy Characteristics'!E:E,MATCH($C1351,'Policy Characteristics'!$C:$C,0))),"",INDEX('Policy Characteristics'!E:E,MATCH($C1351,'Policy Characteristics'!$C:$C,0)))</f>
        <v>indst shift to hydrogen</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1</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of fuel shifted</v>
      </c>
      <c r="P1351" s="254" t="str">
        <f>IF(ISBLANK(INDEX('Policy Characteristics'!J:J,MATCH($C1351,'Policy Characteristics'!$C:$C,0))),"",INDEX('Policy Characteristics'!J:J,MATCH($C1351,'Policy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1" s="254" t="str">
        <f>IF(ISBLANK(INDEX('Policy Characteristics'!K:K,MATCH($C1351,'Policy Characteristics'!$C:$C,0))),"",INDEX('Policy Characteristics'!K:K,MATCH($C1351,'Policy Characteristics'!$C:$C,0)))</f>
        <v>industry-ag-main.html#fuel-switching</v>
      </c>
      <c r="R1351" s="254" t="str">
        <f>IF(ISBLANK(INDEX('Policy Characteristics'!L:L,MATCH($C1351,'Policy Characteristics'!$C:$C,0))),"",INDEX('Policy Characteristics'!L:L,MATCH($C1351,'Policy Characteristics'!$C:$C,0)))</f>
        <v>industry-elec-and-hydrogen.html</v>
      </c>
    </row>
    <row r="1352" spans="1:18" s="2" customFormat="1" x14ac:dyDescent="0.35">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Hydrogen Combustion</v>
      </c>
      <c r="C1352" s="254" t="str">
        <f t="shared" si="49"/>
        <v>Fraction of Eligible Industrial Energy Use Shifted to Hydrogen</v>
      </c>
      <c r="D1352" s="6" t="s">
        <v>3050</v>
      </c>
      <c r="E1352" s="1" t="s">
        <v>3499</v>
      </c>
      <c r="F1352" t="s">
        <v>3014</v>
      </c>
      <c r="G1352" s="45" t="s">
        <v>3506</v>
      </c>
      <c r="H1352" s="43">
        <v>2099</v>
      </c>
      <c r="I1352" s="324" t="s">
        <v>40</v>
      </c>
      <c r="J1352" s="255" t="str">
        <f>IF(ISBLANK(INDEX('Policy Characteristics'!D:D,MATCH($C1352,'Policy Characteristics'!$C:$C,0))),"",INDEX('Policy Characteristics'!D:D,MATCH($C1352,'Policy Characteristics'!$C:$C,0)))</f>
        <v>Hydrogen Combustion</v>
      </c>
      <c r="K1352" s="254" t="str">
        <f>IF(ISBLANK(INDEX('Policy Characteristics'!E:E,MATCH($C1352,'Policy Characteristics'!$C:$C,0))),"",INDEX('Policy Characteristics'!E:E,MATCH($C1352,'Policy Characteristics'!$C:$C,0)))</f>
        <v>indst shift to hydrogen</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1</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of fuel shifted</v>
      </c>
      <c r="P1352" s="254" t="str">
        <f>IF(ISBLANK(INDEX('Policy Characteristics'!J:J,MATCH($C1352,'Policy Characteristics'!$C:$C,0))),"",INDEX('Policy Characteristics'!J:J,MATCH($C1352,'Policy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2" s="254" t="str">
        <f>IF(ISBLANK(INDEX('Policy Characteristics'!K:K,MATCH($C1352,'Policy Characteristics'!$C:$C,0))),"",INDEX('Policy Characteristics'!K:K,MATCH($C1352,'Policy Characteristics'!$C:$C,0)))</f>
        <v>industry-ag-main.html#fuel-switching</v>
      </c>
      <c r="R1352" s="254" t="str">
        <f>IF(ISBLANK(INDEX('Policy Characteristics'!L:L,MATCH($C1352,'Policy Characteristics'!$C:$C,0))),"",INDEX('Policy Characteristics'!L:L,MATCH($C1352,'Policy Characteristics'!$C:$C,0)))</f>
        <v>industry-elec-and-hydrogen.html</v>
      </c>
    </row>
    <row r="1353" spans="1:18" s="2" customFormat="1" x14ac:dyDescent="0.35">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Hydrogen Combustion</v>
      </c>
      <c r="C1353" s="254" t="str">
        <f t="shared" ref="C1353:C1416" si="50">C$1287</f>
        <v>Fraction of Eligible Industrial Energy Use Shifted to Hydrogen</v>
      </c>
      <c r="D1353" s="6" t="s">
        <v>3050</v>
      </c>
      <c r="E1353" s="1" t="s">
        <v>3500</v>
      </c>
      <c r="F1353" t="s">
        <v>3014</v>
      </c>
      <c r="G1353" s="45" t="s">
        <v>3507</v>
      </c>
      <c r="H1353" s="43">
        <v>2100</v>
      </c>
      <c r="I1353" s="324" t="s">
        <v>40</v>
      </c>
      <c r="J1353" s="255" t="str">
        <f>IF(ISBLANK(INDEX('Policy Characteristics'!D:D,MATCH($C1353,'Policy Characteristics'!$C:$C,0))),"",INDEX('Policy Characteristics'!D:D,MATCH($C1353,'Policy Characteristics'!$C:$C,0)))</f>
        <v>Hydrogen Combustion</v>
      </c>
      <c r="K1353" s="254" t="str">
        <f>IF(ISBLANK(INDEX('Policy Characteristics'!E:E,MATCH($C1353,'Policy Characteristics'!$C:$C,0))),"",INDEX('Policy Characteristics'!E:E,MATCH($C1353,'Policy Characteristics'!$C:$C,0)))</f>
        <v>indst shift to hydrogen</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1</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of fuel shifted</v>
      </c>
      <c r="P1353" s="254" t="str">
        <f>IF(ISBLANK(INDEX('Policy Characteristics'!J:J,MATCH($C1353,'Policy Characteristics'!$C:$C,0))),"",INDEX('Policy Characteristics'!J:J,MATCH($C1353,'Policy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3" s="254" t="str">
        <f>IF(ISBLANK(INDEX('Policy Characteristics'!K:K,MATCH($C1353,'Policy Characteristics'!$C:$C,0))),"",INDEX('Policy Characteristics'!K:K,MATCH($C1353,'Policy Characteristics'!$C:$C,0)))</f>
        <v>industry-ag-main.html#fuel-switching</v>
      </c>
      <c r="R1353" s="254" t="str">
        <f>IF(ISBLANK(INDEX('Policy Characteristics'!L:L,MATCH($C1353,'Policy Characteristics'!$C:$C,0))),"",INDEX('Policy Characteristics'!L:L,MATCH($C1353,'Policy Characteristics'!$C:$C,0)))</f>
        <v>industry-elec-and-hydrogen.html</v>
      </c>
    </row>
    <row r="1354" spans="1:18" s="2" customFormat="1" x14ac:dyDescent="0.35">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Hydrogen Combustion</v>
      </c>
      <c r="C1354" s="254" t="str">
        <f t="shared" si="50"/>
        <v>Fraction of Eligible Industrial Energy Use Shifted to Hydrogen</v>
      </c>
      <c r="D1354" s="6" t="s">
        <v>3050</v>
      </c>
      <c r="E1354" s="1" t="s">
        <v>3501</v>
      </c>
      <c r="F1354" t="s">
        <v>3014</v>
      </c>
      <c r="G1354" s="45" t="s">
        <v>3508</v>
      </c>
      <c r="H1354" s="43">
        <v>2101</v>
      </c>
      <c r="I1354" s="324" t="s">
        <v>40</v>
      </c>
      <c r="J1354" s="255" t="str">
        <f>IF(ISBLANK(INDEX('Policy Characteristics'!D:D,MATCH($C1354,'Policy Characteristics'!$C:$C,0))),"",INDEX('Policy Characteristics'!D:D,MATCH($C1354,'Policy Characteristics'!$C:$C,0)))</f>
        <v>Hydrogen Combustion</v>
      </c>
      <c r="K1354" s="254" t="str">
        <f>IF(ISBLANK(INDEX('Policy Characteristics'!E:E,MATCH($C1354,'Policy Characteristics'!$C:$C,0))),"",INDEX('Policy Characteristics'!E:E,MATCH($C1354,'Policy Characteristics'!$C:$C,0)))</f>
        <v>indst shift to hydrogen</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1</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of fuel shifted</v>
      </c>
      <c r="P1354" s="254" t="str">
        <f>IF(ISBLANK(INDEX('Policy Characteristics'!J:J,MATCH($C1354,'Policy Characteristics'!$C:$C,0))),"",INDEX('Policy Characteristics'!J:J,MATCH($C1354,'Policy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4" s="254" t="str">
        <f>IF(ISBLANK(INDEX('Policy Characteristics'!K:K,MATCH($C1354,'Policy Characteristics'!$C:$C,0))),"",INDEX('Policy Characteristics'!K:K,MATCH($C1354,'Policy Characteristics'!$C:$C,0)))</f>
        <v>industry-ag-main.html#fuel-switching</v>
      </c>
      <c r="R1354" s="254" t="str">
        <f>IF(ISBLANK(INDEX('Policy Characteristics'!L:L,MATCH($C1354,'Policy Characteristics'!$C:$C,0))),"",INDEX('Policy Characteristics'!L:L,MATCH($C1354,'Policy Characteristics'!$C:$C,0)))</f>
        <v>industry-elec-and-hydrogen.html</v>
      </c>
    </row>
    <row r="1355" spans="1:18" s="2" customFormat="1" x14ac:dyDescent="0.35">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Hydrogen Combustion</v>
      </c>
      <c r="C1355" s="254" t="str">
        <f t="shared" si="50"/>
        <v>Fraction of Eligible Industrial Energy Use Shifted to Hydrogen</v>
      </c>
      <c r="D1355" s="6" t="s">
        <v>3050</v>
      </c>
      <c r="E1355" s="1" t="s">
        <v>3502</v>
      </c>
      <c r="F1355" t="s">
        <v>3014</v>
      </c>
      <c r="G1355" s="45" t="s">
        <v>3509</v>
      </c>
      <c r="H1355" s="43">
        <v>2102</v>
      </c>
      <c r="I1355" s="324" t="s">
        <v>40</v>
      </c>
      <c r="J1355" s="255" t="str">
        <f>IF(ISBLANK(INDEX('Policy Characteristics'!D:D,MATCH($C1355,'Policy Characteristics'!$C:$C,0))),"",INDEX('Policy Characteristics'!D:D,MATCH($C1355,'Policy Characteristics'!$C:$C,0)))</f>
        <v>Hydrogen Combustion</v>
      </c>
      <c r="K1355" s="254" t="str">
        <f>IF(ISBLANK(INDEX('Policy Characteristics'!E:E,MATCH($C1355,'Policy Characteristics'!$C:$C,0))),"",INDEX('Policy Characteristics'!E:E,MATCH($C1355,'Policy Characteristics'!$C:$C,0)))</f>
        <v>indst shift to hydrogen</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1</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of fuel shifted</v>
      </c>
      <c r="P1355" s="254" t="str">
        <f>IF(ISBLANK(INDEX('Policy Characteristics'!J:J,MATCH($C1355,'Policy Characteristics'!$C:$C,0))),"",INDEX('Policy Characteristics'!J:J,MATCH($C1355,'Policy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5" s="254" t="str">
        <f>IF(ISBLANK(INDEX('Policy Characteristics'!K:K,MATCH($C1355,'Policy Characteristics'!$C:$C,0))),"",INDEX('Policy Characteristics'!K:K,MATCH($C1355,'Policy Characteristics'!$C:$C,0)))</f>
        <v>industry-ag-main.html#fuel-switching</v>
      </c>
      <c r="R1355" s="254" t="str">
        <f>IF(ISBLANK(INDEX('Policy Characteristics'!L:L,MATCH($C1355,'Policy Characteristics'!$C:$C,0))),"",INDEX('Policy Characteristics'!L:L,MATCH($C1355,'Policy Characteristics'!$C:$C,0)))</f>
        <v>industry-elec-and-hydrogen.html</v>
      </c>
    </row>
    <row r="1356" spans="1:18" s="2" customFormat="1" x14ac:dyDescent="0.35">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Hydrogen Combustion</v>
      </c>
      <c r="C1356" s="254" t="str">
        <f t="shared" si="50"/>
        <v>Fraction of Eligible Industrial Energy Use Shifted to Hydrogen</v>
      </c>
      <c r="D1356" s="6" t="s">
        <v>3050</v>
      </c>
      <c r="E1356" s="1" t="s">
        <v>3503</v>
      </c>
      <c r="F1356" t="s">
        <v>3014</v>
      </c>
      <c r="G1356" s="45" t="s">
        <v>3510</v>
      </c>
      <c r="H1356" s="43">
        <v>2103</v>
      </c>
      <c r="I1356" s="324" t="s">
        <v>40</v>
      </c>
      <c r="J1356" s="255" t="str">
        <f>IF(ISBLANK(INDEX('Policy Characteristics'!D:D,MATCH($C1356,'Policy Characteristics'!$C:$C,0))),"",INDEX('Policy Characteristics'!D:D,MATCH($C1356,'Policy Characteristics'!$C:$C,0)))</f>
        <v>Hydrogen Combustion</v>
      </c>
      <c r="K1356" s="254" t="str">
        <f>IF(ISBLANK(INDEX('Policy Characteristics'!E:E,MATCH($C1356,'Policy Characteristics'!$C:$C,0))),"",INDEX('Policy Characteristics'!E:E,MATCH($C1356,'Policy Characteristics'!$C:$C,0)))</f>
        <v>indst shift to hydrogen</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1</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of fuel shifted</v>
      </c>
      <c r="P1356" s="254" t="str">
        <f>IF(ISBLANK(INDEX('Policy Characteristics'!J:J,MATCH($C1356,'Policy Characteristics'!$C:$C,0))),"",INDEX('Policy Characteristics'!J:J,MATCH($C1356,'Policy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6" s="254" t="str">
        <f>IF(ISBLANK(INDEX('Policy Characteristics'!K:K,MATCH($C1356,'Policy Characteristics'!$C:$C,0))),"",INDEX('Policy Characteristics'!K:K,MATCH($C1356,'Policy Characteristics'!$C:$C,0)))</f>
        <v>industry-ag-main.html#fuel-switching</v>
      </c>
      <c r="R1356" s="254" t="str">
        <f>IF(ISBLANK(INDEX('Policy Characteristics'!L:L,MATCH($C1356,'Policy Characteristics'!$C:$C,0))),"",INDEX('Policy Characteristics'!L:L,MATCH($C1356,'Policy Characteristics'!$C:$C,0)))</f>
        <v>industry-elec-and-hydrogen.html</v>
      </c>
    </row>
    <row r="1357" spans="1:18" s="2" customFormat="1" x14ac:dyDescent="0.35">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Hydrogen Combustion</v>
      </c>
      <c r="C1357" s="254" t="str">
        <f t="shared" si="50"/>
        <v>Fraction of Eligible Industrial Energy Use Shifted to Hydrogen</v>
      </c>
      <c r="D1357" s="6" t="s">
        <v>3050</v>
      </c>
      <c r="E1357" s="1" t="s">
        <v>3504</v>
      </c>
      <c r="F1357" t="s">
        <v>3014</v>
      </c>
      <c r="G1357" s="45" t="s">
        <v>3511</v>
      </c>
      <c r="H1357" s="43">
        <v>2104</v>
      </c>
      <c r="I1357" s="324" t="s">
        <v>41</v>
      </c>
      <c r="J1357" s="255" t="str">
        <f>IF(ISBLANK(INDEX('Policy Characteristics'!D:D,MATCH($C1357,'Policy Characteristics'!$C:$C,0))),"",INDEX('Policy Characteristics'!D:D,MATCH($C1357,'Policy Characteristics'!$C:$C,0)))</f>
        <v>Hydrogen Combustion</v>
      </c>
      <c r="K1357" s="254" t="str">
        <f>IF(ISBLANK(INDEX('Policy Characteristics'!E:E,MATCH($C1357,'Policy Characteristics'!$C:$C,0))),"",INDEX('Policy Characteristics'!E:E,MATCH($C1357,'Policy Characteristics'!$C:$C,0)))</f>
        <v>indst shift to hydrogen</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1</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of fuel shifted</v>
      </c>
      <c r="P1357" s="254" t="str">
        <f>IF(ISBLANK(INDEX('Policy Characteristics'!J:J,MATCH($C1357,'Policy Characteristics'!$C:$C,0))),"",INDEX('Policy Characteristics'!J:J,MATCH($C1357,'Policy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7" s="254" t="str">
        <f>IF(ISBLANK(INDEX('Policy Characteristics'!K:K,MATCH($C1357,'Policy Characteristics'!$C:$C,0))),"",INDEX('Policy Characteristics'!K:K,MATCH($C1357,'Policy Characteristics'!$C:$C,0)))</f>
        <v>industry-ag-main.html#fuel-switching</v>
      </c>
      <c r="R1357" s="254" t="str">
        <f>IF(ISBLANK(INDEX('Policy Characteristics'!L:L,MATCH($C1357,'Policy Characteristics'!$C:$C,0))),"",INDEX('Policy Characteristics'!L:L,MATCH($C1357,'Policy Characteristics'!$C:$C,0)))</f>
        <v>industry-elec-and-hydrogen.html</v>
      </c>
    </row>
    <row r="1358" spans="1:18" s="2" customFormat="1" x14ac:dyDescent="0.35">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Hydrogen Combustion</v>
      </c>
      <c r="C1358" s="254" t="str">
        <f t="shared" si="50"/>
        <v>Fraction of Eligible Industrial Energy Use Shifted to Hydrogen</v>
      </c>
      <c r="D1358" s="6" t="s">
        <v>3050</v>
      </c>
      <c r="E1358" s="1" t="s">
        <v>3653</v>
      </c>
      <c r="F1358" t="s">
        <v>3014</v>
      </c>
      <c r="G1358" s="45" t="s">
        <v>3653</v>
      </c>
      <c r="H1358" s="43">
        <v>2105</v>
      </c>
      <c r="I1358" s="324" t="s">
        <v>40</v>
      </c>
      <c r="J1358" s="255" t="str">
        <f>IF(ISBLANK(INDEX('Policy Characteristics'!D:D,MATCH($C1358,'Policy Characteristics'!$C:$C,0))),"",INDEX('Policy Characteristics'!D:D,MATCH($C1358,'Policy Characteristics'!$C:$C,0)))</f>
        <v>Hydrogen Combustion</v>
      </c>
      <c r="K1358" s="254" t="str">
        <f>IF(ISBLANK(INDEX('Policy Characteristics'!E:E,MATCH($C1358,'Policy Characteristics'!$C:$C,0))),"",INDEX('Policy Characteristics'!E:E,MATCH($C1358,'Policy Characteristics'!$C:$C,0)))</f>
        <v>indst shift to hydrogen</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1</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of fuel shifted</v>
      </c>
      <c r="P1358" s="254" t="str">
        <f>IF(ISBLANK(INDEX('Policy Characteristics'!J:J,MATCH($C1358,'Policy Characteristics'!$C:$C,0))),"",INDEX('Policy Characteristics'!J:J,MATCH($C1358,'Policy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8" s="254" t="str">
        <f>IF(ISBLANK(INDEX('Policy Characteristics'!K:K,MATCH($C1358,'Policy Characteristics'!$C:$C,0))),"",INDEX('Policy Characteristics'!K:K,MATCH($C1358,'Policy Characteristics'!$C:$C,0)))</f>
        <v>industry-ag-main.html#fuel-switching</v>
      </c>
      <c r="R1358" s="254" t="str">
        <f>IF(ISBLANK(INDEX('Policy Characteristics'!L:L,MATCH($C1358,'Policy Characteristics'!$C:$C,0))),"",INDEX('Policy Characteristics'!L:L,MATCH($C1358,'Policy Characteristics'!$C:$C,0)))</f>
        <v>industry-elec-and-hydrogen.html</v>
      </c>
    </row>
    <row r="1359" spans="1:18" s="2" customFormat="1" x14ac:dyDescent="0.35">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Hydrogen Combustion</v>
      </c>
      <c r="C1359" s="254" t="str">
        <f t="shared" si="50"/>
        <v>Fraction of Eligible Industrial Energy Use Shifted to Hydrogen</v>
      </c>
      <c r="D1359" s="6" t="s">
        <v>3051</v>
      </c>
      <c r="E1359" s="1" t="s">
        <v>3498</v>
      </c>
      <c r="F1359" t="s">
        <v>2561</v>
      </c>
      <c r="G1359" s="45" t="s">
        <v>3505</v>
      </c>
      <c r="H1359" s="43">
        <v>2106</v>
      </c>
      <c r="I1359" s="324" t="s">
        <v>40</v>
      </c>
      <c r="J1359" s="255" t="str">
        <f>IF(ISBLANK(INDEX('Policy Characteristics'!D:D,MATCH($C1359,'Policy Characteristics'!$C:$C,0))),"",INDEX('Policy Characteristics'!D:D,MATCH($C1359,'Policy Characteristics'!$C:$C,0)))</f>
        <v>Hydrogen Combustion</v>
      </c>
      <c r="K1359" s="254" t="str">
        <f>IF(ISBLANK(INDEX('Policy Characteristics'!E:E,MATCH($C1359,'Policy Characteristics'!$C:$C,0))),"",INDEX('Policy Characteristics'!E:E,MATCH($C1359,'Policy Characteristics'!$C:$C,0)))</f>
        <v>indst shift to hydrogen</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1</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of fuel shifted</v>
      </c>
      <c r="P1359" s="254" t="str">
        <f>IF(ISBLANK(INDEX('Policy Characteristics'!J:J,MATCH($C1359,'Policy Characteristics'!$C:$C,0))),"",INDEX('Policy Characteristics'!J:J,MATCH($C1359,'Policy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9" s="254" t="str">
        <f>IF(ISBLANK(INDEX('Policy Characteristics'!K:K,MATCH($C1359,'Policy Characteristics'!$C:$C,0))),"",INDEX('Policy Characteristics'!K:K,MATCH($C1359,'Policy Characteristics'!$C:$C,0)))</f>
        <v>industry-ag-main.html#fuel-switching</v>
      </c>
      <c r="R1359" s="254" t="str">
        <f>IF(ISBLANK(INDEX('Policy Characteristics'!L:L,MATCH($C1359,'Policy Characteristics'!$C:$C,0))),"",INDEX('Policy Characteristics'!L:L,MATCH($C1359,'Policy Characteristics'!$C:$C,0)))</f>
        <v>industry-elec-and-hydrogen.html</v>
      </c>
    </row>
    <row r="1360" spans="1:18" s="2" customFormat="1" x14ac:dyDescent="0.35">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Hydrogen Combustion</v>
      </c>
      <c r="C1360" s="254" t="str">
        <f t="shared" si="50"/>
        <v>Fraction of Eligible Industrial Energy Use Shifted to Hydrogen</v>
      </c>
      <c r="D1360" s="6" t="s">
        <v>3051</v>
      </c>
      <c r="E1360" s="1" t="s">
        <v>3499</v>
      </c>
      <c r="F1360" t="s">
        <v>2561</v>
      </c>
      <c r="G1360" s="45" t="s">
        <v>3506</v>
      </c>
      <c r="H1360" s="43">
        <v>2107</v>
      </c>
      <c r="I1360" s="324" t="s">
        <v>40</v>
      </c>
      <c r="J1360" s="255" t="str">
        <f>IF(ISBLANK(INDEX('Policy Characteristics'!D:D,MATCH($C1360,'Policy Characteristics'!$C:$C,0))),"",INDEX('Policy Characteristics'!D:D,MATCH($C1360,'Policy Characteristics'!$C:$C,0)))</f>
        <v>Hydrogen Combustion</v>
      </c>
      <c r="K1360" s="254" t="str">
        <f>IF(ISBLANK(INDEX('Policy Characteristics'!E:E,MATCH($C1360,'Policy Characteristics'!$C:$C,0))),"",INDEX('Policy Characteristics'!E:E,MATCH($C1360,'Policy Characteristics'!$C:$C,0)))</f>
        <v>indst shift to hydrogen</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1</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of fuel shifted</v>
      </c>
      <c r="P1360" s="254" t="str">
        <f>IF(ISBLANK(INDEX('Policy Characteristics'!J:J,MATCH($C1360,'Policy Characteristics'!$C:$C,0))),"",INDEX('Policy Characteristics'!J:J,MATCH($C1360,'Policy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0" s="254" t="str">
        <f>IF(ISBLANK(INDEX('Policy Characteristics'!K:K,MATCH($C1360,'Policy Characteristics'!$C:$C,0))),"",INDEX('Policy Characteristics'!K:K,MATCH($C1360,'Policy Characteristics'!$C:$C,0)))</f>
        <v>industry-ag-main.html#fuel-switching</v>
      </c>
      <c r="R1360" s="254" t="str">
        <f>IF(ISBLANK(INDEX('Policy Characteristics'!L:L,MATCH($C1360,'Policy Characteristics'!$C:$C,0))),"",INDEX('Policy Characteristics'!L:L,MATCH($C1360,'Policy Characteristics'!$C:$C,0)))</f>
        <v>industry-elec-and-hydrogen.html</v>
      </c>
    </row>
    <row r="1361" spans="1:18" s="2" customFormat="1" x14ac:dyDescent="0.35">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Hydrogen Combustion</v>
      </c>
      <c r="C1361" s="254" t="str">
        <f t="shared" si="50"/>
        <v>Fraction of Eligible Industrial Energy Use Shifted to Hydrogen</v>
      </c>
      <c r="D1361" s="6" t="s">
        <v>3051</v>
      </c>
      <c r="E1361" s="1" t="s">
        <v>3500</v>
      </c>
      <c r="F1361" t="s">
        <v>2561</v>
      </c>
      <c r="G1361" s="45" t="s">
        <v>3507</v>
      </c>
      <c r="H1361" s="43">
        <v>2108</v>
      </c>
      <c r="I1361" s="324" t="s">
        <v>40</v>
      </c>
      <c r="J1361" s="255" t="str">
        <f>IF(ISBLANK(INDEX('Policy Characteristics'!D:D,MATCH($C1361,'Policy Characteristics'!$C:$C,0))),"",INDEX('Policy Characteristics'!D:D,MATCH($C1361,'Policy Characteristics'!$C:$C,0)))</f>
        <v>Hydrogen Combustion</v>
      </c>
      <c r="K1361" s="254" t="str">
        <f>IF(ISBLANK(INDEX('Policy Characteristics'!E:E,MATCH($C1361,'Policy Characteristics'!$C:$C,0))),"",INDEX('Policy Characteristics'!E:E,MATCH($C1361,'Policy Characteristics'!$C:$C,0)))</f>
        <v>indst shift to hydrogen</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1</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of fuel shifted</v>
      </c>
      <c r="P1361" s="254" t="str">
        <f>IF(ISBLANK(INDEX('Policy Characteristics'!J:J,MATCH($C1361,'Policy Characteristics'!$C:$C,0))),"",INDEX('Policy Characteristics'!J:J,MATCH($C1361,'Policy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1" s="254" t="str">
        <f>IF(ISBLANK(INDEX('Policy Characteristics'!K:K,MATCH($C1361,'Policy Characteristics'!$C:$C,0))),"",INDEX('Policy Characteristics'!K:K,MATCH($C1361,'Policy Characteristics'!$C:$C,0)))</f>
        <v>industry-ag-main.html#fuel-switching</v>
      </c>
      <c r="R1361" s="254" t="str">
        <f>IF(ISBLANK(INDEX('Policy Characteristics'!L:L,MATCH($C1361,'Policy Characteristics'!$C:$C,0))),"",INDEX('Policy Characteristics'!L:L,MATCH($C1361,'Policy Characteristics'!$C:$C,0)))</f>
        <v>industry-elec-and-hydrogen.html</v>
      </c>
    </row>
    <row r="1362" spans="1:18" s="2" customFormat="1" x14ac:dyDescent="0.35">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Hydrogen Combustion</v>
      </c>
      <c r="C1362" s="254" t="str">
        <f t="shared" si="50"/>
        <v>Fraction of Eligible Industrial Energy Use Shifted to Hydrogen</v>
      </c>
      <c r="D1362" s="6" t="s">
        <v>3051</v>
      </c>
      <c r="E1362" s="1" t="s">
        <v>3501</v>
      </c>
      <c r="F1362" t="s">
        <v>2561</v>
      </c>
      <c r="G1362" s="45" t="s">
        <v>3508</v>
      </c>
      <c r="H1362" s="43">
        <v>2109</v>
      </c>
      <c r="I1362" s="324" t="s">
        <v>40</v>
      </c>
      <c r="J1362" s="255" t="str">
        <f>IF(ISBLANK(INDEX('Policy Characteristics'!D:D,MATCH($C1362,'Policy Characteristics'!$C:$C,0))),"",INDEX('Policy Characteristics'!D:D,MATCH($C1362,'Policy Characteristics'!$C:$C,0)))</f>
        <v>Hydrogen Combustion</v>
      </c>
      <c r="K1362" s="254" t="str">
        <f>IF(ISBLANK(INDEX('Policy Characteristics'!E:E,MATCH($C1362,'Policy Characteristics'!$C:$C,0))),"",INDEX('Policy Characteristics'!E:E,MATCH($C1362,'Policy Characteristics'!$C:$C,0)))</f>
        <v>indst shift to hydrogen</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1</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of fuel shifted</v>
      </c>
      <c r="P1362" s="254" t="str">
        <f>IF(ISBLANK(INDEX('Policy Characteristics'!J:J,MATCH($C1362,'Policy Characteristics'!$C:$C,0))),"",INDEX('Policy Characteristics'!J:J,MATCH($C1362,'Policy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2" s="254" t="str">
        <f>IF(ISBLANK(INDEX('Policy Characteristics'!K:K,MATCH($C1362,'Policy Characteristics'!$C:$C,0))),"",INDEX('Policy Characteristics'!K:K,MATCH($C1362,'Policy Characteristics'!$C:$C,0)))</f>
        <v>industry-ag-main.html#fuel-switching</v>
      </c>
      <c r="R1362" s="254" t="str">
        <f>IF(ISBLANK(INDEX('Policy Characteristics'!L:L,MATCH($C1362,'Policy Characteristics'!$C:$C,0))),"",INDEX('Policy Characteristics'!L:L,MATCH($C1362,'Policy Characteristics'!$C:$C,0)))</f>
        <v>industry-elec-and-hydrogen.html</v>
      </c>
    </row>
    <row r="1363" spans="1:18" s="2" customFormat="1" x14ac:dyDescent="0.35">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Hydrogen Combustion</v>
      </c>
      <c r="C1363" s="254" t="str">
        <f t="shared" si="50"/>
        <v>Fraction of Eligible Industrial Energy Use Shifted to Hydrogen</v>
      </c>
      <c r="D1363" s="6" t="s">
        <v>3051</v>
      </c>
      <c r="E1363" s="1" t="s">
        <v>3502</v>
      </c>
      <c r="F1363" t="s">
        <v>2561</v>
      </c>
      <c r="G1363" s="45" t="s">
        <v>3509</v>
      </c>
      <c r="H1363" s="43">
        <v>2110</v>
      </c>
      <c r="I1363" s="324" t="s">
        <v>40</v>
      </c>
      <c r="J1363" s="255" t="str">
        <f>IF(ISBLANK(INDEX('Policy Characteristics'!D:D,MATCH($C1363,'Policy Characteristics'!$C:$C,0))),"",INDEX('Policy Characteristics'!D:D,MATCH($C1363,'Policy Characteristics'!$C:$C,0)))</f>
        <v>Hydrogen Combustion</v>
      </c>
      <c r="K1363" s="254" t="str">
        <f>IF(ISBLANK(INDEX('Policy Characteristics'!E:E,MATCH($C1363,'Policy Characteristics'!$C:$C,0))),"",INDEX('Policy Characteristics'!E:E,MATCH($C1363,'Policy Characteristics'!$C:$C,0)))</f>
        <v>indst shift to hydrogen</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1</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of fuel shifted</v>
      </c>
      <c r="P1363" s="254" t="str">
        <f>IF(ISBLANK(INDEX('Policy Characteristics'!J:J,MATCH($C1363,'Policy Characteristics'!$C:$C,0))),"",INDEX('Policy Characteristics'!J:J,MATCH($C1363,'Policy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3" s="254" t="str">
        <f>IF(ISBLANK(INDEX('Policy Characteristics'!K:K,MATCH($C1363,'Policy Characteristics'!$C:$C,0))),"",INDEX('Policy Characteristics'!K:K,MATCH($C1363,'Policy Characteristics'!$C:$C,0)))</f>
        <v>industry-ag-main.html#fuel-switching</v>
      </c>
      <c r="R1363" s="254" t="str">
        <f>IF(ISBLANK(INDEX('Policy Characteristics'!L:L,MATCH($C1363,'Policy Characteristics'!$C:$C,0))),"",INDEX('Policy Characteristics'!L:L,MATCH($C1363,'Policy Characteristics'!$C:$C,0)))</f>
        <v>industry-elec-and-hydrogen.html</v>
      </c>
    </row>
    <row r="1364" spans="1:18" s="2" customFormat="1" x14ac:dyDescent="0.35">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Hydrogen Combustion</v>
      </c>
      <c r="C1364" s="254" t="str">
        <f t="shared" si="50"/>
        <v>Fraction of Eligible Industrial Energy Use Shifted to Hydrogen</v>
      </c>
      <c r="D1364" s="6" t="s">
        <v>3051</v>
      </c>
      <c r="E1364" s="1" t="s">
        <v>3503</v>
      </c>
      <c r="F1364" t="s">
        <v>2561</v>
      </c>
      <c r="G1364" s="45" t="s">
        <v>3510</v>
      </c>
      <c r="H1364" s="43">
        <v>2111</v>
      </c>
      <c r="I1364" s="324" t="s">
        <v>40</v>
      </c>
      <c r="J1364" s="255" t="str">
        <f>IF(ISBLANK(INDEX('Policy Characteristics'!D:D,MATCH($C1364,'Policy Characteristics'!$C:$C,0))),"",INDEX('Policy Characteristics'!D:D,MATCH($C1364,'Policy Characteristics'!$C:$C,0)))</f>
        <v>Hydrogen Combustion</v>
      </c>
      <c r="K1364" s="254" t="str">
        <f>IF(ISBLANK(INDEX('Policy Characteristics'!E:E,MATCH($C1364,'Policy Characteristics'!$C:$C,0))),"",INDEX('Policy Characteristics'!E:E,MATCH($C1364,'Policy Characteristics'!$C:$C,0)))</f>
        <v>indst shift to hydrogen</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1</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of fuel shifted</v>
      </c>
      <c r="P1364" s="254" t="str">
        <f>IF(ISBLANK(INDEX('Policy Characteristics'!J:J,MATCH($C1364,'Policy Characteristics'!$C:$C,0))),"",INDEX('Policy Characteristics'!J:J,MATCH($C1364,'Policy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4" s="254" t="str">
        <f>IF(ISBLANK(INDEX('Policy Characteristics'!K:K,MATCH($C1364,'Policy Characteristics'!$C:$C,0))),"",INDEX('Policy Characteristics'!K:K,MATCH($C1364,'Policy Characteristics'!$C:$C,0)))</f>
        <v>industry-ag-main.html#fuel-switching</v>
      </c>
      <c r="R1364" s="254" t="str">
        <f>IF(ISBLANK(INDEX('Policy Characteristics'!L:L,MATCH($C1364,'Policy Characteristics'!$C:$C,0))),"",INDEX('Policy Characteristics'!L:L,MATCH($C1364,'Policy Characteristics'!$C:$C,0)))</f>
        <v>industry-elec-and-hydrogen.html</v>
      </c>
    </row>
    <row r="1365" spans="1:18" s="2" customFormat="1" x14ac:dyDescent="0.35">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Hydrogen Combustion</v>
      </c>
      <c r="C1365" s="254" t="str">
        <f t="shared" si="50"/>
        <v>Fraction of Eligible Industrial Energy Use Shifted to Hydrogen</v>
      </c>
      <c r="D1365" s="6" t="s">
        <v>3051</v>
      </c>
      <c r="E1365" s="1" t="s">
        <v>3504</v>
      </c>
      <c r="F1365" t="s">
        <v>2561</v>
      </c>
      <c r="G1365" s="45" t="s">
        <v>3511</v>
      </c>
      <c r="H1365" s="43">
        <v>2112</v>
      </c>
      <c r="I1365" s="324" t="s">
        <v>41</v>
      </c>
      <c r="J1365" s="255" t="str">
        <f>IF(ISBLANK(INDEX('Policy Characteristics'!D:D,MATCH($C1365,'Policy Characteristics'!$C:$C,0))),"",INDEX('Policy Characteristics'!D:D,MATCH($C1365,'Policy Characteristics'!$C:$C,0)))</f>
        <v>Hydrogen Combustion</v>
      </c>
      <c r="K1365" s="254" t="str">
        <f>IF(ISBLANK(INDEX('Policy Characteristics'!E:E,MATCH($C1365,'Policy Characteristics'!$C:$C,0))),"",INDEX('Policy Characteristics'!E:E,MATCH($C1365,'Policy Characteristics'!$C:$C,0)))</f>
        <v>indst shift to hydrogen</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1</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of fuel shifted</v>
      </c>
      <c r="P1365" s="254" t="str">
        <f>IF(ISBLANK(INDEX('Policy Characteristics'!J:J,MATCH($C1365,'Policy Characteristics'!$C:$C,0))),"",INDEX('Policy Characteristics'!J:J,MATCH($C1365,'Policy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5" s="254" t="str">
        <f>IF(ISBLANK(INDEX('Policy Characteristics'!K:K,MATCH($C1365,'Policy Characteristics'!$C:$C,0))),"",INDEX('Policy Characteristics'!K:K,MATCH($C1365,'Policy Characteristics'!$C:$C,0)))</f>
        <v>industry-ag-main.html#fuel-switching</v>
      </c>
      <c r="R1365" s="254" t="str">
        <f>IF(ISBLANK(INDEX('Policy Characteristics'!L:L,MATCH($C1365,'Policy Characteristics'!$C:$C,0))),"",INDEX('Policy Characteristics'!L:L,MATCH($C1365,'Policy Characteristics'!$C:$C,0)))</f>
        <v>industry-elec-and-hydrogen.html</v>
      </c>
    </row>
    <row r="1366" spans="1:18" s="2" customFormat="1" x14ac:dyDescent="0.35">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Hydrogen Combustion</v>
      </c>
      <c r="C1366" s="254" t="str">
        <f t="shared" si="50"/>
        <v>Fraction of Eligible Industrial Energy Use Shifted to Hydrogen</v>
      </c>
      <c r="D1366" s="6" t="s">
        <v>3051</v>
      </c>
      <c r="E1366" s="1" t="s">
        <v>3653</v>
      </c>
      <c r="F1366" t="s">
        <v>2561</v>
      </c>
      <c r="G1366" s="45" t="s">
        <v>3653</v>
      </c>
      <c r="H1366" s="43">
        <v>2113</v>
      </c>
      <c r="I1366" s="324" t="s">
        <v>40</v>
      </c>
      <c r="J1366" s="255" t="str">
        <f>IF(ISBLANK(INDEX('Policy Characteristics'!D:D,MATCH($C1366,'Policy Characteristics'!$C:$C,0))),"",INDEX('Policy Characteristics'!D:D,MATCH($C1366,'Policy Characteristics'!$C:$C,0)))</f>
        <v>Hydrogen Combustion</v>
      </c>
      <c r="K1366" s="254" t="str">
        <f>IF(ISBLANK(INDEX('Policy Characteristics'!E:E,MATCH($C1366,'Policy Characteristics'!$C:$C,0))),"",INDEX('Policy Characteristics'!E:E,MATCH($C1366,'Policy Characteristics'!$C:$C,0)))</f>
        <v>indst shift to hydrogen</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1</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of fuel shifted</v>
      </c>
      <c r="P1366" s="254" t="str">
        <f>IF(ISBLANK(INDEX('Policy Characteristics'!J:J,MATCH($C1366,'Policy Characteristics'!$C:$C,0))),"",INDEX('Policy Characteristics'!J:J,MATCH($C1366,'Policy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6" s="254" t="str">
        <f>IF(ISBLANK(INDEX('Policy Characteristics'!K:K,MATCH($C1366,'Policy Characteristics'!$C:$C,0))),"",INDEX('Policy Characteristics'!K:K,MATCH($C1366,'Policy Characteristics'!$C:$C,0)))</f>
        <v>industry-ag-main.html#fuel-switching</v>
      </c>
      <c r="R1366" s="254" t="str">
        <f>IF(ISBLANK(INDEX('Policy Characteristics'!L:L,MATCH($C1366,'Policy Characteristics'!$C:$C,0))),"",INDEX('Policy Characteristics'!L:L,MATCH($C1366,'Policy Characteristics'!$C:$C,0)))</f>
        <v>industry-elec-and-hydrogen.html</v>
      </c>
    </row>
    <row r="1367" spans="1:18" s="2" customFormat="1" x14ac:dyDescent="0.35">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Hydrogen Combustion</v>
      </c>
      <c r="C1367" s="254" t="str">
        <f t="shared" si="50"/>
        <v>Fraction of Eligible Industrial Energy Use Shifted to Hydrogen</v>
      </c>
      <c r="D1367" s="6" t="s">
        <v>3052</v>
      </c>
      <c r="E1367" s="1" t="s">
        <v>3498</v>
      </c>
      <c r="F1367" t="s">
        <v>3015</v>
      </c>
      <c r="G1367" s="45" t="s">
        <v>3505</v>
      </c>
      <c r="H1367" s="43">
        <v>2114</v>
      </c>
      <c r="I1367" s="324" t="s">
        <v>40</v>
      </c>
      <c r="J1367" s="255" t="str">
        <f>IF(ISBLANK(INDEX('Policy Characteristics'!D:D,MATCH($C1367,'Policy Characteristics'!$C:$C,0))),"",INDEX('Policy Characteristics'!D:D,MATCH($C1367,'Policy Characteristics'!$C:$C,0)))</f>
        <v>Hydrogen Combustion</v>
      </c>
      <c r="K1367" s="254" t="str">
        <f>IF(ISBLANK(INDEX('Policy Characteristics'!E:E,MATCH($C1367,'Policy Characteristics'!$C:$C,0))),"",INDEX('Policy Characteristics'!E:E,MATCH($C1367,'Policy Characteristics'!$C:$C,0)))</f>
        <v>indst shift to hydrogen</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1</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of fuel shifted</v>
      </c>
      <c r="P1367" s="254" t="str">
        <f>IF(ISBLANK(INDEX('Policy Characteristics'!J:J,MATCH($C1367,'Policy Characteristics'!$C:$C,0))),"",INDEX('Policy Characteristics'!J:J,MATCH($C1367,'Policy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7" s="254" t="str">
        <f>IF(ISBLANK(INDEX('Policy Characteristics'!K:K,MATCH($C1367,'Policy Characteristics'!$C:$C,0))),"",INDEX('Policy Characteristics'!K:K,MATCH($C1367,'Policy Characteristics'!$C:$C,0)))</f>
        <v>industry-ag-main.html#fuel-switching</v>
      </c>
      <c r="R1367" s="254" t="str">
        <f>IF(ISBLANK(INDEX('Policy Characteristics'!L:L,MATCH($C1367,'Policy Characteristics'!$C:$C,0))),"",INDEX('Policy Characteristics'!L:L,MATCH($C1367,'Policy Characteristics'!$C:$C,0)))</f>
        <v>industry-elec-and-hydrogen.html</v>
      </c>
    </row>
    <row r="1368" spans="1:18" s="2" customFormat="1" x14ac:dyDescent="0.35">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Hydrogen Combustion</v>
      </c>
      <c r="C1368" s="254" t="str">
        <f t="shared" si="50"/>
        <v>Fraction of Eligible Industrial Energy Use Shifted to Hydrogen</v>
      </c>
      <c r="D1368" s="6" t="s">
        <v>3052</v>
      </c>
      <c r="E1368" s="1" t="s">
        <v>3499</v>
      </c>
      <c r="F1368" t="s">
        <v>3015</v>
      </c>
      <c r="G1368" s="45" t="s">
        <v>3506</v>
      </c>
      <c r="H1368" s="43">
        <v>2115</v>
      </c>
      <c r="I1368" s="324" t="s">
        <v>40</v>
      </c>
      <c r="J1368" s="255" t="str">
        <f>IF(ISBLANK(INDEX('Policy Characteristics'!D:D,MATCH($C1368,'Policy Characteristics'!$C:$C,0))),"",INDEX('Policy Characteristics'!D:D,MATCH($C1368,'Policy Characteristics'!$C:$C,0)))</f>
        <v>Hydrogen Combustion</v>
      </c>
      <c r="K1368" s="254" t="str">
        <f>IF(ISBLANK(INDEX('Policy Characteristics'!E:E,MATCH($C1368,'Policy Characteristics'!$C:$C,0))),"",INDEX('Policy Characteristics'!E:E,MATCH($C1368,'Policy Characteristics'!$C:$C,0)))</f>
        <v>indst shift to hydrogen</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1</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of fuel shifted</v>
      </c>
      <c r="P1368" s="254" t="str">
        <f>IF(ISBLANK(INDEX('Policy Characteristics'!J:J,MATCH($C1368,'Policy Characteristics'!$C:$C,0))),"",INDEX('Policy Characteristics'!J:J,MATCH($C1368,'Policy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8" s="254" t="str">
        <f>IF(ISBLANK(INDEX('Policy Characteristics'!K:K,MATCH($C1368,'Policy Characteristics'!$C:$C,0))),"",INDEX('Policy Characteristics'!K:K,MATCH($C1368,'Policy Characteristics'!$C:$C,0)))</f>
        <v>industry-ag-main.html#fuel-switching</v>
      </c>
      <c r="R1368" s="254" t="str">
        <f>IF(ISBLANK(INDEX('Policy Characteristics'!L:L,MATCH($C1368,'Policy Characteristics'!$C:$C,0))),"",INDEX('Policy Characteristics'!L:L,MATCH($C1368,'Policy Characteristics'!$C:$C,0)))</f>
        <v>industry-elec-and-hydrogen.html</v>
      </c>
    </row>
    <row r="1369" spans="1:18" s="2" customFormat="1" x14ac:dyDescent="0.35">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Hydrogen Combustion</v>
      </c>
      <c r="C1369" s="254" t="str">
        <f t="shared" si="50"/>
        <v>Fraction of Eligible Industrial Energy Use Shifted to Hydrogen</v>
      </c>
      <c r="D1369" s="6" t="s">
        <v>3052</v>
      </c>
      <c r="E1369" s="1" t="s">
        <v>3500</v>
      </c>
      <c r="F1369" t="s">
        <v>3015</v>
      </c>
      <c r="G1369" s="45" t="s">
        <v>3507</v>
      </c>
      <c r="H1369" s="43">
        <v>2116</v>
      </c>
      <c r="I1369" s="324" t="s">
        <v>40</v>
      </c>
      <c r="J1369" s="255" t="str">
        <f>IF(ISBLANK(INDEX('Policy Characteristics'!D:D,MATCH($C1369,'Policy Characteristics'!$C:$C,0))),"",INDEX('Policy Characteristics'!D:D,MATCH($C1369,'Policy Characteristics'!$C:$C,0)))</f>
        <v>Hydrogen Combustion</v>
      </c>
      <c r="K1369" s="254" t="str">
        <f>IF(ISBLANK(INDEX('Policy Characteristics'!E:E,MATCH($C1369,'Policy Characteristics'!$C:$C,0))),"",INDEX('Policy Characteristics'!E:E,MATCH($C1369,'Policy Characteristics'!$C:$C,0)))</f>
        <v>indst shift to hydrogen</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1</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of fuel shifted</v>
      </c>
      <c r="P1369" s="254" t="str">
        <f>IF(ISBLANK(INDEX('Policy Characteristics'!J:J,MATCH($C1369,'Policy Characteristics'!$C:$C,0))),"",INDEX('Policy Characteristics'!J:J,MATCH($C1369,'Policy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9" s="254" t="str">
        <f>IF(ISBLANK(INDEX('Policy Characteristics'!K:K,MATCH($C1369,'Policy Characteristics'!$C:$C,0))),"",INDEX('Policy Characteristics'!K:K,MATCH($C1369,'Policy Characteristics'!$C:$C,0)))</f>
        <v>industry-ag-main.html#fuel-switching</v>
      </c>
      <c r="R1369" s="254" t="str">
        <f>IF(ISBLANK(INDEX('Policy Characteristics'!L:L,MATCH($C1369,'Policy Characteristics'!$C:$C,0))),"",INDEX('Policy Characteristics'!L:L,MATCH($C1369,'Policy Characteristics'!$C:$C,0)))</f>
        <v>industry-elec-and-hydrogen.html</v>
      </c>
    </row>
    <row r="1370" spans="1:18" s="2" customFormat="1" x14ac:dyDescent="0.35">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Hydrogen Combustion</v>
      </c>
      <c r="C1370" s="254" t="str">
        <f t="shared" si="50"/>
        <v>Fraction of Eligible Industrial Energy Use Shifted to Hydrogen</v>
      </c>
      <c r="D1370" s="6" t="s">
        <v>3052</v>
      </c>
      <c r="E1370" s="1" t="s">
        <v>3501</v>
      </c>
      <c r="F1370" t="s">
        <v>3015</v>
      </c>
      <c r="G1370" s="45" t="s">
        <v>3508</v>
      </c>
      <c r="H1370" s="43">
        <v>2117</v>
      </c>
      <c r="I1370" s="324" t="s">
        <v>40</v>
      </c>
      <c r="J1370" s="255" t="str">
        <f>IF(ISBLANK(INDEX('Policy Characteristics'!D:D,MATCH($C1370,'Policy Characteristics'!$C:$C,0))),"",INDEX('Policy Characteristics'!D:D,MATCH($C1370,'Policy Characteristics'!$C:$C,0)))</f>
        <v>Hydrogen Combustion</v>
      </c>
      <c r="K1370" s="254" t="str">
        <f>IF(ISBLANK(INDEX('Policy Characteristics'!E:E,MATCH($C1370,'Policy Characteristics'!$C:$C,0))),"",INDEX('Policy Characteristics'!E:E,MATCH($C1370,'Policy Characteristics'!$C:$C,0)))</f>
        <v>indst shift to hydrogen</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1</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of fuel shifted</v>
      </c>
      <c r="P1370" s="254" t="str">
        <f>IF(ISBLANK(INDEX('Policy Characteristics'!J:J,MATCH($C1370,'Policy Characteristics'!$C:$C,0))),"",INDEX('Policy Characteristics'!J:J,MATCH($C1370,'Policy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0" s="254" t="str">
        <f>IF(ISBLANK(INDEX('Policy Characteristics'!K:K,MATCH($C1370,'Policy Characteristics'!$C:$C,0))),"",INDEX('Policy Characteristics'!K:K,MATCH($C1370,'Policy Characteristics'!$C:$C,0)))</f>
        <v>industry-ag-main.html#fuel-switching</v>
      </c>
      <c r="R1370" s="254" t="str">
        <f>IF(ISBLANK(INDEX('Policy Characteristics'!L:L,MATCH($C1370,'Policy Characteristics'!$C:$C,0))),"",INDEX('Policy Characteristics'!L:L,MATCH($C1370,'Policy Characteristics'!$C:$C,0)))</f>
        <v>industry-elec-and-hydrogen.html</v>
      </c>
    </row>
    <row r="1371" spans="1:18" s="2" customFormat="1" x14ac:dyDescent="0.35">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Hydrogen Combustion</v>
      </c>
      <c r="C1371" s="254" t="str">
        <f t="shared" si="50"/>
        <v>Fraction of Eligible Industrial Energy Use Shifted to Hydrogen</v>
      </c>
      <c r="D1371" s="6" t="s">
        <v>3052</v>
      </c>
      <c r="E1371" s="1" t="s">
        <v>3502</v>
      </c>
      <c r="F1371" t="s">
        <v>3015</v>
      </c>
      <c r="G1371" s="45" t="s">
        <v>3509</v>
      </c>
      <c r="H1371" s="43">
        <v>2118</v>
      </c>
      <c r="I1371" s="324" t="s">
        <v>41</v>
      </c>
      <c r="J1371" s="255" t="str">
        <f>IF(ISBLANK(INDEX('Policy Characteristics'!D:D,MATCH($C1371,'Policy Characteristics'!$C:$C,0))),"",INDEX('Policy Characteristics'!D:D,MATCH($C1371,'Policy Characteristics'!$C:$C,0)))</f>
        <v>Hydrogen Combustion</v>
      </c>
      <c r="K1371" s="254" t="str">
        <f>IF(ISBLANK(INDEX('Policy Characteristics'!E:E,MATCH($C1371,'Policy Characteristics'!$C:$C,0))),"",INDEX('Policy Characteristics'!E:E,MATCH($C1371,'Policy Characteristics'!$C:$C,0)))</f>
        <v>indst shift to hydrogen</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1</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of fuel shifted</v>
      </c>
      <c r="P1371" s="254" t="str">
        <f>IF(ISBLANK(INDEX('Policy Characteristics'!J:J,MATCH($C1371,'Policy Characteristics'!$C:$C,0))),"",INDEX('Policy Characteristics'!J:J,MATCH($C1371,'Policy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1" s="254" t="str">
        <f>IF(ISBLANK(INDEX('Policy Characteristics'!K:K,MATCH($C1371,'Policy Characteristics'!$C:$C,0))),"",INDEX('Policy Characteristics'!K:K,MATCH($C1371,'Policy Characteristics'!$C:$C,0)))</f>
        <v>industry-ag-main.html#fuel-switching</v>
      </c>
      <c r="R1371" s="254" t="str">
        <f>IF(ISBLANK(INDEX('Policy Characteristics'!L:L,MATCH($C1371,'Policy Characteristics'!$C:$C,0))),"",INDEX('Policy Characteristics'!L:L,MATCH($C1371,'Policy Characteristics'!$C:$C,0)))</f>
        <v>industry-elec-and-hydrogen.html</v>
      </c>
    </row>
    <row r="1372" spans="1:18" s="2" customFormat="1" x14ac:dyDescent="0.35">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Hydrogen Combustion</v>
      </c>
      <c r="C1372" s="254" t="str">
        <f t="shared" si="50"/>
        <v>Fraction of Eligible Industrial Energy Use Shifted to Hydrogen</v>
      </c>
      <c r="D1372" s="6" t="s">
        <v>3052</v>
      </c>
      <c r="E1372" s="1" t="s">
        <v>3503</v>
      </c>
      <c r="F1372" t="s">
        <v>3015</v>
      </c>
      <c r="G1372" s="45" t="s">
        <v>3510</v>
      </c>
      <c r="H1372" s="43">
        <v>2119</v>
      </c>
      <c r="I1372" s="324" t="s">
        <v>41</v>
      </c>
      <c r="J1372" s="255" t="str">
        <f>IF(ISBLANK(INDEX('Policy Characteristics'!D:D,MATCH($C1372,'Policy Characteristics'!$C:$C,0))),"",INDEX('Policy Characteristics'!D:D,MATCH($C1372,'Policy Characteristics'!$C:$C,0)))</f>
        <v>Hydrogen Combustion</v>
      </c>
      <c r="K1372" s="254" t="str">
        <f>IF(ISBLANK(INDEX('Policy Characteristics'!E:E,MATCH($C1372,'Policy Characteristics'!$C:$C,0))),"",INDEX('Policy Characteristics'!E:E,MATCH($C1372,'Policy Characteristics'!$C:$C,0)))</f>
        <v>indst shift to hydrogen</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1</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of fuel shifted</v>
      </c>
      <c r="P1372" s="254" t="str">
        <f>IF(ISBLANK(INDEX('Policy Characteristics'!J:J,MATCH($C1372,'Policy Characteristics'!$C:$C,0))),"",INDEX('Policy Characteristics'!J:J,MATCH($C1372,'Policy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2" s="254" t="str">
        <f>IF(ISBLANK(INDEX('Policy Characteristics'!K:K,MATCH($C1372,'Policy Characteristics'!$C:$C,0))),"",INDEX('Policy Characteristics'!K:K,MATCH($C1372,'Policy Characteristics'!$C:$C,0)))</f>
        <v>industry-ag-main.html#fuel-switching</v>
      </c>
      <c r="R1372" s="254" t="str">
        <f>IF(ISBLANK(INDEX('Policy Characteristics'!L:L,MATCH($C1372,'Policy Characteristics'!$C:$C,0))),"",INDEX('Policy Characteristics'!L:L,MATCH($C1372,'Policy Characteristics'!$C:$C,0)))</f>
        <v>industry-elec-and-hydrogen.html</v>
      </c>
    </row>
    <row r="1373" spans="1:18" s="2" customFormat="1" x14ac:dyDescent="0.35">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Hydrogen Combustion</v>
      </c>
      <c r="C1373" s="254" t="str">
        <f t="shared" si="50"/>
        <v>Fraction of Eligible Industrial Energy Use Shifted to Hydrogen</v>
      </c>
      <c r="D1373" s="6" t="s">
        <v>3052</v>
      </c>
      <c r="E1373" s="1" t="s">
        <v>3504</v>
      </c>
      <c r="F1373" t="s">
        <v>3015</v>
      </c>
      <c r="G1373" s="45" t="s">
        <v>3511</v>
      </c>
      <c r="H1373" s="43">
        <v>2120</v>
      </c>
      <c r="I1373" s="324" t="s">
        <v>41</v>
      </c>
      <c r="J1373" s="255" t="str">
        <f>IF(ISBLANK(INDEX('Policy Characteristics'!D:D,MATCH($C1373,'Policy Characteristics'!$C:$C,0))),"",INDEX('Policy Characteristics'!D:D,MATCH($C1373,'Policy Characteristics'!$C:$C,0)))</f>
        <v>Hydrogen Combustion</v>
      </c>
      <c r="K1373" s="254" t="str">
        <f>IF(ISBLANK(INDEX('Policy Characteristics'!E:E,MATCH($C1373,'Policy Characteristics'!$C:$C,0))),"",INDEX('Policy Characteristics'!E:E,MATCH($C1373,'Policy Characteristics'!$C:$C,0)))</f>
        <v>indst shift to hydrogen</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1</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of fuel shifted</v>
      </c>
      <c r="P1373" s="254" t="str">
        <f>IF(ISBLANK(INDEX('Policy Characteristics'!J:J,MATCH($C1373,'Policy Characteristics'!$C:$C,0))),"",INDEX('Policy Characteristics'!J:J,MATCH($C1373,'Policy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3" s="254" t="str">
        <f>IF(ISBLANK(INDEX('Policy Characteristics'!K:K,MATCH($C1373,'Policy Characteristics'!$C:$C,0))),"",INDEX('Policy Characteristics'!K:K,MATCH($C1373,'Policy Characteristics'!$C:$C,0)))</f>
        <v>industry-ag-main.html#fuel-switching</v>
      </c>
      <c r="R1373" s="254" t="str">
        <f>IF(ISBLANK(INDEX('Policy Characteristics'!L:L,MATCH($C1373,'Policy Characteristics'!$C:$C,0))),"",INDEX('Policy Characteristics'!L:L,MATCH($C1373,'Policy Characteristics'!$C:$C,0)))</f>
        <v>industry-elec-and-hydrogen.html</v>
      </c>
    </row>
    <row r="1374" spans="1:18" s="2" customFormat="1" x14ac:dyDescent="0.35">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Hydrogen Combustion</v>
      </c>
      <c r="C1374" s="254" t="str">
        <f t="shared" si="50"/>
        <v>Fraction of Eligible Industrial Energy Use Shifted to Hydrogen</v>
      </c>
      <c r="D1374" s="6" t="s">
        <v>3052</v>
      </c>
      <c r="E1374" s="1" t="s">
        <v>3653</v>
      </c>
      <c r="F1374" t="s">
        <v>3015</v>
      </c>
      <c r="G1374" s="45" t="s">
        <v>3653</v>
      </c>
      <c r="H1374" s="43">
        <v>2121</v>
      </c>
      <c r="I1374" s="324" t="s">
        <v>41</v>
      </c>
      <c r="J1374" s="255" t="str">
        <f>IF(ISBLANK(INDEX('Policy Characteristics'!D:D,MATCH($C1374,'Policy Characteristics'!$C:$C,0))),"",INDEX('Policy Characteristics'!D:D,MATCH($C1374,'Policy Characteristics'!$C:$C,0)))</f>
        <v>Hydrogen Combustion</v>
      </c>
      <c r="K1374" s="254" t="str">
        <f>IF(ISBLANK(INDEX('Policy Characteristics'!E:E,MATCH($C1374,'Policy Characteristics'!$C:$C,0))),"",INDEX('Policy Characteristics'!E:E,MATCH($C1374,'Policy Characteristics'!$C:$C,0)))</f>
        <v>indst shift to hydrogen</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1</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of fuel shifted</v>
      </c>
      <c r="P1374" s="254" t="str">
        <f>IF(ISBLANK(INDEX('Policy Characteristics'!J:J,MATCH($C1374,'Policy Characteristics'!$C:$C,0))),"",INDEX('Policy Characteristics'!J:J,MATCH($C1374,'Policy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4" s="254" t="str">
        <f>IF(ISBLANK(INDEX('Policy Characteristics'!K:K,MATCH($C1374,'Policy Characteristics'!$C:$C,0))),"",INDEX('Policy Characteristics'!K:K,MATCH($C1374,'Policy Characteristics'!$C:$C,0)))</f>
        <v>industry-ag-main.html#fuel-switching</v>
      </c>
      <c r="R1374" s="254" t="str">
        <f>IF(ISBLANK(INDEX('Policy Characteristics'!L:L,MATCH($C1374,'Policy Characteristics'!$C:$C,0))),"",INDEX('Policy Characteristics'!L:L,MATCH($C1374,'Policy Characteristics'!$C:$C,0)))</f>
        <v>industry-elec-and-hydrogen.html</v>
      </c>
    </row>
    <row r="1375" spans="1:18" s="2" customFormat="1" x14ac:dyDescent="0.35">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Hydrogen Combustion</v>
      </c>
      <c r="C1375" s="254" t="str">
        <f t="shared" si="50"/>
        <v>Fraction of Eligible Industrial Energy Use Shifted to Hydrogen</v>
      </c>
      <c r="D1375" s="6" t="s">
        <v>3053</v>
      </c>
      <c r="E1375" s="1" t="s">
        <v>3498</v>
      </c>
      <c r="F1375" t="s">
        <v>3016</v>
      </c>
      <c r="G1375" s="45" t="s">
        <v>3505</v>
      </c>
      <c r="H1375" s="43">
        <v>2122</v>
      </c>
      <c r="I1375" s="324" t="s">
        <v>41</v>
      </c>
      <c r="J1375" s="255" t="str">
        <f>IF(ISBLANK(INDEX('Policy Characteristics'!D:D,MATCH($C1375,'Policy Characteristics'!$C:$C,0))),"",INDEX('Policy Characteristics'!D:D,MATCH($C1375,'Policy Characteristics'!$C:$C,0)))</f>
        <v>Hydrogen Combustion</v>
      </c>
      <c r="K1375" s="254" t="str">
        <f>IF(ISBLANK(INDEX('Policy Characteristics'!E:E,MATCH($C1375,'Policy Characteristics'!$C:$C,0))),"",INDEX('Policy Characteristics'!E:E,MATCH($C1375,'Policy Characteristics'!$C:$C,0)))</f>
        <v>indst shift to hydrogen</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1</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of fuel shifted</v>
      </c>
      <c r="P1375" s="254" t="str">
        <f>IF(ISBLANK(INDEX('Policy Characteristics'!J:J,MATCH($C1375,'Policy Characteristics'!$C:$C,0))),"",INDEX('Policy Characteristics'!J:J,MATCH($C1375,'Policy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5" s="254" t="str">
        <f>IF(ISBLANK(INDEX('Policy Characteristics'!K:K,MATCH($C1375,'Policy Characteristics'!$C:$C,0))),"",INDEX('Policy Characteristics'!K:K,MATCH($C1375,'Policy Characteristics'!$C:$C,0)))</f>
        <v>industry-ag-main.html#fuel-switching</v>
      </c>
      <c r="R1375" s="254" t="str">
        <f>IF(ISBLANK(INDEX('Policy Characteristics'!L:L,MATCH($C1375,'Policy Characteristics'!$C:$C,0))),"",INDEX('Policy Characteristics'!L:L,MATCH($C1375,'Policy Characteristics'!$C:$C,0)))</f>
        <v>industry-elec-and-hydrogen.html</v>
      </c>
    </row>
    <row r="1376" spans="1:18" s="2" customFormat="1" x14ac:dyDescent="0.35">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Hydrogen Combustion</v>
      </c>
      <c r="C1376" s="254" t="str">
        <f t="shared" si="50"/>
        <v>Fraction of Eligible Industrial Energy Use Shifted to Hydrogen</v>
      </c>
      <c r="D1376" s="6" t="s">
        <v>3053</v>
      </c>
      <c r="E1376" s="1" t="s">
        <v>3499</v>
      </c>
      <c r="F1376" t="s">
        <v>3016</v>
      </c>
      <c r="G1376" s="45" t="s">
        <v>3506</v>
      </c>
      <c r="H1376" s="43">
        <v>2123</v>
      </c>
      <c r="I1376" s="324" t="s">
        <v>41</v>
      </c>
      <c r="J1376" s="255" t="str">
        <f>IF(ISBLANK(INDEX('Policy Characteristics'!D:D,MATCH($C1376,'Policy Characteristics'!$C:$C,0))),"",INDEX('Policy Characteristics'!D:D,MATCH($C1376,'Policy Characteristics'!$C:$C,0)))</f>
        <v>Hydrogen Combustion</v>
      </c>
      <c r="K1376" s="254" t="str">
        <f>IF(ISBLANK(INDEX('Policy Characteristics'!E:E,MATCH($C1376,'Policy Characteristics'!$C:$C,0))),"",INDEX('Policy Characteristics'!E:E,MATCH($C1376,'Policy Characteristics'!$C:$C,0)))</f>
        <v>indst shift to hydrogen</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1</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of fuel shifted</v>
      </c>
      <c r="P1376" s="254" t="str">
        <f>IF(ISBLANK(INDEX('Policy Characteristics'!J:J,MATCH($C1376,'Policy Characteristics'!$C:$C,0))),"",INDEX('Policy Characteristics'!J:J,MATCH($C1376,'Policy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6" s="254" t="str">
        <f>IF(ISBLANK(INDEX('Policy Characteristics'!K:K,MATCH($C1376,'Policy Characteristics'!$C:$C,0))),"",INDEX('Policy Characteristics'!K:K,MATCH($C1376,'Policy Characteristics'!$C:$C,0)))</f>
        <v>industry-ag-main.html#fuel-switching</v>
      </c>
      <c r="R1376" s="254" t="str">
        <f>IF(ISBLANK(INDEX('Policy Characteristics'!L:L,MATCH($C1376,'Policy Characteristics'!$C:$C,0))),"",INDEX('Policy Characteristics'!L:L,MATCH($C1376,'Policy Characteristics'!$C:$C,0)))</f>
        <v>industry-elec-and-hydrogen.html</v>
      </c>
    </row>
    <row r="1377" spans="1:18" s="2" customFormat="1" x14ac:dyDescent="0.35">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Hydrogen Combustion</v>
      </c>
      <c r="C1377" s="254" t="str">
        <f t="shared" si="50"/>
        <v>Fraction of Eligible Industrial Energy Use Shifted to Hydrogen</v>
      </c>
      <c r="D1377" s="6" t="s">
        <v>3053</v>
      </c>
      <c r="E1377" s="1" t="s">
        <v>3500</v>
      </c>
      <c r="F1377" t="s">
        <v>3016</v>
      </c>
      <c r="G1377" s="45" t="s">
        <v>3507</v>
      </c>
      <c r="H1377" s="43">
        <v>2124</v>
      </c>
      <c r="I1377" s="324" t="s">
        <v>41</v>
      </c>
      <c r="J1377" s="255" t="str">
        <f>IF(ISBLANK(INDEX('Policy Characteristics'!D:D,MATCH($C1377,'Policy Characteristics'!$C:$C,0))),"",INDEX('Policy Characteristics'!D:D,MATCH($C1377,'Policy Characteristics'!$C:$C,0)))</f>
        <v>Hydrogen Combustion</v>
      </c>
      <c r="K1377" s="254" t="str">
        <f>IF(ISBLANK(INDEX('Policy Characteristics'!E:E,MATCH($C1377,'Policy Characteristics'!$C:$C,0))),"",INDEX('Policy Characteristics'!E:E,MATCH($C1377,'Policy Characteristics'!$C:$C,0)))</f>
        <v>indst shift to hydrogen</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1</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of fuel shifted</v>
      </c>
      <c r="P1377" s="254" t="str">
        <f>IF(ISBLANK(INDEX('Policy Characteristics'!J:J,MATCH($C1377,'Policy Characteristics'!$C:$C,0))),"",INDEX('Policy Characteristics'!J:J,MATCH($C1377,'Policy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7" s="254" t="str">
        <f>IF(ISBLANK(INDEX('Policy Characteristics'!K:K,MATCH($C1377,'Policy Characteristics'!$C:$C,0))),"",INDEX('Policy Characteristics'!K:K,MATCH($C1377,'Policy Characteristics'!$C:$C,0)))</f>
        <v>industry-ag-main.html#fuel-switching</v>
      </c>
      <c r="R1377" s="254" t="str">
        <f>IF(ISBLANK(INDEX('Policy Characteristics'!L:L,MATCH($C1377,'Policy Characteristics'!$C:$C,0))),"",INDEX('Policy Characteristics'!L:L,MATCH($C1377,'Policy Characteristics'!$C:$C,0)))</f>
        <v>industry-elec-and-hydrogen.html</v>
      </c>
    </row>
    <row r="1378" spans="1:18" s="2" customFormat="1" x14ac:dyDescent="0.35">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Hydrogen Combustion</v>
      </c>
      <c r="C1378" s="254" t="str">
        <f t="shared" si="50"/>
        <v>Fraction of Eligible Industrial Energy Use Shifted to Hydrogen</v>
      </c>
      <c r="D1378" s="6" t="s">
        <v>3053</v>
      </c>
      <c r="E1378" s="1" t="s">
        <v>3501</v>
      </c>
      <c r="F1378" t="s">
        <v>3016</v>
      </c>
      <c r="G1378" s="45" t="s">
        <v>3508</v>
      </c>
      <c r="H1378" s="43">
        <v>2125</v>
      </c>
      <c r="I1378" s="324" t="s">
        <v>40</v>
      </c>
      <c r="J1378" s="255" t="str">
        <f>IF(ISBLANK(INDEX('Policy Characteristics'!D:D,MATCH($C1378,'Policy Characteristics'!$C:$C,0))),"",INDEX('Policy Characteristics'!D:D,MATCH($C1378,'Policy Characteristics'!$C:$C,0)))</f>
        <v>Hydrogen Combustion</v>
      </c>
      <c r="K1378" s="254" t="str">
        <f>IF(ISBLANK(INDEX('Policy Characteristics'!E:E,MATCH($C1378,'Policy Characteristics'!$C:$C,0))),"",INDEX('Policy Characteristics'!E:E,MATCH($C1378,'Policy Characteristics'!$C:$C,0)))</f>
        <v>indst shift to hydrogen</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1</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of fuel shifted</v>
      </c>
      <c r="P1378" s="254" t="str">
        <f>IF(ISBLANK(INDEX('Policy Characteristics'!J:J,MATCH($C1378,'Policy Characteristics'!$C:$C,0))),"",INDEX('Policy Characteristics'!J:J,MATCH($C1378,'Policy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8" s="254" t="str">
        <f>IF(ISBLANK(INDEX('Policy Characteristics'!K:K,MATCH($C1378,'Policy Characteristics'!$C:$C,0))),"",INDEX('Policy Characteristics'!K:K,MATCH($C1378,'Policy Characteristics'!$C:$C,0)))</f>
        <v>industry-ag-main.html#fuel-switching</v>
      </c>
      <c r="R1378" s="254" t="str">
        <f>IF(ISBLANK(INDEX('Policy Characteristics'!L:L,MATCH($C1378,'Policy Characteristics'!$C:$C,0))),"",INDEX('Policy Characteristics'!L:L,MATCH($C1378,'Policy Characteristics'!$C:$C,0)))</f>
        <v>industry-elec-and-hydrogen.html</v>
      </c>
    </row>
    <row r="1379" spans="1:18" s="2" customFormat="1" x14ac:dyDescent="0.35">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Hydrogen Combustion</v>
      </c>
      <c r="C1379" s="254" t="str">
        <f t="shared" si="50"/>
        <v>Fraction of Eligible Industrial Energy Use Shifted to Hydrogen</v>
      </c>
      <c r="D1379" s="6" t="s">
        <v>3053</v>
      </c>
      <c r="E1379" s="1" t="s">
        <v>3502</v>
      </c>
      <c r="F1379" t="s">
        <v>3016</v>
      </c>
      <c r="G1379" s="45" t="s">
        <v>3509</v>
      </c>
      <c r="H1379" s="43">
        <v>2126</v>
      </c>
      <c r="I1379" s="324" t="s">
        <v>41</v>
      </c>
      <c r="J1379" s="255" t="str">
        <f>IF(ISBLANK(INDEX('Policy Characteristics'!D:D,MATCH($C1379,'Policy Characteristics'!$C:$C,0))),"",INDEX('Policy Characteristics'!D:D,MATCH($C1379,'Policy Characteristics'!$C:$C,0)))</f>
        <v>Hydrogen Combustion</v>
      </c>
      <c r="K1379" s="254" t="str">
        <f>IF(ISBLANK(INDEX('Policy Characteristics'!E:E,MATCH($C1379,'Policy Characteristics'!$C:$C,0))),"",INDEX('Policy Characteristics'!E:E,MATCH($C1379,'Policy Characteristics'!$C:$C,0)))</f>
        <v>indst shift to hydrogen</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1</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of fuel shifted</v>
      </c>
      <c r="P1379" s="254" t="str">
        <f>IF(ISBLANK(INDEX('Policy Characteristics'!J:J,MATCH($C1379,'Policy Characteristics'!$C:$C,0))),"",INDEX('Policy Characteristics'!J:J,MATCH($C1379,'Policy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9" s="254" t="str">
        <f>IF(ISBLANK(INDEX('Policy Characteristics'!K:K,MATCH($C1379,'Policy Characteristics'!$C:$C,0))),"",INDEX('Policy Characteristics'!K:K,MATCH($C1379,'Policy Characteristics'!$C:$C,0)))</f>
        <v>industry-ag-main.html#fuel-switching</v>
      </c>
      <c r="R1379" s="254" t="str">
        <f>IF(ISBLANK(INDEX('Policy Characteristics'!L:L,MATCH($C1379,'Policy Characteristics'!$C:$C,0))),"",INDEX('Policy Characteristics'!L:L,MATCH($C1379,'Policy Characteristics'!$C:$C,0)))</f>
        <v>industry-elec-and-hydrogen.html</v>
      </c>
    </row>
    <row r="1380" spans="1:18" s="2" customFormat="1" x14ac:dyDescent="0.35">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Hydrogen Combustion</v>
      </c>
      <c r="C1380" s="254" t="str">
        <f t="shared" si="50"/>
        <v>Fraction of Eligible Industrial Energy Use Shifted to Hydrogen</v>
      </c>
      <c r="D1380" s="6" t="s">
        <v>3053</v>
      </c>
      <c r="E1380" s="1" t="s">
        <v>3503</v>
      </c>
      <c r="F1380" t="s">
        <v>3016</v>
      </c>
      <c r="G1380" s="45" t="s">
        <v>3510</v>
      </c>
      <c r="H1380" s="43">
        <v>2127</v>
      </c>
      <c r="I1380" s="324" t="s">
        <v>40</v>
      </c>
      <c r="J1380" s="255" t="str">
        <f>IF(ISBLANK(INDEX('Policy Characteristics'!D:D,MATCH($C1380,'Policy Characteristics'!$C:$C,0))),"",INDEX('Policy Characteristics'!D:D,MATCH($C1380,'Policy Characteristics'!$C:$C,0)))</f>
        <v>Hydrogen Combustion</v>
      </c>
      <c r="K1380" s="254" t="str">
        <f>IF(ISBLANK(INDEX('Policy Characteristics'!E:E,MATCH($C1380,'Policy Characteristics'!$C:$C,0))),"",INDEX('Policy Characteristics'!E:E,MATCH($C1380,'Policy Characteristics'!$C:$C,0)))</f>
        <v>indst shift to hydrogen</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1</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of fuel shifted</v>
      </c>
      <c r="P1380" s="254" t="str">
        <f>IF(ISBLANK(INDEX('Policy Characteristics'!J:J,MATCH($C1380,'Policy Characteristics'!$C:$C,0))),"",INDEX('Policy Characteristics'!J:J,MATCH($C1380,'Policy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0" s="254" t="str">
        <f>IF(ISBLANK(INDEX('Policy Characteristics'!K:K,MATCH($C1380,'Policy Characteristics'!$C:$C,0))),"",INDEX('Policy Characteristics'!K:K,MATCH($C1380,'Policy Characteristics'!$C:$C,0)))</f>
        <v>industry-ag-main.html#fuel-switching</v>
      </c>
      <c r="R1380" s="254" t="str">
        <f>IF(ISBLANK(INDEX('Policy Characteristics'!L:L,MATCH($C1380,'Policy Characteristics'!$C:$C,0))),"",INDEX('Policy Characteristics'!L:L,MATCH($C1380,'Policy Characteristics'!$C:$C,0)))</f>
        <v>industry-elec-and-hydrogen.html</v>
      </c>
    </row>
    <row r="1381" spans="1:18" s="2" customFormat="1" x14ac:dyDescent="0.35">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Hydrogen Combustion</v>
      </c>
      <c r="C1381" s="254" t="str">
        <f t="shared" si="50"/>
        <v>Fraction of Eligible Industrial Energy Use Shifted to Hydrogen</v>
      </c>
      <c r="D1381" s="6" t="s">
        <v>3053</v>
      </c>
      <c r="E1381" s="1" t="s">
        <v>3504</v>
      </c>
      <c r="F1381" t="s">
        <v>3016</v>
      </c>
      <c r="G1381" s="45" t="s">
        <v>3511</v>
      </c>
      <c r="H1381" s="43">
        <v>2128</v>
      </c>
      <c r="I1381" s="324" t="s">
        <v>41</v>
      </c>
      <c r="J1381" s="255" t="str">
        <f>IF(ISBLANK(INDEX('Policy Characteristics'!D:D,MATCH($C1381,'Policy Characteristics'!$C:$C,0))),"",INDEX('Policy Characteristics'!D:D,MATCH($C1381,'Policy Characteristics'!$C:$C,0)))</f>
        <v>Hydrogen Combustion</v>
      </c>
      <c r="K1381" s="254" t="str">
        <f>IF(ISBLANK(INDEX('Policy Characteristics'!E:E,MATCH($C1381,'Policy Characteristics'!$C:$C,0))),"",INDEX('Policy Characteristics'!E:E,MATCH($C1381,'Policy Characteristics'!$C:$C,0)))</f>
        <v>indst shift to hydrogen</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1</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of fuel shifted</v>
      </c>
      <c r="P1381" s="254" t="str">
        <f>IF(ISBLANK(INDEX('Policy Characteristics'!J:J,MATCH($C1381,'Policy Characteristics'!$C:$C,0))),"",INDEX('Policy Characteristics'!J:J,MATCH($C1381,'Policy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1" s="254" t="str">
        <f>IF(ISBLANK(INDEX('Policy Characteristics'!K:K,MATCH($C1381,'Policy Characteristics'!$C:$C,0))),"",INDEX('Policy Characteristics'!K:K,MATCH($C1381,'Policy Characteristics'!$C:$C,0)))</f>
        <v>industry-ag-main.html#fuel-switching</v>
      </c>
      <c r="R1381" s="254" t="str">
        <f>IF(ISBLANK(INDEX('Policy Characteristics'!L:L,MATCH($C1381,'Policy Characteristics'!$C:$C,0))),"",INDEX('Policy Characteristics'!L:L,MATCH($C1381,'Policy Characteristics'!$C:$C,0)))</f>
        <v>industry-elec-and-hydrogen.html</v>
      </c>
    </row>
    <row r="1382" spans="1:18" s="2" customFormat="1" x14ac:dyDescent="0.35">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Hydrogen Combustion</v>
      </c>
      <c r="C1382" s="254" t="str">
        <f t="shared" si="50"/>
        <v>Fraction of Eligible Industrial Energy Use Shifted to Hydrogen</v>
      </c>
      <c r="D1382" s="6" t="s">
        <v>3053</v>
      </c>
      <c r="E1382" s="1" t="s">
        <v>3653</v>
      </c>
      <c r="F1382" t="s">
        <v>3016</v>
      </c>
      <c r="G1382" s="45" t="s">
        <v>3653</v>
      </c>
      <c r="H1382" s="43">
        <v>2129</v>
      </c>
      <c r="I1382" s="324" t="s">
        <v>41</v>
      </c>
      <c r="J1382" s="255" t="str">
        <f>IF(ISBLANK(INDEX('Policy Characteristics'!D:D,MATCH($C1382,'Policy Characteristics'!$C:$C,0))),"",INDEX('Policy Characteristics'!D:D,MATCH($C1382,'Policy Characteristics'!$C:$C,0)))</f>
        <v>Hydrogen Combustion</v>
      </c>
      <c r="K1382" s="254" t="str">
        <f>IF(ISBLANK(INDEX('Policy Characteristics'!E:E,MATCH($C1382,'Policy Characteristics'!$C:$C,0))),"",INDEX('Policy Characteristics'!E:E,MATCH($C1382,'Policy Characteristics'!$C:$C,0)))</f>
        <v>indst shift to hydrogen</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1</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of fuel shifted</v>
      </c>
      <c r="P1382" s="254" t="str">
        <f>IF(ISBLANK(INDEX('Policy Characteristics'!J:J,MATCH($C1382,'Policy Characteristics'!$C:$C,0))),"",INDEX('Policy Characteristics'!J:J,MATCH($C1382,'Policy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2" s="254" t="str">
        <f>IF(ISBLANK(INDEX('Policy Characteristics'!K:K,MATCH($C1382,'Policy Characteristics'!$C:$C,0))),"",INDEX('Policy Characteristics'!K:K,MATCH($C1382,'Policy Characteristics'!$C:$C,0)))</f>
        <v>industry-ag-main.html#fuel-switching</v>
      </c>
      <c r="R1382" s="254" t="str">
        <f>IF(ISBLANK(INDEX('Policy Characteristics'!L:L,MATCH($C1382,'Policy Characteristics'!$C:$C,0))),"",INDEX('Policy Characteristics'!L:L,MATCH($C1382,'Policy Characteristics'!$C:$C,0)))</f>
        <v>industry-elec-and-hydrogen.html</v>
      </c>
    </row>
    <row r="1383" spans="1:18" s="2" customFormat="1" x14ac:dyDescent="0.35">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Hydrogen Combustion</v>
      </c>
      <c r="C1383" s="254" t="str">
        <f t="shared" si="50"/>
        <v>Fraction of Eligible Industrial Energy Use Shifted to Hydrogen</v>
      </c>
      <c r="D1383" s="6" t="s">
        <v>3054</v>
      </c>
      <c r="E1383" s="1" t="s">
        <v>3498</v>
      </c>
      <c r="F1383" t="s">
        <v>3017</v>
      </c>
      <c r="G1383" s="45" t="s">
        <v>3505</v>
      </c>
      <c r="H1383" s="43">
        <v>2130</v>
      </c>
      <c r="I1383" s="324" t="s">
        <v>40</v>
      </c>
      <c r="J1383" s="255" t="str">
        <f>IF(ISBLANK(INDEX('Policy Characteristics'!D:D,MATCH($C1383,'Policy Characteristics'!$C:$C,0))),"",INDEX('Policy Characteristics'!D:D,MATCH($C1383,'Policy Characteristics'!$C:$C,0)))</f>
        <v>Hydrogen Combustion</v>
      </c>
      <c r="K1383" s="254" t="str">
        <f>IF(ISBLANK(INDEX('Policy Characteristics'!E:E,MATCH($C1383,'Policy Characteristics'!$C:$C,0))),"",INDEX('Policy Characteristics'!E:E,MATCH($C1383,'Policy Characteristics'!$C:$C,0)))</f>
        <v>indst shift to hydrogen</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1</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of fuel shifted</v>
      </c>
      <c r="P1383" s="254" t="str">
        <f>IF(ISBLANK(INDEX('Policy Characteristics'!J:J,MATCH($C1383,'Policy Characteristics'!$C:$C,0))),"",INDEX('Policy Characteristics'!J:J,MATCH($C1383,'Policy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3" s="254" t="str">
        <f>IF(ISBLANK(INDEX('Policy Characteristics'!K:K,MATCH($C1383,'Policy Characteristics'!$C:$C,0))),"",INDEX('Policy Characteristics'!K:K,MATCH($C1383,'Policy Characteristics'!$C:$C,0)))</f>
        <v>industry-ag-main.html#fuel-switching</v>
      </c>
      <c r="R1383" s="254" t="str">
        <f>IF(ISBLANK(INDEX('Policy Characteristics'!L:L,MATCH($C1383,'Policy Characteristics'!$C:$C,0))),"",INDEX('Policy Characteristics'!L:L,MATCH($C1383,'Policy Characteristics'!$C:$C,0)))</f>
        <v>industry-elec-and-hydrogen.html</v>
      </c>
    </row>
    <row r="1384" spans="1:18" s="2" customFormat="1" x14ac:dyDescent="0.35">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Hydrogen Combustion</v>
      </c>
      <c r="C1384" s="254" t="str">
        <f t="shared" si="50"/>
        <v>Fraction of Eligible Industrial Energy Use Shifted to Hydrogen</v>
      </c>
      <c r="D1384" s="6" t="s">
        <v>3054</v>
      </c>
      <c r="E1384" s="1" t="s">
        <v>3499</v>
      </c>
      <c r="F1384" t="s">
        <v>3017</v>
      </c>
      <c r="G1384" s="45" t="s">
        <v>3506</v>
      </c>
      <c r="H1384" s="43">
        <v>2131</v>
      </c>
      <c r="I1384" s="324" t="s">
        <v>40</v>
      </c>
      <c r="J1384" s="255" t="str">
        <f>IF(ISBLANK(INDEX('Policy Characteristics'!D:D,MATCH($C1384,'Policy Characteristics'!$C:$C,0))),"",INDEX('Policy Characteristics'!D:D,MATCH($C1384,'Policy Characteristics'!$C:$C,0)))</f>
        <v>Hydrogen Combustion</v>
      </c>
      <c r="K1384" s="254" t="str">
        <f>IF(ISBLANK(INDEX('Policy Characteristics'!E:E,MATCH($C1384,'Policy Characteristics'!$C:$C,0))),"",INDEX('Policy Characteristics'!E:E,MATCH($C1384,'Policy Characteristics'!$C:$C,0)))</f>
        <v>indst shift to hydrogen</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1</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of fuel shifted</v>
      </c>
      <c r="P1384" s="254" t="str">
        <f>IF(ISBLANK(INDEX('Policy Characteristics'!J:J,MATCH($C1384,'Policy Characteristics'!$C:$C,0))),"",INDEX('Policy Characteristics'!J:J,MATCH($C1384,'Policy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4" s="254" t="str">
        <f>IF(ISBLANK(INDEX('Policy Characteristics'!K:K,MATCH($C1384,'Policy Characteristics'!$C:$C,0))),"",INDEX('Policy Characteristics'!K:K,MATCH($C1384,'Policy Characteristics'!$C:$C,0)))</f>
        <v>industry-ag-main.html#fuel-switching</v>
      </c>
      <c r="R1384" s="254" t="str">
        <f>IF(ISBLANK(INDEX('Policy Characteristics'!L:L,MATCH($C1384,'Policy Characteristics'!$C:$C,0))),"",INDEX('Policy Characteristics'!L:L,MATCH($C1384,'Policy Characteristics'!$C:$C,0)))</f>
        <v>industry-elec-and-hydrogen.html</v>
      </c>
    </row>
    <row r="1385" spans="1:18" s="2" customFormat="1" x14ac:dyDescent="0.35">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Hydrogen Combustion</v>
      </c>
      <c r="C1385" s="254" t="str">
        <f t="shared" si="50"/>
        <v>Fraction of Eligible Industrial Energy Use Shifted to Hydrogen</v>
      </c>
      <c r="D1385" s="6" t="s">
        <v>3054</v>
      </c>
      <c r="E1385" s="1" t="s">
        <v>3500</v>
      </c>
      <c r="F1385" t="s">
        <v>3017</v>
      </c>
      <c r="G1385" s="45" t="s">
        <v>3507</v>
      </c>
      <c r="H1385" s="43">
        <v>2132</v>
      </c>
      <c r="I1385" s="324" t="s">
        <v>40</v>
      </c>
      <c r="J1385" s="255" t="str">
        <f>IF(ISBLANK(INDEX('Policy Characteristics'!D:D,MATCH($C1385,'Policy Characteristics'!$C:$C,0))),"",INDEX('Policy Characteristics'!D:D,MATCH($C1385,'Policy Characteristics'!$C:$C,0)))</f>
        <v>Hydrogen Combustion</v>
      </c>
      <c r="K1385" s="254" t="str">
        <f>IF(ISBLANK(INDEX('Policy Characteristics'!E:E,MATCH($C1385,'Policy Characteristics'!$C:$C,0))),"",INDEX('Policy Characteristics'!E:E,MATCH($C1385,'Policy Characteristics'!$C:$C,0)))</f>
        <v>indst shift to hydrogen</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1</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of fuel shifted</v>
      </c>
      <c r="P1385" s="254" t="str">
        <f>IF(ISBLANK(INDEX('Policy Characteristics'!J:J,MATCH($C1385,'Policy Characteristics'!$C:$C,0))),"",INDEX('Policy Characteristics'!J:J,MATCH($C1385,'Policy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5" s="254" t="str">
        <f>IF(ISBLANK(INDEX('Policy Characteristics'!K:K,MATCH($C1385,'Policy Characteristics'!$C:$C,0))),"",INDEX('Policy Characteristics'!K:K,MATCH($C1385,'Policy Characteristics'!$C:$C,0)))</f>
        <v>industry-ag-main.html#fuel-switching</v>
      </c>
      <c r="R1385" s="254" t="str">
        <f>IF(ISBLANK(INDEX('Policy Characteristics'!L:L,MATCH($C1385,'Policy Characteristics'!$C:$C,0))),"",INDEX('Policy Characteristics'!L:L,MATCH($C1385,'Policy Characteristics'!$C:$C,0)))</f>
        <v>industry-elec-and-hydrogen.html</v>
      </c>
    </row>
    <row r="1386" spans="1:18" s="2" customFormat="1" x14ac:dyDescent="0.35">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Hydrogen Combustion</v>
      </c>
      <c r="C1386" s="254" t="str">
        <f t="shared" si="50"/>
        <v>Fraction of Eligible Industrial Energy Use Shifted to Hydrogen</v>
      </c>
      <c r="D1386" s="6" t="s">
        <v>3054</v>
      </c>
      <c r="E1386" s="1" t="s">
        <v>3501</v>
      </c>
      <c r="F1386" t="s">
        <v>3017</v>
      </c>
      <c r="G1386" s="45" t="s">
        <v>3508</v>
      </c>
      <c r="H1386" s="43">
        <v>2133</v>
      </c>
      <c r="I1386" s="324" t="s">
        <v>40</v>
      </c>
      <c r="J1386" s="255" t="str">
        <f>IF(ISBLANK(INDEX('Policy Characteristics'!D:D,MATCH($C1386,'Policy Characteristics'!$C:$C,0))),"",INDEX('Policy Characteristics'!D:D,MATCH($C1386,'Policy Characteristics'!$C:$C,0)))</f>
        <v>Hydrogen Combustion</v>
      </c>
      <c r="K1386" s="254" t="str">
        <f>IF(ISBLANK(INDEX('Policy Characteristics'!E:E,MATCH($C1386,'Policy Characteristics'!$C:$C,0))),"",INDEX('Policy Characteristics'!E:E,MATCH($C1386,'Policy Characteristics'!$C:$C,0)))</f>
        <v>indst shift to hydrogen</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1</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of fuel shifted</v>
      </c>
      <c r="P1386" s="254" t="str">
        <f>IF(ISBLANK(INDEX('Policy Characteristics'!J:J,MATCH($C1386,'Policy Characteristics'!$C:$C,0))),"",INDEX('Policy Characteristics'!J:J,MATCH($C1386,'Policy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6" s="254" t="str">
        <f>IF(ISBLANK(INDEX('Policy Characteristics'!K:K,MATCH($C1386,'Policy Characteristics'!$C:$C,0))),"",INDEX('Policy Characteristics'!K:K,MATCH($C1386,'Policy Characteristics'!$C:$C,0)))</f>
        <v>industry-ag-main.html#fuel-switching</v>
      </c>
      <c r="R1386" s="254" t="str">
        <f>IF(ISBLANK(INDEX('Policy Characteristics'!L:L,MATCH($C1386,'Policy Characteristics'!$C:$C,0))),"",INDEX('Policy Characteristics'!L:L,MATCH($C1386,'Policy Characteristics'!$C:$C,0)))</f>
        <v>industry-elec-and-hydrogen.html</v>
      </c>
    </row>
    <row r="1387" spans="1:18" s="2" customFormat="1" x14ac:dyDescent="0.35">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Hydrogen Combustion</v>
      </c>
      <c r="C1387" s="254" t="str">
        <f t="shared" si="50"/>
        <v>Fraction of Eligible Industrial Energy Use Shifted to Hydrogen</v>
      </c>
      <c r="D1387" s="6" t="s">
        <v>3054</v>
      </c>
      <c r="E1387" s="1" t="s">
        <v>3502</v>
      </c>
      <c r="F1387" t="s">
        <v>3017</v>
      </c>
      <c r="G1387" s="45" t="s">
        <v>3509</v>
      </c>
      <c r="H1387" s="43">
        <v>2134</v>
      </c>
      <c r="I1387" s="324" t="s">
        <v>40</v>
      </c>
      <c r="J1387" s="255" t="str">
        <f>IF(ISBLANK(INDEX('Policy Characteristics'!D:D,MATCH($C1387,'Policy Characteristics'!$C:$C,0))),"",INDEX('Policy Characteristics'!D:D,MATCH($C1387,'Policy Characteristics'!$C:$C,0)))</f>
        <v>Hydrogen Combustion</v>
      </c>
      <c r="K1387" s="254" t="str">
        <f>IF(ISBLANK(INDEX('Policy Characteristics'!E:E,MATCH($C1387,'Policy Characteristics'!$C:$C,0))),"",INDEX('Policy Characteristics'!E:E,MATCH($C1387,'Policy Characteristics'!$C:$C,0)))</f>
        <v>indst shift to hydrogen</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1</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of fuel shifted</v>
      </c>
      <c r="P1387" s="254" t="str">
        <f>IF(ISBLANK(INDEX('Policy Characteristics'!J:J,MATCH($C1387,'Policy Characteristics'!$C:$C,0))),"",INDEX('Policy Characteristics'!J:J,MATCH($C1387,'Policy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7" s="254" t="str">
        <f>IF(ISBLANK(INDEX('Policy Characteristics'!K:K,MATCH($C1387,'Policy Characteristics'!$C:$C,0))),"",INDEX('Policy Characteristics'!K:K,MATCH($C1387,'Policy Characteristics'!$C:$C,0)))</f>
        <v>industry-ag-main.html#fuel-switching</v>
      </c>
      <c r="R1387" s="254" t="str">
        <f>IF(ISBLANK(INDEX('Policy Characteristics'!L:L,MATCH($C1387,'Policy Characteristics'!$C:$C,0))),"",INDEX('Policy Characteristics'!L:L,MATCH($C1387,'Policy Characteristics'!$C:$C,0)))</f>
        <v>industry-elec-and-hydrogen.html</v>
      </c>
    </row>
    <row r="1388" spans="1:18" s="2" customFormat="1" x14ac:dyDescent="0.35">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Hydrogen Combustion</v>
      </c>
      <c r="C1388" s="254" t="str">
        <f t="shared" si="50"/>
        <v>Fraction of Eligible Industrial Energy Use Shifted to Hydrogen</v>
      </c>
      <c r="D1388" s="6" t="s">
        <v>3054</v>
      </c>
      <c r="E1388" s="1" t="s">
        <v>3503</v>
      </c>
      <c r="F1388" t="s">
        <v>3017</v>
      </c>
      <c r="G1388" s="45" t="s">
        <v>3510</v>
      </c>
      <c r="H1388" s="43">
        <v>2135</v>
      </c>
      <c r="I1388" s="324" t="s">
        <v>40</v>
      </c>
      <c r="J1388" s="255" t="str">
        <f>IF(ISBLANK(INDEX('Policy Characteristics'!D:D,MATCH($C1388,'Policy Characteristics'!$C:$C,0))),"",INDEX('Policy Characteristics'!D:D,MATCH($C1388,'Policy Characteristics'!$C:$C,0)))</f>
        <v>Hydrogen Combustion</v>
      </c>
      <c r="K1388" s="254" t="str">
        <f>IF(ISBLANK(INDEX('Policy Characteristics'!E:E,MATCH($C1388,'Policy Characteristics'!$C:$C,0))),"",INDEX('Policy Characteristics'!E:E,MATCH($C1388,'Policy Characteristics'!$C:$C,0)))</f>
        <v>indst shift to hydrogen</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1</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of fuel shifted</v>
      </c>
      <c r="P1388" s="254" t="str">
        <f>IF(ISBLANK(INDEX('Policy Characteristics'!J:J,MATCH($C1388,'Policy Characteristics'!$C:$C,0))),"",INDEX('Policy Characteristics'!J:J,MATCH($C1388,'Policy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8" s="254" t="str">
        <f>IF(ISBLANK(INDEX('Policy Characteristics'!K:K,MATCH($C1388,'Policy Characteristics'!$C:$C,0))),"",INDEX('Policy Characteristics'!K:K,MATCH($C1388,'Policy Characteristics'!$C:$C,0)))</f>
        <v>industry-ag-main.html#fuel-switching</v>
      </c>
      <c r="R1388" s="254" t="str">
        <f>IF(ISBLANK(INDEX('Policy Characteristics'!L:L,MATCH($C1388,'Policy Characteristics'!$C:$C,0))),"",INDEX('Policy Characteristics'!L:L,MATCH($C1388,'Policy Characteristics'!$C:$C,0)))</f>
        <v>industry-elec-and-hydrogen.html</v>
      </c>
    </row>
    <row r="1389" spans="1:18" s="2" customFormat="1" x14ac:dyDescent="0.35">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Hydrogen Combustion</v>
      </c>
      <c r="C1389" s="254" t="str">
        <f t="shared" si="50"/>
        <v>Fraction of Eligible Industrial Energy Use Shifted to Hydrogen</v>
      </c>
      <c r="D1389" s="6" t="s">
        <v>3054</v>
      </c>
      <c r="E1389" s="1" t="s">
        <v>3504</v>
      </c>
      <c r="F1389" t="s">
        <v>3017</v>
      </c>
      <c r="G1389" s="45" t="s">
        <v>3511</v>
      </c>
      <c r="H1389" s="43">
        <v>2136</v>
      </c>
      <c r="I1389" s="324" t="s">
        <v>41</v>
      </c>
      <c r="J1389" s="255" t="str">
        <f>IF(ISBLANK(INDEX('Policy Characteristics'!D:D,MATCH($C1389,'Policy Characteristics'!$C:$C,0))),"",INDEX('Policy Characteristics'!D:D,MATCH($C1389,'Policy Characteristics'!$C:$C,0)))</f>
        <v>Hydrogen Combustion</v>
      </c>
      <c r="K1389" s="254" t="str">
        <f>IF(ISBLANK(INDEX('Policy Characteristics'!E:E,MATCH($C1389,'Policy Characteristics'!$C:$C,0))),"",INDEX('Policy Characteristics'!E:E,MATCH($C1389,'Policy Characteristics'!$C:$C,0)))</f>
        <v>indst shift to hydrogen</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1</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of fuel shifted</v>
      </c>
      <c r="P1389" s="254" t="str">
        <f>IF(ISBLANK(INDEX('Policy Characteristics'!J:J,MATCH($C1389,'Policy Characteristics'!$C:$C,0))),"",INDEX('Policy Characteristics'!J:J,MATCH($C1389,'Policy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9" s="254" t="str">
        <f>IF(ISBLANK(INDEX('Policy Characteristics'!K:K,MATCH($C1389,'Policy Characteristics'!$C:$C,0))),"",INDEX('Policy Characteristics'!K:K,MATCH($C1389,'Policy Characteristics'!$C:$C,0)))</f>
        <v>industry-ag-main.html#fuel-switching</v>
      </c>
      <c r="R1389" s="254" t="str">
        <f>IF(ISBLANK(INDEX('Policy Characteristics'!L:L,MATCH($C1389,'Policy Characteristics'!$C:$C,0))),"",INDEX('Policy Characteristics'!L:L,MATCH($C1389,'Policy Characteristics'!$C:$C,0)))</f>
        <v>industry-elec-and-hydrogen.html</v>
      </c>
    </row>
    <row r="1390" spans="1:18" s="2" customFormat="1" x14ac:dyDescent="0.35">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Hydrogen Combustion</v>
      </c>
      <c r="C1390" s="254" t="str">
        <f t="shared" si="50"/>
        <v>Fraction of Eligible Industrial Energy Use Shifted to Hydrogen</v>
      </c>
      <c r="D1390" s="6" t="s">
        <v>3054</v>
      </c>
      <c r="E1390" s="1" t="s">
        <v>3653</v>
      </c>
      <c r="F1390" t="s">
        <v>3017</v>
      </c>
      <c r="G1390" s="45" t="s">
        <v>3653</v>
      </c>
      <c r="H1390" s="43">
        <v>2137</v>
      </c>
      <c r="I1390" s="324" t="s">
        <v>41</v>
      </c>
      <c r="J1390" s="255" t="str">
        <f>IF(ISBLANK(INDEX('Policy Characteristics'!D:D,MATCH($C1390,'Policy Characteristics'!$C:$C,0))),"",INDEX('Policy Characteristics'!D:D,MATCH($C1390,'Policy Characteristics'!$C:$C,0)))</f>
        <v>Hydrogen Combustion</v>
      </c>
      <c r="K1390" s="254" t="str">
        <f>IF(ISBLANK(INDEX('Policy Characteristics'!E:E,MATCH($C1390,'Policy Characteristics'!$C:$C,0))),"",INDEX('Policy Characteristics'!E:E,MATCH($C1390,'Policy Characteristics'!$C:$C,0)))</f>
        <v>indst shift to hydrogen</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1</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of fuel shifted</v>
      </c>
      <c r="P1390" s="254" t="str">
        <f>IF(ISBLANK(INDEX('Policy Characteristics'!J:J,MATCH($C1390,'Policy Characteristics'!$C:$C,0))),"",INDEX('Policy Characteristics'!J:J,MATCH($C1390,'Policy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0" s="254" t="str">
        <f>IF(ISBLANK(INDEX('Policy Characteristics'!K:K,MATCH($C1390,'Policy Characteristics'!$C:$C,0))),"",INDEX('Policy Characteristics'!K:K,MATCH($C1390,'Policy Characteristics'!$C:$C,0)))</f>
        <v>industry-ag-main.html#fuel-switching</v>
      </c>
      <c r="R1390" s="254" t="str">
        <f>IF(ISBLANK(INDEX('Policy Characteristics'!L:L,MATCH($C1390,'Policy Characteristics'!$C:$C,0))),"",INDEX('Policy Characteristics'!L:L,MATCH($C1390,'Policy Characteristics'!$C:$C,0)))</f>
        <v>industry-elec-and-hydrogen.html</v>
      </c>
    </row>
    <row r="1391" spans="1:18" s="2" customFormat="1" x14ac:dyDescent="0.35">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Hydrogen Combustion</v>
      </c>
      <c r="C1391" s="254" t="str">
        <f t="shared" si="50"/>
        <v>Fraction of Eligible Industrial Energy Use Shifted to Hydrogen</v>
      </c>
      <c r="D1391" s="6" t="s">
        <v>3055</v>
      </c>
      <c r="E1391" s="1" t="s">
        <v>3498</v>
      </c>
      <c r="F1391" t="s">
        <v>2562</v>
      </c>
      <c r="G1391" s="45" t="s">
        <v>3505</v>
      </c>
      <c r="H1391" s="43">
        <v>2138</v>
      </c>
      <c r="I1391" s="324" t="s">
        <v>40</v>
      </c>
      <c r="J1391" s="255" t="str">
        <f>IF(ISBLANK(INDEX('Policy Characteristics'!D:D,MATCH($C1391,'Policy Characteristics'!$C:$C,0))),"",INDEX('Policy Characteristics'!D:D,MATCH($C1391,'Policy Characteristics'!$C:$C,0)))</f>
        <v>Hydrogen Combustion</v>
      </c>
      <c r="K1391" s="254" t="str">
        <f>IF(ISBLANK(INDEX('Policy Characteristics'!E:E,MATCH($C1391,'Policy Characteristics'!$C:$C,0))),"",INDEX('Policy Characteristics'!E:E,MATCH($C1391,'Policy Characteristics'!$C:$C,0)))</f>
        <v>indst shift to hydrogen</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1</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of fuel shifted</v>
      </c>
      <c r="P1391" s="254" t="str">
        <f>IF(ISBLANK(INDEX('Policy Characteristics'!J:J,MATCH($C1391,'Policy Characteristics'!$C:$C,0))),"",INDEX('Policy Characteristics'!J:J,MATCH($C1391,'Policy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1" s="254" t="str">
        <f>IF(ISBLANK(INDEX('Policy Characteristics'!K:K,MATCH($C1391,'Policy Characteristics'!$C:$C,0))),"",INDEX('Policy Characteristics'!K:K,MATCH($C1391,'Policy Characteristics'!$C:$C,0)))</f>
        <v>industry-ag-main.html#fuel-switching</v>
      </c>
      <c r="R1391" s="254" t="str">
        <f>IF(ISBLANK(INDEX('Policy Characteristics'!L:L,MATCH($C1391,'Policy Characteristics'!$C:$C,0))),"",INDEX('Policy Characteristics'!L:L,MATCH($C1391,'Policy Characteristics'!$C:$C,0)))</f>
        <v>industry-elec-and-hydrogen.html</v>
      </c>
    </row>
    <row r="1392" spans="1:18" s="2" customFormat="1" x14ac:dyDescent="0.35">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Hydrogen Combustion</v>
      </c>
      <c r="C1392" s="254" t="str">
        <f t="shared" si="50"/>
        <v>Fraction of Eligible Industrial Energy Use Shifted to Hydrogen</v>
      </c>
      <c r="D1392" s="6" t="s">
        <v>3055</v>
      </c>
      <c r="E1392" s="1" t="s">
        <v>3499</v>
      </c>
      <c r="F1392" t="s">
        <v>2562</v>
      </c>
      <c r="G1392" s="45" t="s">
        <v>3506</v>
      </c>
      <c r="H1392" s="43">
        <v>2139</v>
      </c>
      <c r="I1392" s="324" t="s">
        <v>40</v>
      </c>
      <c r="J1392" s="255" t="str">
        <f>IF(ISBLANK(INDEX('Policy Characteristics'!D:D,MATCH($C1392,'Policy Characteristics'!$C:$C,0))),"",INDEX('Policy Characteristics'!D:D,MATCH($C1392,'Policy Characteristics'!$C:$C,0)))</f>
        <v>Hydrogen Combustion</v>
      </c>
      <c r="K1392" s="254" t="str">
        <f>IF(ISBLANK(INDEX('Policy Characteristics'!E:E,MATCH($C1392,'Policy Characteristics'!$C:$C,0))),"",INDEX('Policy Characteristics'!E:E,MATCH($C1392,'Policy Characteristics'!$C:$C,0)))</f>
        <v>indst shift to hydrogen</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1</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of fuel shifted</v>
      </c>
      <c r="P1392" s="254" t="str">
        <f>IF(ISBLANK(INDEX('Policy Characteristics'!J:J,MATCH($C1392,'Policy Characteristics'!$C:$C,0))),"",INDEX('Policy Characteristics'!J:J,MATCH($C1392,'Policy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2" s="254" t="str">
        <f>IF(ISBLANK(INDEX('Policy Characteristics'!K:K,MATCH($C1392,'Policy Characteristics'!$C:$C,0))),"",INDEX('Policy Characteristics'!K:K,MATCH($C1392,'Policy Characteristics'!$C:$C,0)))</f>
        <v>industry-ag-main.html#fuel-switching</v>
      </c>
      <c r="R1392" s="254" t="str">
        <f>IF(ISBLANK(INDEX('Policy Characteristics'!L:L,MATCH($C1392,'Policy Characteristics'!$C:$C,0))),"",INDEX('Policy Characteristics'!L:L,MATCH($C1392,'Policy Characteristics'!$C:$C,0)))</f>
        <v>industry-elec-and-hydrogen.html</v>
      </c>
    </row>
    <row r="1393" spans="1:18" s="2" customFormat="1" x14ac:dyDescent="0.35">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Hydrogen Combustion</v>
      </c>
      <c r="C1393" s="254" t="str">
        <f t="shared" si="50"/>
        <v>Fraction of Eligible Industrial Energy Use Shifted to Hydrogen</v>
      </c>
      <c r="D1393" s="6" t="s">
        <v>3055</v>
      </c>
      <c r="E1393" s="1" t="s">
        <v>3500</v>
      </c>
      <c r="F1393" t="s">
        <v>2562</v>
      </c>
      <c r="G1393" s="45" t="s">
        <v>3507</v>
      </c>
      <c r="H1393" s="43">
        <v>2140</v>
      </c>
      <c r="I1393" s="324" t="s">
        <v>40</v>
      </c>
      <c r="J1393" s="255" t="str">
        <f>IF(ISBLANK(INDEX('Policy Characteristics'!D:D,MATCH($C1393,'Policy Characteristics'!$C:$C,0))),"",INDEX('Policy Characteristics'!D:D,MATCH($C1393,'Policy Characteristics'!$C:$C,0)))</f>
        <v>Hydrogen Combustion</v>
      </c>
      <c r="K1393" s="254" t="str">
        <f>IF(ISBLANK(INDEX('Policy Characteristics'!E:E,MATCH($C1393,'Policy Characteristics'!$C:$C,0))),"",INDEX('Policy Characteristics'!E:E,MATCH($C1393,'Policy Characteristics'!$C:$C,0)))</f>
        <v>indst shift to hydrogen</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1</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of fuel shifted</v>
      </c>
      <c r="P1393" s="254" t="str">
        <f>IF(ISBLANK(INDEX('Policy Characteristics'!J:J,MATCH($C1393,'Policy Characteristics'!$C:$C,0))),"",INDEX('Policy Characteristics'!J:J,MATCH($C1393,'Policy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3" s="254" t="str">
        <f>IF(ISBLANK(INDEX('Policy Characteristics'!K:K,MATCH($C1393,'Policy Characteristics'!$C:$C,0))),"",INDEX('Policy Characteristics'!K:K,MATCH($C1393,'Policy Characteristics'!$C:$C,0)))</f>
        <v>industry-ag-main.html#fuel-switching</v>
      </c>
      <c r="R1393" s="254" t="str">
        <f>IF(ISBLANK(INDEX('Policy Characteristics'!L:L,MATCH($C1393,'Policy Characteristics'!$C:$C,0))),"",INDEX('Policy Characteristics'!L:L,MATCH($C1393,'Policy Characteristics'!$C:$C,0)))</f>
        <v>industry-elec-and-hydrogen.html</v>
      </c>
    </row>
    <row r="1394" spans="1:18" s="2" customFormat="1" x14ac:dyDescent="0.35">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Hydrogen Combustion</v>
      </c>
      <c r="C1394" s="254" t="str">
        <f t="shared" si="50"/>
        <v>Fraction of Eligible Industrial Energy Use Shifted to Hydrogen</v>
      </c>
      <c r="D1394" s="6" t="s">
        <v>3055</v>
      </c>
      <c r="E1394" s="1" t="s">
        <v>3501</v>
      </c>
      <c r="F1394" t="s">
        <v>2562</v>
      </c>
      <c r="G1394" s="45" t="s">
        <v>3508</v>
      </c>
      <c r="H1394" s="43">
        <v>2141</v>
      </c>
      <c r="I1394" s="324" t="s">
        <v>40</v>
      </c>
      <c r="J1394" s="255" t="str">
        <f>IF(ISBLANK(INDEX('Policy Characteristics'!D:D,MATCH($C1394,'Policy Characteristics'!$C:$C,0))),"",INDEX('Policy Characteristics'!D:D,MATCH($C1394,'Policy Characteristics'!$C:$C,0)))</f>
        <v>Hydrogen Combustion</v>
      </c>
      <c r="K1394" s="254" t="str">
        <f>IF(ISBLANK(INDEX('Policy Characteristics'!E:E,MATCH($C1394,'Policy Characteristics'!$C:$C,0))),"",INDEX('Policy Characteristics'!E:E,MATCH($C1394,'Policy Characteristics'!$C:$C,0)))</f>
        <v>indst shift to hydrogen</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1</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of fuel shifted</v>
      </c>
      <c r="P1394" s="254" t="str">
        <f>IF(ISBLANK(INDEX('Policy Characteristics'!J:J,MATCH($C1394,'Policy Characteristics'!$C:$C,0))),"",INDEX('Policy Characteristics'!J:J,MATCH($C1394,'Policy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4" s="254" t="str">
        <f>IF(ISBLANK(INDEX('Policy Characteristics'!K:K,MATCH($C1394,'Policy Characteristics'!$C:$C,0))),"",INDEX('Policy Characteristics'!K:K,MATCH($C1394,'Policy Characteristics'!$C:$C,0)))</f>
        <v>industry-ag-main.html#fuel-switching</v>
      </c>
      <c r="R1394" s="254" t="str">
        <f>IF(ISBLANK(INDEX('Policy Characteristics'!L:L,MATCH($C1394,'Policy Characteristics'!$C:$C,0))),"",INDEX('Policy Characteristics'!L:L,MATCH($C1394,'Policy Characteristics'!$C:$C,0)))</f>
        <v>industry-elec-and-hydrogen.html</v>
      </c>
    </row>
    <row r="1395" spans="1:18" s="2" customFormat="1" x14ac:dyDescent="0.35">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Hydrogen Combustion</v>
      </c>
      <c r="C1395" s="254" t="str">
        <f t="shared" si="50"/>
        <v>Fraction of Eligible Industrial Energy Use Shifted to Hydrogen</v>
      </c>
      <c r="D1395" s="6" t="s">
        <v>3055</v>
      </c>
      <c r="E1395" s="1" t="s">
        <v>3502</v>
      </c>
      <c r="F1395" t="s">
        <v>2562</v>
      </c>
      <c r="G1395" s="45" t="s">
        <v>3509</v>
      </c>
      <c r="H1395" s="43">
        <v>2142</v>
      </c>
      <c r="I1395" s="324" t="s">
        <v>40</v>
      </c>
      <c r="J1395" s="255" t="str">
        <f>IF(ISBLANK(INDEX('Policy Characteristics'!D:D,MATCH($C1395,'Policy Characteristics'!$C:$C,0))),"",INDEX('Policy Characteristics'!D:D,MATCH($C1395,'Policy Characteristics'!$C:$C,0)))</f>
        <v>Hydrogen Combustion</v>
      </c>
      <c r="K1395" s="254" t="str">
        <f>IF(ISBLANK(INDEX('Policy Characteristics'!E:E,MATCH($C1395,'Policy Characteristics'!$C:$C,0))),"",INDEX('Policy Characteristics'!E:E,MATCH($C1395,'Policy Characteristics'!$C:$C,0)))</f>
        <v>indst shift to hydrogen</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1</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of fuel shifted</v>
      </c>
      <c r="P1395" s="254" t="str">
        <f>IF(ISBLANK(INDEX('Policy Characteristics'!J:J,MATCH($C1395,'Policy Characteristics'!$C:$C,0))),"",INDEX('Policy Characteristics'!J:J,MATCH($C1395,'Policy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5" s="254" t="str">
        <f>IF(ISBLANK(INDEX('Policy Characteristics'!K:K,MATCH($C1395,'Policy Characteristics'!$C:$C,0))),"",INDEX('Policy Characteristics'!K:K,MATCH($C1395,'Policy Characteristics'!$C:$C,0)))</f>
        <v>industry-ag-main.html#fuel-switching</v>
      </c>
      <c r="R1395" s="254" t="str">
        <f>IF(ISBLANK(INDEX('Policy Characteristics'!L:L,MATCH($C1395,'Policy Characteristics'!$C:$C,0))),"",INDEX('Policy Characteristics'!L:L,MATCH($C1395,'Policy Characteristics'!$C:$C,0)))</f>
        <v>industry-elec-and-hydrogen.html</v>
      </c>
    </row>
    <row r="1396" spans="1:18" s="2" customFormat="1" x14ac:dyDescent="0.35">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Hydrogen Combustion</v>
      </c>
      <c r="C1396" s="254" t="str">
        <f t="shared" si="50"/>
        <v>Fraction of Eligible Industrial Energy Use Shifted to Hydrogen</v>
      </c>
      <c r="D1396" s="6" t="s">
        <v>3055</v>
      </c>
      <c r="E1396" s="1" t="s">
        <v>3503</v>
      </c>
      <c r="F1396" t="s">
        <v>2562</v>
      </c>
      <c r="G1396" s="45" t="s">
        <v>3510</v>
      </c>
      <c r="H1396" s="43">
        <v>2143</v>
      </c>
      <c r="I1396" s="324" t="s">
        <v>40</v>
      </c>
      <c r="J1396" s="255" t="str">
        <f>IF(ISBLANK(INDEX('Policy Characteristics'!D:D,MATCH($C1396,'Policy Characteristics'!$C:$C,0))),"",INDEX('Policy Characteristics'!D:D,MATCH($C1396,'Policy Characteristics'!$C:$C,0)))</f>
        <v>Hydrogen Combustion</v>
      </c>
      <c r="K1396" s="254" t="str">
        <f>IF(ISBLANK(INDEX('Policy Characteristics'!E:E,MATCH($C1396,'Policy Characteristics'!$C:$C,0))),"",INDEX('Policy Characteristics'!E:E,MATCH($C1396,'Policy Characteristics'!$C:$C,0)))</f>
        <v>indst shift to hydrogen</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1</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of fuel shifted</v>
      </c>
      <c r="P1396" s="254" t="str">
        <f>IF(ISBLANK(INDEX('Policy Characteristics'!J:J,MATCH($C1396,'Policy Characteristics'!$C:$C,0))),"",INDEX('Policy Characteristics'!J:J,MATCH($C1396,'Policy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6" s="254" t="str">
        <f>IF(ISBLANK(INDEX('Policy Characteristics'!K:K,MATCH($C1396,'Policy Characteristics'!$C:$C,0))),"",INDEX('Policy Characteristics'!K:K,MATCH($C1396,'Policy Characteristics'!$C:$C,0)))</f>
        <v>industry-ag-main.html#fuel-switching</v>
      </c>
      <c r="R1396" s="254" t="str">
        <f>IF(ISBLANK(INDEX('Policy Characteristics'!L:L,MATCH($C1396,'Policy Characteristics'!$C:$C,0))),"",INDEX('Policy Characteristics'!L:L,MATCH($C1396,'Policy Characteristics'!$C:$C,0)))</f>
        <v>industry-elec-and-hydrogen.html</v>
      </c>
    </row>
    <row r="1397" spans="1:18" s="2" customFormat="1" x14ac:dyDescent="0.35">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Hydrogen Combustion</v>
      </c>
      <c r="C1397" s="254" t="str">
        <f t="shared" si="50"/>
        <v>Fraction of Eligible Industrial Energy Use Shifted to Hydrogen</v>
      </c>
      <c r="D1397" s="6" t="s">
        <v>3055</v>
      </c>
      <c r="E1397" s="1" t="s">
        <v>3504</v>
      </c>
      <c r="F1397" t="s">
        <v>2562</v>
      </c>
      <c r="G1397" s="45" t="s">
        <v>3511</v>
      </c>
      <c r="H1397" s="43">
        <v>2144</v>
      </c>
      <c r="I1397" s="324" t="s">
        <v>41</v>
      </c>
      <c r="J1397" s="255" t="str">
        <f>IF(ISBLANK(INDEX('Policy Characteristics'!D:D,MATCH($C1397,'Policy Characteristics'!$C:$C,0))),"",INDEX('Policy Characteristics'!D:D,MATCH($C1397,'Policy Characteristics'!$C:$C,0)))</f>
        <v>Hydrogen Combustion</v>
      </c>
      <c r="K1397" s="254" t="str">
        <f>IF(ISBLANK(INDEX('Policy Characteristics'!E:E,MATCH($C1397,'Policy Characteristics'!$C:$C,0))),"",INDEX('Policy Characteristics'!E:E,MATCH($C1397,'Policy Characteristics'!$C:$C,0)))</f>
        <v>indst shift to hydrogen</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1</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of fuel shifted</v>
      </c>
      <c r="P1397" s="254" t="str">
        <f>IF(ISBLANK(INDEX('Policy Characteristics'!J:J,MATCH($C1397,'Policy Characteristics'!$C:$C,0))),"",INDEX('Policy Characteristics'!J:J,MATCH($C1397,'Policy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7" s="254" t="str">
        <f>IF(ISBLANK(INDEX('Policy Characteristics'!K:K,MATCH($C1397,'Policy Characteristics'!$C:$C,0))),"",INDEX('Policy Characteristics'!K:K,MATCH($C1397,'Policy Characteristics'!$C:$C,0)))</f>
        <v>industry-ag-main.html#fuel-switching</v>
      </c>
      <c r="R1397" s="254" t="str">
        <f>IF(ISBLANK(INDEX('Policy Characteristics'!L:L,MATCH($C1397,'Policy Characteristics'!$C:$C,0))),"",INDEX('Policy Characteristics'!L:L,MATCH($C1397,'Policy Characteristics'!$C:$C,0)))</f>
        <v>industry-elec-and-hydrogen.html</v>
      </c>
    </row>
    <row r="1398" spans="1:18" s="2" customFormat="1" x14ac:dyDescent="0.35">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Hydrogen Combustion</v>
      </c>
      <c r="C1398" s="254" t="str">
        <f t="shared" si="50"/>
        <v>Fraction of Eligible Industrial Energy Use Shifted to Hydrogen</v>
      </c>
      <c r="D1398" s="6" t="s">
        <v>3055</v>
      </c>
      <c r="E1398" s="1" t="s">
        <v>3653</v>
      </c>
      <c r="F1398" t="s">
        <v>2562</v>
      </c>
      <c r="G1398" s="45" t="s">
        <v>3653</v>
      </c>
      <c r="H1398" s="43">
        <v>2145</v>
      </c>
      <c r="I1398" s="324" t="s">
        <v>40</v>
      </c>
      <c r="J1398" s="255" t="str">
        <f>IF(ISBLANK(INDEX('Policy Characteristics'!D:D,MATCH($C1398,'Policy Characteristics'!$C:$C,0))),"",INDEX('Policy Characteristics'!D:D,MATCH($C1398,'Policy Characteristics'!$C:$C,0)))</f>
        <v>Hydrogen Combustion</v>
      </c>
      <c r="K1398" s="254" t="str">
        <f>IF(ISBLANK(INDEX('Policy Characteristics'!E:E,MATCH($C1398,'Policy Characteristics'!$C:$C,0))),"",INDEX('Policy Characteristics'!E:E,MATCH($C1398,'Policy Characteristics'!$C:$C,0)))</f>
        <v>indst shift to hydrogen</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1</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of fuel shifted</v>
      </c>
      <c r="P1398" s="254" t="str">
        <f>IF(ISBLANK(INDEX('Policy Characteristics'!J:J,MATCH($C1398,'Policy Characteristics'!$C:$C,0))),"",INDEX('Policy Characteristics'!J:J,MATCH($C1398,'Policy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8" s="254" t="str">
        <f>IF(ISBLANK(INDEX('Policy Characteristics'!K:K,MATCH($C1398,'Policy Characteristics'!$C:$C,0))),"",INDEX('Policy Characteristics'!K:K,MATCH($C1398,'Policy Characteristics'!$C:$C,0)))</f>
        <v>industry-ag-main.html#fuel-switching</v>
      </c>
      <c r="R1398" s="254" t="str">
        <f>IF(ISBLANK(INDEX('Policy Characteristics'!L:L,MATCH($C1398,'Policy Characteristics'!$C:$C,0))),"",INDEX('Policy Characteristics'!L:L,MATCH($C1398,'Policy Characteristics'!$C:$C,0)))</f>
        <v>industry-elec-and-hydrogen.html</v>
      </c>
    </row>
    <row r="1399" spans="1:18" s="2" customFormat="1" x14ac:dyDescent="0.35">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Hydrogen Combustion</v>
      </c>
      <c r="C1399" s="254" t="str">
        <f t="shared" si="50"/>
        <v>Fraction of Eligible Industrial Energy Use Shifted to Hydrogen</v>
      </c>
      <c r="D1399" s="6" t="s">
        <v>3056</v>
      </c>
      <c r="E1399" s="1" t="s">
        <v>3498</v>
      </c>
      <c r="F1399" t="s">
        <v>3018</v>
      </c>
      <c r="G1399" s="45" t="s">
        <v>3505</v>
      </c>
      <c r="H1399" s="43">
        <v>2146</v>
      </c>
      <c r="I1399" s="324" t="s">
        <v>40</v>
      </c>
      <c r="J1399" s="255" t="str">
        <f>IF(ISBLANK(INDEX('Policy Characteristics'!D:D,MATCH($C1399,'Policy Characteristics'!$C:$C,0))),"",INDEX('Policy Characteristics'!D:D,MATCH($C1399,'Policy Characteristics'!$C:$C,0)))</f>
        <v>Hydrogen Combustion</v>
      </c>
      <c r="K1399" s="254" t="str">
        <f>IF(ISBLANK(INDEX('Policy Characteristics'!E:E,MATCH($C1399,'Policy Characteristics'!$C:$C,0))),"",INDEX('Policy Characteristics'!E:E,MATCH($C1399,'Policy Characteristics'!$C:$C,0)))</f>
        <v>indst shift to hydrogen</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1</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of fuel shifted</v>
      </c>
      <c r="P1399" s="254" t="str">
        <f>IF(ISBLANK(INDEX('Policy Characteristics'!J:J,MATCH($C1399,'Policy Characteristics'!$C:$C,0))),"",INDEX('Policy Characteristics'!J:J,MATCH($C1399,'Policy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9" s="254" t="str">
        <f>IF(ISBLANK(INDEX('Policy Characteristics'!K:K,MATCH($C1399,'Policy Characteristics'!$C:$C,0))),"",INDEX('Policy Characteristics'!K:K,MATCH($C1399,'Policy Characteristics'!$C:$C,0)))</f>
        <v>industry-ag-main.html#fuel-switching</v>
      </c>
      <c r="R1399" s="254" t="str">
        <f>IF(ISBLANK(INDEX('Policy Characteristics'!L:L,MATCH($C1399,'Policy Characteristics'!$C:$C,0))),"",INDEX('Policy Characteristics'!L:L,MATCH($C1399,'Policy Characteristics'!$C:$C,0)))</f>
        <v>industry-elec-and-hydrogen.html</v>
      </c>
    </row>
    <row r="1400" spans="1:18" s="2" customFormat="1" x14ac:dyDescent="0.35">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Hydrogen Combustion</v>
      </c>
      <c r="C1400" s="254" t="str">
        <f t="shared" si="50"/>
        <v>Fraction of Eligible Industrial Energy Use Shifted to Hydrogen</v>
      </c>
      <c r="D1400" s="6" t="s">
        <v>3056</v>
      </c>
      <c r="E1400" s="1" t="s">
        <v>3499</v>
      </c>
      <c r="F1400" t="s">
        <v>3018</v>
      </c>
      <c r="G1400" s="45" t="s">
        <v>3506</v>
      </c>
      <c r="H1400" s="43">
        <v>2147</v>
      </c>
      <c r="I1400" s="324" t="s">
        <v>40</v>
      </c>
      <c r="J1400" s="255" t="str">
        <f>IF(ISBLANK(INDEX('Policy Characteristics'!D:D,MATCH($C1400,'Policy Characteristics'!$C:$C,0))),"",INDEX('Policy Characteristics'!D:D,MATCH($C1400,'Policy Characteristics'!$C:$C,0)))</f>
        <v>Hydrogen Combustion</v>
      </c>
      <c r="K1400" s="254" t="str">
        <f>IF(ISBLANK(INDEX('Policy Characteristics'!E:E,MATCH($C1400,'Policy Characteristics'!$C:$C,0))),"",INDEX('Policy Characteristics'!E:E,MATCH($C1400,'Policy Characteristics'!$C:$C,0)))</f>
        <v>indst shift to hydrogen</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1</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of fuel shifted</v>
      </c>
      <c r="P1400" s="254" t="str">
        <f>IF(ISBLANK(INDEX('Policy Characteristics'!J:J,MATCH($C1400,'Policy Characteristics'!$C:$C,0))),"",INDEX('Policy Characteristics'!J:J,MATCH($C1400,'Policy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0" s="254" t="str">
        <f>IF(ISBLANK(INDEX('Policy Characteristics'!K:K,MATCH($C1400,'Policy Characteristics'!$C:$C,0))),"",INDEX('Policy Characteristics'!K:K,MATCH($C1400,'Policy Characteristics'!$C:$C,0)))</f>
        <v>industry-ag-main.html#fuel-switching</v>
      </c>
      <c r="R1400" s="254" t="str">
        <f>IF(ISBLANK(INDEX('Policy Characteristics'!L:L,MATCH($C1400,'Policy Characteristics'!$C:$C,0))),"",INDEX('Policy Characteristics'!L:L,MATCH($C1400,'Policy Characteristics'!$C:$C,0)))</f>
        <v>industry-elec-and-hydrogen.html</v>
      </c>
    </row>
    <row r="1401" spans="1:18" s="2" customFormat="1" x14ac:dyDescent="0.35">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Hydrogen Combustion</v>
      </c>
      <c r="C1401" s="254" t="str">
        <f t="shared" si="50"/>
        <v>Fraction of Eligible Industrial Energy Use Shifted to Hydrogen</v>
      </c>
      <c r="D1401" s="6" t="s">
        <v>3056</v>
      </c>
      <c r="E1401" s="1" t="s">
        <v>3500</v>
      </c>
      <c r="F1401" t="s">
        <v>3018</v>
      </c>
      <c r="G1401" s="45" t="s">
        <v>3507</v>
      </c>
      <c r="H1401" s="43">
        <v>2148</v>
      </c>
      <c r="I1401" s="324" t="s">
        <v>40</v>
      </c>
      <c r="J1401" s="255" t="str">
        <f>IF(ISBLANK(INDEX('Policy Characteristics'!D:D,MATCH($C1401,'Policy Characteristics'!$C:$C,0))),"",INDEX('Policy Characteristics'!D:D,MATCH($C1401,'Policy Characteristics'!$C:$C,0)))</f>
        <v>Hydrogen Combustion</v>
      </c>
      <c r="K1401" s="254" t="str">
        <f>IF(ISBLANK(INDEX('Policy Characteristics'!E:E,MATCH($C1401,'Policy Characteristics'!$C:$C,0))),"",INDEX('Policy Characteristics'!E:E,MATCH($C1401,'Policy Characteristics'!$C:$C,0)))</f>
        <v>indst shift to hydrogen</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1</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of fuel shifted</v>
      </c>
      <c r="P1401" s="254" t="str">
        <f>IF(ISBLANK(INDEX('Policy Characteristics'!J:J,MATCH($C1401,'Policy Characteristics'!$C:$C,0))),"",INDEX('Policy Characteristics'!J:J,MATCH($C1401,'Policy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1" s="254" t="str">
        <f>IF(ISBLANK(INDEX('Policy Characteristics'!K:K,MATCH($C1401,'Policy Characteristics'!$C:$C,0))),"",INDEX('Policy Characteristics'!K:K,MATCH($C1401,'Policy Characteristics'!$C:$C,0)))</f>
        <v>industry-ag-main.html#fuel-switching</v>
      </c>
      <c r="R1401" s="254" t="str">
        <f>IF(ISBLANK(INDEX('Policy Characteristics'!L:L,MATCH($C1401,'Policy Characteristics'!$C:$C,0))),"",INDEX('Policy Characteristics'!L:L,MATCH($C1401,'Policy Characteristics'!$C:$C,0)))</f>
        <v>industry-elec-and-hydrogen.html</v>
      </c>
    </row>
    <row r="1402" spans="1:18" s="2" customFormat="1" x14ac:dyDescent="0.35">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Hydrogen Combustion</v>
      </c>
      <c r="C1402" s="254" t="str">
        <f t="shared" si="50"/>
        <v>Fraction of Eligible Industrial Energy Use Shifted to Hydrogen</v>
      </c>
      <c r="D1402" s="6" t="s">
        <v>3056</v>
      </c>
      <c r="E1402" s="1" t="s">
        <v>3501</v>
      </c>
      <c r="F1402" t="s">
        <v>3018</v>
      </c>
      <c r="G1402" s="45" t="s">
        <v>3508</v>
      </c>
      <c r="H1402" s="43">
        <v>2149</v>
      </c>
      <c r="I1402" s="324" t="s">
        <v>40</v>
      </c>
      <c r="J1402" s="255" t="str">
        <f>IF(ISBLANK(INDEX('Policy Characteristics'!D:D,MATCH($C1402,'Policy Characteristics'!$C:$C,0))),"",INDEX('Policy Characteristics'!D:D,MATCH($C1402,'Policy Characteristics'!$C:$C,0)))</f>
        <v>Hydrogen Combustion</v>
      </c>
      <c r="K1402" s="254" t="str">
        <f>IF(ISBLANK(INDEX('Policy Characteristics'!E:E,MATCH($C1402,'Policy Characteristics'!$C:$C,0))),"",INDEX('Policy Characteristics'!E:E,MATCH($C1402,'Policy Characteristics'!$C:$C,0)))</f>
        <v>indst shift to hydrogen</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1</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of fuel shifted</v>
      </c>
      <c r="P1402" s="254" t="str">
        <f>IF(ISBLANK(INDEX('Policy Characteristics'!J:J,MATCH($C1402,'Policy Characteristics'!$C:$C,0))),"",INDEX('Policy Characteristics'!J:J,MATCH($C1402,'Policy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2" s="254" t="str">
        <f>IF(ISBLANK(INDEX('Policy Characteristics'!K:K,MATCH($C1402,'Policy Characteristics'!$C:$C,0))),"",INDEX('Policy Characteristics'!K:K,MATCH($C1402,'Policy Characteristics'!$C:$C,0)))</f>
        <v>industry-ag-main.html#fuel-switching</v>
      </c>
      <c r="R1402" s="254" t="str">
        <f>IF(ISBLANK(INDEX('Policy Characteristics'!L:L,MATCH($C1402,'Policy Characteristics'!$C:$C,0))),"",INDEX('Policy Characteristics'!L:L,MATCH($C1402,'Policy Characteristics'!$C:$C,0)))</f>
        <v>industry-elec-and-hydrogen.html</v>
      </c>
    </row>
    <row r="1403" spans="1:18" s="2" customFormat="1" x14ac:dyDescent="0.35">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Hydrogen Combustion</v>
      </c>
      <c r="C1403" s="254" t="str">
        <f t="shared" si="50"/>
        <v>Fraction of Eligible Industrial Energy Use Shifted to Hydrogen</v>
      </c>
      <c r="D1403" s="6" t="s">
        <v>3056</v>
      </c>
      <c r="E1403" s="1" t="s">
        <v>3502</v>
      </c>
      <c r="F1403" t="s">
        <v>3018</v>
      </c>
      <c r="G1403" s="45" t="s">
        <v>3509</v>
      </c>
      <c r="H1403" s="43">
        <v>2150</v>
      </c>
      <c r="I1403" s="324" t="s">
        <v>41</v>
      </c>
      <c r="J1403" s="255" t="str">
        <f>IF(ISBLANK(INDEX('Policy Characteristics'!D:D,MATCH($C1403,'Policy Characteristics'!$C:$C,0))),"",INDEX('Policy Characteristics'!D:D,MATCH($C1403,'Policy Characteristics'!$C:$C,0)))</f>
        <v>Hydrogen Combustion</v>
      </c>
      <c r="K1403" s="254" t="str">
        <f>IF(ISBLANK(INDEX('Policy Characteristics'!E:E,MATCH($C1403,'Policy Characteristics'!$C:$C,0))),"",INDEX('Policy Characteristics'!E:E,MATCH($C1403,'Policy Characteristics'!$C:$C,0)))</f>
        <v>indst shift to hydrogen</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1</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of fuel shifted</v>
      </c>
      <c r="P1403" s="254" t="str">
        <f>IF(ISBLANK(INDEX('Policy Characteristics'!J:J,MATCH($C1403,'Policy Characteristics'!$C:$C,0))),"",INDEX('Policy Characteristics'!J:J,MATCH($C1403,'Policy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3" s="254" t="str">
        <f>IF(ISBLANK(INDEX('Policy Characteristics'!K:K,MATCH($C1403,'Policy Characteristics'!$C:$C,0))),"",INDEX('Policy Characteristics'!K:K,MATCH($C1403,'Policy Characteristics'!$C:$C,0)))</f>
        <v>industry-ag-main.html#fuel-switching</v>
      </c>
      <c r="R1403" s="254" t="str">
        <f>IF(ISBLANK(INDEX('Policy Characteristics'!L:L,MATCH($C1403,'Policy Characteristics'!$C:$C,0))),"",INDEX('Policy Characteristics'!L:L,MATCH($C1403,'Policy Characteristics'!$C:$C,0)))</f>
        <v>industry-elec-and-hydrogen.html</v>
      </c>
    </row>
    <row r="1404" spans="1:18" s="2" customFormat="1" x14ac:dyDescent="0.35">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Hydrogen Combustion</v>
      </c>
      <c r="C1404" s="254" t="str">
        <f t="shared" si="50"/>
        <v>Fraction of Eligible Industrial Energy Use Shifted to Hydrogen</v>
      </c>
      <c r="D1404" s="6" t="s">
        <v>3056</v>
      </c>
      <c r="E1404" s="1" t="s">
        <v>3503</v>
      </c>
      <c r="F1404" t="s">
        <v>3018</v>
      </c>
      <c r="G1404" s="45" t="s">
        <v>3510</v>
      </c>
      <c r="H1404" s="43">
        <v>2151</v>
      </c>
      <c r="I1404" s="324" t="s">
        <v>41</v>
      </c>
      <c r="J1404" s="255" t="str">
        <f>IF(ISBLANK(INDEX('Policy Characteristics'!D:D,MATCH($C1404,'Policy Characteristics'!$C:$C,0))),"",INDEX('Policy Characteristics'!D:D,MATCH($C1404,'Policy Characteristics'!$C:$C,0)))</f>
        <v>Hydrogen Combustion</v>
      </c>
      <c r="K1404" s="254" t="str">
        <f>IF(ISBLANK(INDEX('Policy Characteristics'!E:E,MATCH($C1404,'Policy Characteristics'!$C:$C,0))),"",INDEX('Policy Characteristics'!E:E,MATCH($C1404,'Policy Characteristics'!$C:$C,0)))</f>
        <v>indst shift to hydrogen</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1</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of fuel shifted</v>
      </c>
      <c r="P1404" s="254" t="str">
        <f>IF(ISBLANK(INDEX('Policy Characteristics'!J:J,MATCH($C1404,'Policy Characteristics'!$C:$C,0))),"",INDEX('Policy Characteristics'!J:J,MATCH($C1404,'Policy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4" s="254" t="str">
        <f>IF(ISBLANK(INDEX('Policy Characteristics'!K:K,MATCH($C1404,'Policy Characteristics'!$C:$C,0))),"",INDEX('Policy Characteristics'!K:K,MATCH($C1404,'Policy Characteristics'!$C:$C,0)))</f>
        <v>industry-ag-main.html#fuel-switching</v>
      </c>
      <c r="R1404" s="254" t="str">
        <f>IF(ISBLANK(INDEX('Policy Characteristics'!L:L,MATCH($C1404,'Policy Characteristics'!$C:$C,0))),"",INDEX('Policy Characteristics'!L:L,MATCH($C1404,'Policy Characteristics'!$C:$C,0)))</f>
        <v>industry-elec-and-hydrogen.html</v>
      </c>
    </row>
    <row r="1405" spans="1:18" s="2" customFormat="1" x14ac:dyDescent="0.35">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Hydrogen Combustion</v>
      </c>
      <c r="C1405" s="254" t="str">
        <f t="shared" si="50"/>
        <v>Fraction of Eligible Industrial Energy Use Shifted to Hydrogen</v>
      </c>
      <c r="D1405" s="6" t="s">
        <v>3056</v>
      </c>
      <c r="E1405" s="1" t="s">
        <v>3504</v>
      </c>
      <c r="F1405" t="s">
        <v>3018</v>
      </c>
      <c r="G1405" s="45" t="s">
        <v>3511</v>
      </c>
      <c r="H1405" s="43">
        <v>2152</v>
      </c>
      <c r="I1405" s="324" t="s">
        <v>41</v>
      </c>
      <c r="J1405" s="255" t="str">
        <f>IF(ISBLANK(INDEX('Policy Characteristics'!D:D,MATCH($C1405,'Policy Characteristics'!$C:$C,0))),"",INDEX('Policy Characteristics'!D:D,MATCH($C1405,'Policy Characteristics'!$C:$C,0)))</f>
        <v>Hydrogen Combustion</v>
      </c>
      <c r="K1405" s="254" t="str">
        <f>IF(ISBLANK(INDEX('Policy Characteristics'!E:E,MATCH($C1405,'Policy Characteristics'!$C:$C,0))),"",INDEX('Policy Characteristics'!E:E,MATCH($C1405,'Policy Characteristics'!$C:$C,0)))</f>
        <v>indst shift to hydrogen</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1</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of fuel shifted</v>
      </c>
      <c r="P1405" s="254" t="str">
        <f>IF(ISBLANK(INDEX('Policy Characteristics'!J:J,MATCH($C1405,'Policy Characteristics'!$C:$C,0))),"",INDEX('Policy Characteristics'!J:J,MATCH($C1405,'Policy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5" s="254" t="str">
        <f>IF(ISBLANK(INDEX('Policy Characteristics'!K:K,MATCH($C1405,'Policy Characteristics'!$C:$C,0))),"",INDEX('Policy Characteristics'!K:K,MATCH($C1405,'Policy Characteristics'!$C:$C,0)))</f>
        <v>industry-ag-main.html#fuel-switching</v>
      </c>
      <c r="R1405" s="254" t="str">
        <f>IF(ISBLANK(INDEX('Policy Characteristics'!L:L,MATCH($C1405,'Policy Characteristics'!$C:$C,0))),"",INDEX('Policy Characteristics'!L:L,MATCH($C1405,'Policy Characteristics'!$C:$C,0)))</f>
        <v>industry-elec-and-hydrogen.html</v>
      </c>
    </row>
    <row r="1406" spans="1:18" s="2" customFormat="1" x14ac:dyDescent="0.35">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Hydrogen Combustion</v>
      </c>
      <c r="C1406" s="254" t="str">
        <f t="shared" si="50"/>
        <v>Fraction of Eligible Industrial Energy Use Shifted to Hydrogen</v>
      </c>
      <c r="D1406" s="6" t="s">
        <v>3056</v>
      </c>
      <c r="E1406" s="1" t="s">
        <v>3653</v>
      </c>
      <c r="F1406" t="s">
        <v>3018</v>
      </c>
      <c r="G1406" s="45" t="s">
        <v>3653</v>
      </c>
      <c r="H1406" s="43">
        <v>2153</v>
      </c>
      <c r="I1406" s="324" t="s">
        <v>41</v>
      </c>
      <c r="J1406" s="255" t="str">
        <f>IF(ISBLANK(INDEX('Policy Characteristics'!D:D,MATCH($C1406,'Policy Characteristics'!$C:$C,0))),"",INDEX('Policy Characteristics'!D:D,MATCH($C1406,'Policy Characteristics'!$C:$C,0)))</f>
        <v>Hydrogen Combustion</v>
      </c>
      <c r="K1406" s="254" t="str">
        <f>IF(ISBLANK(INDEX('Policy Characteristics'!E:E,MATCH($C1406,'Policy Characteristics'!$C:$C,0))),"",INDEX('Policy Characteristics'!E:E,MATCH($C1406,'Policy Characteristics'!$C:$C,0)))</f>
        <v>indst shift to hydrogen</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1</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of fuel shifted</v>
      </c>
      <c r="P1406" s="254" t="str">
        <f>IF(ISBLANK(INDEX('Policy Characteristics'!J:J,MATCH($C1406,'Policy Characteristics'!$C:$C,0))),"",INDEX('Policy Characteristics'!J:J,MATCH($C1406,'Policy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6" s="254" t="str">
        <f>IF(ISBLANK(INDEX('Policy Characteristics'!K:K,MATCH($C1406,'Policy Characteristics'!$C:$C,0))),"",INDEX('Policy Characteristics'!K:K,MATCH($C1406,'Policy Characteristics'!$C:$C,0)))</f>
        <v>industry-ag-main.html#fuel-switching</v>
      </c>
      <c r="R1406" s="254" t="str">
        <f>IF(ISBLANK(INDEX('Policy Characteristics'!L:L,MATCH($C1406,'Policy Characteristics'!$C:$C,0))),"",INDEX('Policy Characteristics'!L:L,MATCH($C1406,'Policy Characteristics'!$C:$C,0)))</f>
        <v>industry-elec-and-hydrogen.html</v>
      </c>
    </row>
    <row r="1407" spans="1:18" s="2" customFormat="1" x14ac:dyDescent="0.35">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Hydrogen Combustion</v>
      </c>
      <c r="C1407" s="254" t="str">
        <f t="shared" si="50"/>
        <v>Fraction of Eligible Industrial Energy Use Shifted to Hydrogen</v>
      </c>
      <c r="D1407" s="6" t="s">
        <v>3057</v>
      </c>
      <c r="E1407" s="1" t="s">
        <v>3498</v>
      </c>
      <c r="F1407" t="s">
        <v>3019</v>
      </c>
      <c r="G1407" s="45" t="s">
        <v>3505</v>
      </c>
      <c r="H1407" s="43">
        <v>2154</v>
      </c>
      <c r="I1407" s="324" t="s">
        <v>40</v>
      </c>
      <c r="J1407" s="255" t="str">
        <f>IF(ISBLANK(INDEX('Policy Characteristics'!D:D,MATCH($C1407,'Policy Characteristics'!$C:$C,0))),"",INDEX('Policy Characteristics'!D:D,MATCH($C1407,'Policy Characteristics'!$C:$C,0)))</f>
        <v>Hydrogen Combustion</v>
      </c>
      <c r="K1407" s="254" t="str">
        <f>IF(ISBLANK(INDEX('Policy Characteristics'!E:E,MATCH($C1407,'Policy Characteristics'!$C:$C,0))),"",INDEX('Policy Characteristics'!E:E,MATCH($C1407,'Policy Characteristics'!$C:$C,0)))</f>
        <v>indst shift to hydrogen</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1</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of fuel shifted</v>
      </c>
      <c r="P1407" s="254" t="str">
        <f>IF(ISBLANK(INDEX('Policy Characteristics'!J:J,MATCH($C1407,'Policy Characteristics'!$C:$C,0))),"",INDEX('Policy Characteristics'!J:J,MATCH($C1407,'Policy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7" s="254" t="str">
        <f>IF(ISBLANK(INDEX('Policy Characteristics'!K:K,MATCH($C1407,'Policy Characteristics'!$C:$C,0))),"",INDEX('Policy Characteristics'!K:K,MATCH($C1407,'Policy Characteristics'!$C:$C,0)))</f>
        <v>industry-ag-main.html#fuel-switching</v>
      </c>
      <c r="R1407" s="254" t="str">
        <f>IF(ISBLANK(INDEX('Policy Characteristics'!L:L,MATCH($C1407,'Policy Characteristics'!$C:$C,0))),"",INDEX('Policy Characteristics'!L:L,MATCH($C1407,'Policy Characteristics'!$C:$C,0)))</f>
        <v>industry-elec-and-hydrogen.html</v>
      </c>
    </row>
    <row r="1408" spans="1:18" s="2" customFormat="1" x14ac:dyDescent="0.35">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Hydrogen Combustion</v>
      </c>
      <c r="C1408" s="254" t="str">
        <f t="shared" si="50"/>
        <v>Fraction of Eligible Industrial Energy Use Shifted to Hydrogen</v>
      </c>
      <c r="D1408" s="6" t="s">
        <v>3057</v>
      </c>
      <c r="E1408" s="1" t="s">
        <v>3499</v>
      </c>
      <c r="F1408" t="s">
        <v>3019</v>
      </c>
      <c r="G1408" s="45" t="s">
        <v>3506</v>
      </c>
      <c r="H1408" s="43">
        <v>2155</v>
      </c>
      <c r="I1408" s="324" t="s">
        <v>40</v>
      </c>
      <c r="J1408" s="255" t="str">
        <f>IF(ISBLANK(INDEX('Policy Characteristics'!D:D,MATCH($C1408,'Policy Characteristics'!$C:$C,0))),"",INDEX('Policy Characteristics'!D:D,MATCH($C1408,'Policy Characteristics'!$C:$C,0)))</f>
        <v>Hydrogen Combustion</v>
      </c>
      <c r="K1408" s="254" t="str">
        <f>IF(ISBLANK(INDEX('Policy Characteristics'!E:E,MATCH($C1408,'Policy Characteristics'!$C:$C,0))),"",INDEX('Policy Characteristics'!E:E,MATCH($C1408,'Policy Characteristics'!$C:$C,0)))</f>
        <v>indst shift to hydrogen</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1</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of fuel shifted</v>
      </c>
      <c r="P1408" s="254" t="str">
        <f>IF(ISBLANK(INDEX('Policy Characteristics'!J:J,MATCH($C1408,'Policy Characteristics'!$C:$C,0))),"",INDEX('Policy Characteristics'!J:J,MATCH($C1408,'Policy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8" s="254" t="str">
        <f>IF(ISBLANK(INDEX('Policy Characteristics'!K:K,MATCH($C1408,'Policy Characteristics'!$C:$C,0))),"",INDEX('Policy Characteristics'!K:K,MATCH($C1408,'Policy Characteristics'!$C:$C,0)))</f>
        <v>industry-ag-main.html#fuel-switching</v>
      </c>
      <c r="R1408" s="254" t="str">
        <f>IF(ISBLANK(INDEX('Policy Characteristics'!L:L,MATCH($C1408,'Policy Characteristics'!$C:$C,0))),"",INDEX('Policy Characteristics'!L:L,MATCH($C1408,'Policy Characteristics'!$C:$C,0)))</f>
        <v>industry-elec-and-hydrogen.html</v>
      </c>
    </row>
    <row r="1409" spans="1:18" s="2" customFormat="1" x14ac:dyDescent="0.35">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Hydrogen Combustion</v>
      </c>
      <c r="C1409" s="254" t="str">
        <f t="shared" si="50"/>
        <v>Fraction of Eligible Industrial Energy Use Shifted to Hydrogen</v>
      </c>
      <c r="D1409" s="6" t="s">
        <v>3057</v>
      </c>
      <c r="E1409" s="1" t="s">
        <v>3500</v>
      </c>
      <c r="F1409" t="s">
        <v>3019</v>
      </c>
      <c r="G1409" s="45" t="s">
        <v>3507</v>
      </c>
      <c r="H1409" s="43">
        <v>2156</v>
      </c>
      <c r="I1409" s="324" t="s">
        <v>40</v>
      </c>
      <c r="J1409" s="255" t="str">
        <f>IF(ISBLANK(INDEX('Policy Characteristics'!D:D,MATCH($C1409,'Policy Characteristics'!$C:$C,0))),"",INDEX('Policy Characteristics'!D:D,MATCH($C1409,'Policy Characteristics'!$C:$C,0)))</f>
        <v>Hydrogen Combustion</v>
      </c>
      <c r="K1409" s="254" t="str">
        <f>IF(ISBLANK(INDEX('Policy Characteristics'!E:E,MATCH($C1409,'Policy Characteristics'!$C:$C,0))),"",INDEX('Policy Characteristics'!E:E,MATCH($C1409,'Policy Characteristics'!$C:$C,0)))</f>
        <v>indst shift to hydrogen</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1</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of fuel shifted</v>
      </c>
      <c r="P1409" s="254" t="str">
        <f>IF(ISBLANK(INDEX('Policy Characteristics'!J:J,MATCH($C1409,'Policy Characteristics'!$C:$C,0))),"",INDEX('Policy Characteristics'!J:J,MATCH($C1409,'Policy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9" s="254" t="str">
        <f>IF(ISBLANK(INDEX('Policy Characteristics'!K:K,MATCH($C1409,'Policy Characteristics'!$C:$C,0))),"",INDEX('Policy Characteristics'!K:K,MATCH($C1409,'Policy Characteristics'!$C:$C,0)))</f>
        <v>industry-ag-main.html#fuel-switching</v>
      </c>
      <c r="R1409" s="254" t="str">
        <f>IF(ISBLANK(INDEX('Policy Characteristics'!L:L,MATCH($C1409,'Policy Characteristics'!$C:$C,0))),"",INDEX('Policy Characteristics'!L:L,MATCH($C1409,'Policy Characteristics'!$C:$C,0)))</f>
        <v>industry-elec-and-hydrogen.html</v>
      </c>
    </row>
    <row r="1410" spans="1:18" s="2" customFormat="1" x14ac:dyDescent="0.35">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Hydrogen Combustion</v>
      </c>
      <c r="C1410" s="254" t="str">
        <f t="shared" si="50"/>
        <v>Fraction of Eligible Industrial Energy Use Shifted to Hydrogen</v>
      </c>
      <c r="D1410" s="6" t="s">
        <v>3057</v>
      </c>
      <c r="E1410" s="1" t="s">
        <v>3501</v>
      </c>
      <c r="F1410" t="s">
        <v>3019</v>
      </c>
      <c r="G1410" s="45" t="s">
        <v>3508</v>
      </c>
      <c r="H1410" s="43">
        <v>2157</v>
      </c>
      <c r="I1410" s="324" t="s">
        <v>40</v>
      </c>
      <c r="J1410" s="255" t="str">
        <f>IF(ISBLANK(INDEX('Policy Characteristics'!D:D,MATCH($C1410,'Policy Characteristics'!$C:$C,0))),"",INDEX('Policy Characteristics'!D:D,MATCH($C1410,'Policy Characteristics'!$C:$C,0)))</f>
        <v>Hydrogen Combustion</v>
      </c>
      <c r="K1410" s="254" t="str">
        <f>IF(ISBLANK(INDEX('Policy Characteristics'!E:E,MATCH($C1410,'Policy Characteristics'!$C:$C,0))),"",INDEX('Policy Characteristics'!E:E,MATCH($C1410,'Policy Characteristics'!$C:$C,0)))</f>
        <v>indst shift to hydrogen</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1</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of fuel shifted</v>
      </c>
      <c r="P1410" s="254" t="str">
        <f>IF(ISBLANK(INDEX('Policy Characteristics'!J:J,MATCH($C1410,'Policy Characteristics'!$C:$C,0))),"",INDEX('Policy Characteristics'!J:J,MATCH($C1410,'Policy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0" s="254" t="str">
        <f>IF(ISBLANK(INDEX('Policy Characteristics'!K:K,MATCH($C1410,'Policy Characteristics'!$C:$C,0))),"",INDEX('Policy Characteristics'!K:K,MATCH($C1410,'Policy Characteristics'!$C:$C,0)))</f>
        <v>industry-ag-main.html#fuel-switching</v>
      </c>
      <c r="R1410" s="254" t="str">
        <f>IF(ISBLANK(INDEX('Policy Characteristics'!L:L,MATCH($C1410,'Policy Characteristics'!$C:$C,0))),"",INDEX('Policy Characteristics'!L:L,MATCH($C1410,'Policy Characteristics'!$C:$C,0)))</f>
        <v>industry-elec-and-hydrogen.html</v>
      </c>
    </row>
    <row r="1411" spans="1:18" s="2" customFormat="1" x14ac:dyDescent="0.35">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Hydrogen Combustion</v>
      </c>
      <c r="C1411" s="254" t="str">
        <f t="shared" si="50"/>
        <v>Fraction of Eligible Industrial Energy Use Shifted to Hydrogen</v>
      </c>
      <c r="D1411" s="6" t="s">
        <v>3057</v>
      </c>
      <c r="E1411" s="1" t="s">
        <v>3502</v>
      </c>
      <c r="F1411" t="s">
        <v>3019</v>
      </c>
      <c r="G1411" s="45" t="s">
        <v>3509</v>
      </c>
      <c r="H1411" s="43">
        <v>2158</v>
      </c>
      <c r="I1411" s="324" t="s">
        <v>41</v>
      </c>
      <c r="J1411" s="255" t="str">
        <f>IF(ISBLANK(INDEX('Policy Characteristics'!D:D,MATCH($C1411,'Policy Characteristics'!$C:$C,0))),"",INDEX('Policy Characteristics'!D:D,MATCH($C1411,'Policy Characteristics'!$C:$C,0)))</f>
        <v>Hydrogen Combustion</v>
      </c>
      <c r="K1411" s="254" t="str">
        <f>IF(ISBLANK(INDEX('Policy Characteristics'!E:E,MATCH($C1411,'Policy Characteristics'!$C:$C,0))),"",INDEX('Policy Characteristics'!E:E,MATCH($C1411,'Policy Characteristics'!$C:$C,0)))</f>
        <v>indst shift to hydrogen</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1</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of fuel shifted</v>
      </c>
      <c r="P1411" s="254" t="str">
        <f>IF(ISBLANK(INDEX('Policy Characteristics'!J:J,MATCH($C1411,'Policy Characteristics'!$C:$C,0))),"",INDEX('Policy Characteristics'!J:J,MATCH($C1411,'Policy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1" s="254" t="str">
        <f>IF(ISBLANK(INDEX('Policy Characteristics'!K:K,MATCH($C1411,'Policy Characteristics'!$C:$C,0))),"",INDEX('Policy Characteristics'!K:K,MATCH($C1411,'Policy Characteristics'!$C:$C,0)))</f>
        <v>industry-ag-main.html#fuel-switching</v>
      </c>
      <c r="R1411" s="254" t="str">
        <f>IF(ISBLANK(INDEX('Policy Characteristics'!L:L,MATCH($C1411,'Policy Characteristics'!$C:$C,0))),"",INDEX('Policy Characteristics'!L:L,MATCH($C1411,'Policy Characteristics'!$C:$C,0)))</f>
        <v>industry-elec-and-hydrogen.html</v>
      </c>
    </row>
    <row r="1412" spans="1:18" s="2" customFormat="1" x14ac:dyDescent="0.35">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Hydrogen Combustion</v>
      </c>
      <c r="C1412" s="254" t="str">
        <f t="shared" si="50"/>
        <v>Fraction of Eligible Industrial Energy Use Shifted to Hydrogen</v>
      </c>
      <c r="D1412" s="6" t="s">
        <v>3057</v>
      </c>
      <c r="E1412" s="1" t="s">
        <v>3503</v>
      </c>
      <c r="F1412" t="s">
        <v>3019</v>
      </c>
      <c r="G1412" s="45" t="s">
        <v>3510</v>
      </c>
      <c r="H1412" s="43">
        <v>2159</v>
      </c>
      <c r="I1412" s="324" t="s">
        <v>41</v>
      </c>
      <c r="J1412" s="255" t="str">
        <f>IF(ISBLANK(INDEX('Policy Characteristics'!D:D,MATCH($C1412,'Policy Characteristics'!$C:$C,0))),"",INDEX('Policy Characteristics'!D:D,MATCH($C1412,'Policy Characteristics'!$C:$C,0)))</f>
        <v>Hydrogen Combustion</v>
      </c>
      <c r="K1412" s="254" t="str">
        <f>IF(ISBLANK(INDEX('Policy Characteristics'!E:E,MATCH($C1412,'Policy Characteristics'!$C:$C,0))),"",INDEX('Policy Characteristics'!E:E,MATCH($C1412,'Policy Characteristics'!$C:$C,0)))</f>
        <v>indst shift to hydrogen</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1</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of fuel shifted</v>
      </c>
      <c r="P1412" s="254" t="str">
        <f>IF(ISBLANK(INDEX('Policy Characteristics'!J:J,MATCH($C1412,'Policy Characteristics'!$C:$C,0))),"",INDEX('Policy Characteristics'!J:J,MATCH($C1412,'Policy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2" s="254" t="str">
        <f>IF(ISBLANK(INDEX('Policy Characteristics'!K:K,MATCH($C1412,'Policy Characteristics'!$C:$C,0))),"",INDEX('Policy Characteristics'!K:K,MATCH($C1412,'Policy Characteristics'!$C:$C,0)))</f>
        <v>industry-ag-main.html#fuel-switching</v>
      </c>
      <c r="R1412" s="254" t="str">
        <f>IF(ISBLANK(INDEX('Policy Characteristics'!L:L,MATCH($C1412,'Policy Characteristics'!$C:$C,0))),"",INDEX('Policy Characteristics'!L:L,MATCH($C1412,'Policy Characteristics'!$C:$C,0)))</f>
        <v>industry-elec-and-hydrogen.html</v>
      </c>
    </row>
    <row r="1413" spans="1:18" s="2" customFormat="1" x14ac:dyDescent="0.35">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Hydrogen Combustion</v>
      </c>
      <c r="C1413" s="254" t="str">
        <f t="shared" si="50"/>
        <v>Fraction of Eligible Industrial Energy Use Shifted to Hydrogen</v>
      </c>
      <c r="D1413" s="6" t="s">
        <v>3057</v>
      </c>
      <c r="E1413" s="1" t="s">
        <v>3504</v>
      </c>
      <c r="F1413" t="s">
        <v>3019</v>
      </c>
      <c r="G1413" s="45" t="s">
        <v>3511</v>
      </c>
      <c r="H1413" s="43">
        <v>2160</v>
      </c>
      <c r="I1413" s="324" t="s">
        <v>41</v>
      </c>
      <c r="J1413" s="255" t="str">
        <f>IF(ISBLANK(INDEX('Policy Characteristics'!D:D,MATCH($C1413,'Policy Characteristics'!$C:$C,0))),"",INDEX('Policy Characteristics'!D:D,MATCH($C1413,'Policy Characteristics'!$C:$C,0)))</f>
        <v>Hydrogen Combustion</v>
      </c>
      <c r="K1413" s="254" t="str">
        <f>IF(ISBLANK(INDEX('Policy Characteristics'!E:E,MATCH($C1413,'Policy Characteristics'!$C:$C,0))),"",INDEX('Policy Characteristics'!E:E,MATCH($C1413,'Policy Characteristics'!$C:$C,0)))</f>
        <v>indst shift to hydrogen</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1</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of fuel shifted</v>
      </c>
      <c r="P1413" s="254" t="str">
        <f>IF(ISBLANK(INDEX('Policy Characteristics'!J:J,MATCH($C1413,'Policy Characteristics'!$C:$C,0))),"",INDEX('Policy Characteristics'!J:J,MATCH($C1413,'Policy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3" s="254" t="str">
        <f>IF(ISBLANK(INDEX('Policy Characteristics'!K:K,MATCH($C1413,'Policy Characteristics'!$C:$C,0))),"",INDEX('Policy Characteristics'!K:K,MATCH($C1413,'Policy Characteristics'!$C:$C,0)))</f>
        <v>industry-ag-main.html#fuel-switching</v>
      </c>
      <c r="R1413" s="254" t="str">
        <f>IF(ISBLANK(INDEX('Policy Characteristics'!L:L,MATCH($C1413,'Policy Characteristics'!$C:$C,0))),"",INDEX('Policy Characteristics'!L:L,MATCH($C1413,'Policy Characteristics'!$C:$C,0)))</f>
        <v>industry-elec-and-hydrogen.html</v>
      </c>
    </row>
    <row r="1414" spans="1:18" s="2" customFormat="1" x14ac:dyDescent="0.35">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Hydrogen Combustion</v>
      </c>
      <c r="C1414" s="254" t="str">
        <f t="shared" si="50"/>
        <v>Fraction of Eligible Industrial Energy Use Shifted to Hydrogen</v>
      </c>
      <c r="D1414" s="6" t="s">
        <v>3057</v>
      </c>
      <c r="E1414" s="1" t="s">
        <v>3653</v>
      </c>
      <c r="F1414" t="s">
        <v>3019</v>
      </c>
      <c r="G1414" s="45" t="s">
        <v>3653</v>
      </c>
      <c r="H1414" s="43">
        <v>2161</v>
      </c>
      <c r="I1414" s="324" t="s">
        <v>41</v>
      </c>
      <c r="J1414" s="255" t="str">
        <f>IF(ISBLANK(INDEX('Policy Characteristics'!D:D,MATCH($C1414,'Policy Characteristics'!$C:$C,0))),"",INDEX('Policy Characteristics'!D:D,MATCH($C1414,'Policy Characteristics'!$C:$C,0)))</f>
        <v>Hydrogen Combustion</v>
      </c>
      <c r="K1414" s="254" t="str">
        <f>IF(ISBLANK(INDEX('Policy Characteristics'!E:E,MATCH($C1414,'Policy Characteristics'!$C:$C,0))),"",INDEX('Policy Characteristics'!E:E,MATCH($C1414,'Policy Characteristics'!$C:$C,0)))</f>
        <v>indst shift to hydrogen</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1</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of fuel shifted</v>
      </c>
      <c r="P1414" s="254" t="str">
        <f>IF(ISBLANK(INDEX('Policy Characteristics'!J:J,MATCH($C1414,'Policy Characteristics'!$C:$C,0))),"",INDEX('Policy Characteristics'!J:J,MATCH($C1414,'Policy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4" s="254" t="str">
        <f>IF(ISBLANK(INDEX('Policy Characteristics'!K:K,MATCH($C1414,'Policy Characteristics'!$C:$C,0))),"",INDEX('Policy Characteristics'!K:K,MATCH($C1414,'Policy Characteristics'!$C:$C,0)))</f>
        <v>industry-ag-main.html#fuel-switching</v>
      </c>
      <c r="R1414" s="254" t="str">
        <f>IF(ISBLANK(INDEX('Policy Characteristics'!L:L,MATCH($C1414,'Policy Characteristics'!$C:$C,0))),"",INDEX('Policy Characteristics'!L:L,MATCH($C1414,'Policy Characteristics'!$C:$C,0)))</f>
        <v>industry-elec-and-hydrogen.html</v>
      </c>
    </row>
    <row r="1415" spans="1:18" s="2" customFormat="1" x14ac:dyDescent="0.35">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Hydrogen Combustion</v>
      </c>
      <c r="C1415" s="254" t="str">
        <f t="shared" si="50"/>
        <v>Fraction of Eligible Industrial Energy Use Shifted to Hydrogen</v>
      </c>
      <c r="D1415" s="6" t="s">
        <v>3058</v>
      </c>
      <c r="E1415" s="1" t="s">
        <v>3498</v>
      </c>
      <c r="F1415" t="s">
        <v>3020</v>
      </c>
      <c r="G1415" s="45" t="s">
        <v>3505</v>
      </c>
      <c r="H1415" s="43">
        <v>2162</v>
      </c>
      <c r="I1415" s="324" t="s">
        <v>40</v>
      </c>
      <c r="J1415" s="255" t="str">
        <f>IF(ISBLANK(INDEX('Policy Characteristics'!D:D,MATCH($C1415,'Policy Characteristics'!$C:$C,0))),"",INDEX('Policy Characteristics'!D:D,MATCH($C1415,'Policy Characteristics'!$C:$C,0)))</f>
        <v>Hydrogen Combustion</v>
      </c>
      <c r="K1415" s="254" t="str">
        <f>IF(ISBLANK(INDEX('Policy Characteristics'!E:E,MATCH($C1415,'Policy Characteristics'!$C:$C,0))),"",INDEX('Policy Characteristics'!E:E,MATCH($C1415,'Policy Characteristics'!$C:$C,0)))</f>
        <v>indst shift to hydrogen</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1</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of fuel shifted</v>
      </c>
      <c r="P1415" s="254" t="str">
        <f>IF(ISBLANK(INDEX('Policy Characteristics'!J:J,MATCH($C1415,'Policy Characteristics'!$C:$C,0))),"",INDEX('Policy Characteristics'!J:J,MATCH($C1415,'Policy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5" s="254" t="str">
        <f>IF(ISBLANK(INDEX('Policy Characteristics'!K:K,MATCH($C1415,'Policy Characteristics'!$C:$C,0))),"",INDEX('Policy Characteristics'!K:K,MATCH($C1415,'Policy Characteristics'!$C:$C,0)))</f>
        <v>industry-ag-main.html#fuel-switching</v>
      </c>
      <c r="R1415" s="254" t="str">
        <f>IF(ISBLANK(INDEX('Policy Characteristics'!L:L,MATCH($C1415,'Policy Characteristics'!$C:$C,0))),"",INDEX('Policy Characteristics'!L:L,MATCH($C1415,'Policy Characteristics'!$C:$C,0)))</f>
        <v>industry-elec-and-hydrogen.html</v>
      </c>
    </row>
    <row r="1416" spans="1:18" s="2" customFormat="1" x14ac:dyDescent="0.35">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Hydrogen Combustion</v>
      </c>
      <c r="C1416" s="254" t="str">
        <f t="shared" si="50"/>
        <v>Fraction of Eligible Industrial Energy Use Shifted to Hydrogen</v>
      </c>
      <c r="D1416" s="6" t="s">
        <v>3058</v>
      </c>
      <c r="E1416" s="1" t="s">
        <v>3499</v>
      </c>
      <c r="F1416" t="s">
        <v>3020</v>
      </c>
      <c r="G1416" s="45" t="s">
        <v>3506</v>
      </c>
      <c r="H1416" s="43">
        <v>2163</v>
      </c>
      <c r="I1416" s="324" t="s">
        <v>40</v>
      </c>
      <c r="J1416" s="255" t="str">
        <f>IF(ISBLANK(INDEX('Policy Characteristics'!D:D,MATCH($C1416,'Policy Characteristics'!$C:$C,0))),"",INDEX('Policy Characteristics'!D:D,MATCH($C1416,'Policy Characteristics'!$C:$C,0)))</f>
        <v>Hydrogen Combustion</v>
      </c>
      <c r="K1416" s="254" t="str">
        <f>IF(ISBLANK(INDEX('Policy Characteristics'!E:E,MATCH($C1416,'Policy Characteristics'!$C:$C,0))),"",INDEX('Policy Characteristics'!E:E,MATCH($C1416,'Policy Characteristics'!$C:$C,0)))</f>
        <v>indst shift to hydrogen</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1</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of fuel shifted</v>
      </c>
      <c r="P1416" s="254" t="str">
        <f>IF(ISBLANK(INDEX('Policy Characteristics'!J:J,MATCH($C1416,'Policy Characteristics'!$C:$C,0))),"",INDEX('Policy Characteristics'!J:J,MATCH($C1416,'Policy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6" s="254" t="str">
        <f>IF(ISBLANK(INDEX('Policy Characteristics'!K:K,MATCH($C1416,'Policy Characteristics'!$C:$C,0))),"",INDEX('Policy Characteristics'!K:K,MATCH($C1416,'Policy Characteristics'!$C:$C,0)))</f>
        <v>industry-ag-main.html#fuel-switching</v>
      </c>
      <c r="R1416" s="254" t="str">
        <f>IF(ISBLANK(INDEX('Policy Characteristics'!L:L,MATCH($C1416,'Policy Characteristics'!$C:$C,0))),"",INDEX('Policy Characteristics'!L:L,MATCH($C1416,'Policy Characteristics'!$C:$C,0)))</f>
        <v>industry-elec-and-hydrogen.html</v>
      </c>
    </row>
    <row r="1417" spans="1:18" s="2" customFormat="1" x14ac:dyDescent="0.35">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Hydrogen Combustion</v>
      </c>
      <c r="C1417" s="254" t="str">
        <f t="shared" ref="C1417:C1480" si="51">C$1287</f>
        <v>Fraction of Eligible Industrial Energy Use Shifted to Hydrogen</v>
      </c>
      <c r="D1417" s="6" t="s">
        <v>3058</v>
      </c>
      <c r="E1417" s="1" t="s">
        <v>3500</v>
      </c>
      <c r="F1417" t="s">
        <v>3020</v>
      </c>
      <c r="G1417" s="45" t="s">
        <v>3507</v>
      </c>
      <c r="H1417" s="43">
        <v>2164</v>
      </c>
      <c r="I1417" s="324" t="s">
        <v>40</v>
      </c>
      <c r="J1417" s="255" t="str">
        <f>IF(ISBLANK(INDEX('Policy Characteristics'!D:D,MATCH($C1417,'Policy Characteristics'!$C:$C,0))),"",INDEX('Policy Characteristics'!D:D,MATCH($C1417,'Policy Characteristics'!$C:$C,0)))</f>
        <v>Hydrogen Combustion</v>
      </c>
      <c r="K1417" s="254" t="str">
        <f>IF(ISBLANK(INDEX('Policy Characteristics'!E:E,MATCH($C1417,'Policy Characteristics'!$C:$C,0))),"",INDEX('Policy Characteristics'!E:E,MATCH($C1417,'Policy Characteristics'!$C:$C,0)))</f>
        <v>indst shift to hydrogen</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1</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of fuel shifted</v>
      </c>
      <c r="P1417" s="254" t="str">
        <f>IF(ISBLANK(INDEX('Policy Characteristics'!J:J,MATCH($C1417,'Policy Characteristics'!$C:$C,0))),"",INDEX('Policy Characteristics'!J:J,MATCH($C1417,'Policy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7" s="254" t="str">
        <f>IF(ISBLANK(INDEX('Policy Characteristics'!K:K,MATCH($C1417,'Policy Characteristics'!$C:$C,0))),"",INDEX('Policy Characteristics'!K:K,MATCH($C1417,'Policy Characteristics'!$C:$C,0)))</f>
        <v>industry-ag-main.html#fuel-switching</v>
      </c>
      <c r="R1417" s="254" t="str">
        <f>IF(ISBLANK(INDEX('Policy Characteristics'!L:L,MATCH($C1417,'Policy Characteristics'!$C:$C,0))),"",INDEX('Policy Characteristics'!L:L,MATCH($C1417,'Policy Characteristics'!$C:$C,0)))</f>
        <v>industry-elec-and-hydrogen.html</v>
      </c>
    </row>
    <row r="1418" spans="1:18" s="2" customFormat="1" x14ac:dyDescent="0.35">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Hydrogen Combustion</v>
      </c>
      <c r="C1418" s="254" t="str">
        <f t="shared" si="51"/>
        <v>Fraction of Eligible Industrial Energy Use Shifted to Hydrogen</v>
      </c>
      <c r="D1418" s="6" t="s">
        <v>3058</v>
      </c>
      <c r="E1418" s="1" t="s">
        <v>3501</v>
      </c>
      <c r="F1418" t="s">
        <v>3020</v>
      </c>
      <c r="G1418" s="45" t="s">
        <v>3508</v>
      </c>
      <c r="H1418" s="43">
        <v>2165</v>
      </c>
      <c r="I1418" s="324" t="s">
        <v>40</v>
      </c>
      <c r="J1418" s="255" t="str">
        <f>IF(ISBLANK(INDEX('Policy Characteristics'!D:D,MATCH($C1418,'Policy Characteristics'!$C:$C,0))),"",INDEX('Policy Characteristics'!D:D,MATCH($C1418,'Policy Characteristics'!$C:$C,0)))</f>
        <v>Hydrogen Combustion</v>
      </c>
      <c r="K1418" s="254" t="str">
        <f>IF(ISBLANK(INDEX('Policy Characteristics'!E:E,MATCH($C1418,'Policy Characteristics'!$C:$C,0))),"",INDEX('Policy Characteristics'!E:E,MATCH($C1418,'Policy Characteristics'!$C:$C,0)))</f>
        <v>indst shift to hydrogen</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1</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of fuel shifted</v>
      </c>
      <c r="P1418" s="254" t="str">
        <f>IF(ISBLANK(INDEX('Policy Characteristics'!J:J,MATCH($C1418,'Policy Characteristics'!$C:$C,0))),"",INDEX('Policy Characteristics'!J:J,MATCH($C1418,'Policy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8" s="254" t="str">
        <f>IF(ISBLANK(INDEX('Policy Characteristics'!K:K,MATCH($C1418,'Policy Characteristics'!$C:$C,0))),"",INDEX('Policy Characteristics'!K:K,MATCH($C1418,'Policy Characteristics'!$C:$C,0)))</f>
        <v>industry-ag-main.html#fuel-switching</v>
      </c>
      <c r="R1418" s="254" t="str">
        <f>IF(ISBLANK(INDEX('Policy Characteristics'!L:L,MATCH($C1418,'Policy Characteristics'!$C:$C,0))),"",INDEX('Policy Characteristics'!L:L,MATCH($C1418,'Policy Characteristics'!$C:$C,0)))</f>
        <v>industry-elec-and-hydrogen.html</v>
      </c>
    </row>
    <row r="1419" spans="1:18" s="2" customFormat="1" x14ac:dyDescent="0.35">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Hydrogen Combustion</v>
      </c>
      <c r="C1419" s="254" t="str">
        <f t="shared" si="51"/>
        <v>Fraction of Eligible Industrial Energy Use Shifted to Hydrogen</v>
      </c>
      <c r="D1419" s="6" t="s">
        <v>3058</v>
      </c>
      <c r="E1419" s="1" t="s">
        <v>3502</v>
      </c>
      <c r="F1419" t="s">
        <v>3020</v>
      </c>
      <c r="G1419" s="45" t="s">
        <v>3509</v>
      </c>
      <c r="H1419" s="43">
        <v>2166</v>
      </c>
      <c r="I1419" s="324" t="s">
        <v>41</v>
      </c>
      <c r="J1419" s="255" t="str">
        <f>IF(ISBLANK(INDEX('Policy Characteristics'!D:D,MATCH($C1419,'Policy Characteristics'!$C:$C,0))),"",INDEX('Policy Characteristics'!D:D,MATCH($C1419,'Policy Characteristics'!$C:$C,0)))</f>
        <v>Hydrogen Combustion</v>
      </c>
      <c r="K1419" s="254" t="str">
        <f>IF(ISBLANK(INDEX('Policy Characteristics'!E:E,MATCH($C1419,'Policy Characteristics'!$C:$C,0))),"",INDEX('Policy Characteristics'!E:E,MATCH($C1419,'Policy Characteristics'!$C:$C,0)))</f>
        <v>indst shift to hydrogen</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1</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of fuel shifted</v>
      </c>
      <c r="P1419" s="254" t="str">
        <f>IF(ISBLANK(INDEX('Policy Characteristics'!J:J,MATCH($C1419,'Policy Characteristics'!$C:$C,0))),"",INDEX('Policy Characteristics'!J:J,MATCH($C1419,'Policy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9" s="254" t="str">
        <f>IF(ISBLANK(INDEX('Policy Characteristics'!K:K,MATCH($C1419,'Policy Characteristics'!$C:$C,0))),"",INDEX('Policy Characteristics'!K:K,MATCH($C1419,'Policy Characteristics'!$C:$C,0)))</f>
        <v>industry-ag-main.html#fuel-switching</v>
      </c>
      <c r="R1419" s="254" t="str">
        <f>IF(ISBLANK(INDEX('Policy Characteristics'!L:L,MATCH($C1419,'Policy Characteristics'!$C:$C,0))),"",INDEX('Policy Characteristics'!L:L,MATCH($C1419,'Policy Characteristics'!$C:$C,0)))</f>
        <v>industry-elec-and-hydrogen.html</v>
      </c>
    </row>
    <row r="1420" spans="1:18" s="2" customFormat="1" x14ac:dyDescent="0.35">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Hydrogen Combustion</v>
      </c>
      <c r="C1420" s="254" t="str">
        <f t="shared" si="51"/>
        <v>Fraction of Eligible Industrial Energy Use Shifted to Hydrogen</v>
      </c>
      <c r="D1420" s="6" t="s">
        <v>3058</v>
      </c>
      <c r="E1420" s="1" t="s">
        <v>3503</v>
      </c>
      <c r="F1420" t="s">
        <v>3020</v>
      </c>
      <c r="G1420" s="45" t="s">
        <v>3510</v>
      </c>
      <c r="H1420" s="43">
        <v>2167</v>
      </c>
      <c r="I1420" s="324" t="s">
        <v>41</v>
      </c>
      <c r="J1420" s="255" t="str">
        <f>IF(ISBLANK(INDEX('Policy Characteristics'!D:D,MATCH($C1420,'Policy Characteristics'!$C:$C,0))),"",INDEX('Policy Characteristics'!D:D,MATCH($C1420,'Policy Characteristics'!$C:$C,0)))</f>
        <v>Hydrogen Combustion</v>
      </c>
      <c r="K1420" s="254" t="str">
        <f>IF(ISBLANK(INDEX('Policy Characteristics'!E:E,MATCH($C1420,'Policy Characteristics'!$C:$C,0))),"",INDEX('Policy Characteristics'!E:E,MATCH($C1420,'Policy Characteristics'!$C:$C,0)))</f>
        <v>indst shift to hydrogen</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1</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of fuel shifted</v>
      </c>
      <c r="P1420" s="254" t="str">
        <f>IF(ISBLANK(INDEX('Policy Characteristics'!J:J,MATCH($C1420,'Policy Characteristics'!$C:$C,0))),"",INDEX('Policy Characteristics'!J:J,MATCH($C1420,'Policy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0" s="254" t="str">
        <f>IF(ISBLANK(INDEX('Policy Characteristics'!K:K,MATCH($C1420,'Policy Characteristics'!$C:$C,0))),"",INDEX('Policy Characteristics'!K:K,MATCH($C1420,'Policy Characteristics'!$C:$C,0)))</f>
        <v>industry-ag-main.html#fuel-switching</v>
      </c>
      <c r="R1420" s="254" t="str">
        <f>IF(ISBLANK(INDEX('Policy Characteristics'!L:L,MATCH($C1420,'Policy Characteristics'!$C:$C,0))),"",INDEX('Policy Characteristics'!L:L,MATCH($C1420,'Policy Characteristics'!$C:$C,0)))</f>
        <v>industry-elec-and-hydrogen.html</v>
      </c>
    </row>
    <row r="1421" spans="1:18" s="2" customFormat="1" x14ac:dyDescent="0.35">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Hydrogen Combustion</v>
      </c>
      <c r="C1421" s="254" t="str">
        <f t="shared" si="51"/>
        <v>Fraction of Eligible Industrial Energy Use Shifted to Hydrogen</v>
      </c>
      <c r="D1421" s="6" t="s">
        <v>3058</v>
      </c>
      <c r="E1421" s="1" t="s">
        <v>3504</v>
      </c>
      <c r="F1421" t="s">
        <v>3020</v>
      </c>
      <c r="G1421" s="45" t="s">
        <v>3511</v>
      </c>
      <c r="H1421" s="43">
        <v>2168</v>
      </c>
      <c r="I1421" s="324" t="s">
        <v>41</v>
      </c>
      <c r="J1421" s="255" t="str">
        <f>IF(ISBLANK(INDEX('Policy Characteristics'!D:D,MATCH($C1421,'Policy Characteristics'!$C:$C,0))),"",INDEX('Policy Characteristics'!D:D,MATCH($C1421,'Policy Characteristics'!$C:$C,0)))</f>
        <v>Hydrogen Combustion</v>
      </c>
      <c r="K1421" s="254" t="str">
        <f>IF(ISBLANK(INDEX('Policy Characteristics'!E:E,MATCH($C1421,'Policy Characteristics'!$C:$C,0))),"",INDEX('Policy Characteristics'!E:E,MATCH($C1421,'Policy Characteristics'!$C:$C,0)))</f>
        <v>indst shift to hydrogen</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1</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of fuel shifted</v>
      </c>
      <c r="P1421" s="254" t="str">
        <f>IF(ISBLANK(INDEX('Policy Characteristics'!J:J,MATCH($C1421,'Policy Characteristics'!$C:$C,0))),"",INDEX('Policy Characteristics'!J:J,MATCH($C1421,'Policy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1" s="254" t="str">
        <f>IF(ISBLANK(INDEX('Policy Characteristics'!K:K,MATCH($C1421,'Policy Characteristics'!$C:$C,0))),"",INDEX('Policy Characteristics'!K:K,MATCH($C1421,'Policy Characteristics'!$C:$C,0)))</f>
        <v>industry-ag-main.html#fuel-switching</v>
      </c>
      <c r="R1421" s="254" t="str">
        <f>IF(ISBLANK(INDEX('Policy Characteristics'!L:L,MATCH($C1421,'Policy Characteristics'!$C:$C,0))),"",INDEX('Policy Characteristics'!L:L,MATCH($C1421,'Policy Characteristics'!$C:$C,0)))</f>
        <v>industry-elec-and-hydrogen.html</v>
      </c>
    </row>
    <row r="1422" spans="1:18" s="2" customFormat="1" x14ac:dyDescent="0.35">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Hydrogen Combustion</v>
      </c>
      <c r="C1422" s="254" t="str">
        <f t="shared" si="51"/>
        <v>Fraction of Eligible Industrial Energy Use Shifted to Hydrogen</v>
      </c>
      <c r="D1422" s="6" t="s">
        <v>3058</v>
      </c>
      <c r="E1422" s="1" t="s">
        <v>3653</v>
      </c>
      <c r="F1422" t="s">
        <v>3020</v>
      </c>
      <c r="G1422" s="45" t="s">
        <v>3653</v>
      </c>
      <c r="H1422" s="43">
        <v>2169</v>
      </c>
      <c r="I1422" s="324" t="s">
        <v>40</v>
      </c>
      <c r="J1422" s="255" t="str">
        <f>IF(ISBLANK(INDEX('Policy Characteristics'!D:D,MATCH($C1422,'Policy Characteristics'!$C:$C,0))),"",INDEX('Policy Characteristics'!D:D,MATCH($C1422,'Policy Characteristics'!$C:$C,0)))</f>
        <v>Hydrogen Combustion</v>
      </c>
      <c r="K1422" s="254" t="str">
        <f>IF(ISBLANK(INDEX('Policy Characteristics'!E:E,MATCH($C1422,'Policy Characteristics'!$C:$C,0))),"",INDEX('Policy Characteristics'!E:E,MATCH($C1422,'Policy Characteristics'!$C:$C,0)))</f>
        <v>indst shift to hydrogen</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1</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of fuel shifted</v>
      </c>
      <c r="P1422" s="254" t="str">
        <f>IF(ISBLANK(INDEX('Policy Characteristics'!J:J,MATCH($C1422,'Policy Characteristics'!$C:$C,0))),"",INDEX('Policy Characteristics'!J:J,MATCH($C1422,'Policy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2" s="254" t="str">
        <f>IF(ISBLANK(INDEX('Policy Characteristics'!K:K,MATCH($C1422,'Policy Characteristics'!$C:$C,0))),"",INDEX('Policy Characteristics'!K:K,MATCH($C1422,'Policy Characteristics'!$C:$C,0)))</f>
        <v>industry-ag-main.html#fuel-switching</v>
      </c>
      <c r="R1422" s="254" t="str">
        <f>IF(ISBLANK(INDEX('Policy Characteristics'!L:L,MATCH($C1422,'Policy Characteristics'!$C:$C,0))),"",INDEX('Policy Characteristics'!L:L,MATCH($C1422,'Policy Characteristics'!$C:$C,0)))</f>
        <v>industry-elec-and-hydrogen.html</v>
      </c>
    </row>
    <row r="1423" spans="1:18" s="2" customFormat="1" x14ac:dyDescent="0.35">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Hydrogen Combustion</v>
      </c>
      <c r="C1423" s="254" t="str">
        <f t="shared" si="51"/>
        <v>Fraction of Eligible Industrial Energy Use Shifted to Hydrogen</v>
      </c>
      <c r="D1423" s="6" t="s">
        <v>3059</v>
      </c>
      <c r="E1423" s="1" t="s">
        <v>3498</v>
      </c>
      <c r="F1423" t="s">
        <v>3021</v>
      </c>
      <c r="G1423" s="45" t="s">
        <v>3505</v>
      </c>
      <c r="H1423" s="43">
        <v>2170</v>
      </c>
      <c r="I1423" s="324" t="s">
        <v>40</v>
      </c>
      <c r="J1423" s="255" t="str">
        <f>IF(ISBLANK(INDEX('Policy Characteristics'!D:D,MATCH($C1423,'Policy Characteristics'!$C:$C,0))),"",INDEX('Policy Characteristics'!D:D,MATCH($C1423,'Policy Characteristics'!$C:$C,0)))</f>
        <v>Hydrogen Combustion</v>
      </c>
      <c r="K1423" s="254" t="str">
        <f>IF(ISBLANK(INDEX('Policy Characteristics'!E:E,MATCH($C1423,'Policy Characteristics'!$C:$C,0))),"",INDEX('Policy Characteristics'!E:E,MATCH($C1423,'Policy Characteristics'!$C:$C,0)))</f>
        <v>indst shift to hydrogen</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1</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of fuel shifted</v>
      </c>
      <c r="P1423" s="254" t="str">
        <f>IF(ISBLANK(INDEX('Policy Characteristics'!J:J,MATCH($C1423,'Policy Characteristics'!$C:$C,0))),"",INDEX('Policy Characteristics'!J:J,MATCH($C1423,'Policy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3" s="254" t="str">
        <f>IF(ISBLANK(INDEX('Policy Characteristics'!K:K,MATCH($C1423,'Policy Characteristics'!$C:$C,0))),"",INDEX('Policy Characteristics'!K:K,MATCH($C1423,'Policy Characteristics'!$C:$C,0)))</f>
        <v>industry-ag-main.html#fuel-switching</v>
      </c>
      <c r="R1423" s="254" t="str">
        <f>IF(ISBLANK(INDEX('Policy Characteristics'!L:L,MATCH($C1423,'Policy Characteristics'!$C:$C,0))),"",INDEX('Policy Characteristics'!L:L,MATCH($C1423,'Policy Characteristics'!$C:$C,0)))</f>
        <v>industry-elec-and-hydrogen.html</v>
      </c>
    </row>
    <row r="1424" spans="1:18" s="2" customFormat="1" x14ac:dyDescent="0.35">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Hydrogen Combustion</v>
      </c>
      <c r="C1424" s="254" t="str">
        <f t="shared" si="51"/>
        <v>Fraction of Eligible Industrial Energy Use Shifted to Hydrogen</v>
      </c>
      <c r="D1424" s="6" t="s">
        <v>3059</v>
      </c>
      <c r="E1424" s="1" t="s">
        <v>3499</v>
      </c>
      <c r="F1424" t="s">
        <v>3021</v>
      </c>
      <c r="G1424" s="45" t="s">
        <v>3506</v>
      </c>
      <c r="H1424" s="43">
        <v>2171</v>
      </c>
      <c r="I1424" s="324" t="s">
        <v>40</v>
      </c>
      <c r="J1424" s="255" t="str">
        <f>IF(ISBLANK(INDEX('Policy Characteristics'!D:D,MATCH($C1424,'Policy Characteristics'!$C:$C,0))),"",INDEX('Policy Characteristics'!D:D,MATCH($C1424,'Policy Characteristics'!$C:$C,0)))</f>
        <v>Hydrogen Combustion</v>
      </c>
      <c r="K1424" s="254" t="str">
        <f>IF(ISBLANK(INDEX('Policy Characteristics'!E:E,MATCH($C1424,'Policy Characteristics'!$C:$C,0))),"",INDEX('Policy Characteristics'!E:E,MATCH($C1424,'Policy Characteristics'!$C:$C,0)))</f>
        <v>indst shift to hydrogen</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1</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of fuel shifted</v>
      </c>
      <c r="P1424" s="254" t="str">
        <f>IF(ISBLANK(INDEX('Policy Characteristics'!J:J,MATCH($C1424,'Policy Characteristics'!$C:$C,0))),"",INDEX('Policy Characteristics'!J:J,MATCH($C1424,'Policy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4" s="254" t="str">
        <f>IF(ISBLANK(INDEX('Policy Characteristics'!K:K,MATCH($C1424,'Policy Characteristics'!$C:$C,0))),"",INDEX('Policy Characteristics'!K:K,MATCH($C1424,'Policy Characteristics'!$C:$C,0)))</f>
        <v>industry-ag-main.html#fuel-switching</v>
      </c>
      <c r="R1424" s="254" t="str">
        <f>IF(ISBLANK(INDEX('Policy Characteristics'!L:L,MATCH($C1424,'Policy Characteristics'!$C:$C,0))),"",INDEX('Policy Characteristics'!L:L,MATCH($C1424,'Policy Characteristics'!$C:$C,0)))</f>
        <v>industry-elec-and-hydrogen.html</v>
      </c>
    </row>
    <row r="1425" spans="1:18" s="2" customFormat="1" x14ac:dyDescent="0.35">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Hydrogen Combustion</v>
      </c>
      <c r="C1425" s="254" t="str">
        <f t="shared" si="51"/>
        <v>Fraction of Eligible Industrial Energy Use Shifted to Hydrogen</v>
      </c>
      <c r="D1425" s="6" t="s">
        <v>3059</v>
      </c>
      <c r="E1425" s="1" t="s">
        <v>3500</v>
      </c>
      <c r="F1425" t="s">
        <v>3021</v>
      </c>
      <c r="G1425" s="45" t="s">
        <v>3507</v>
      </c>
      <c r="H1425" s="43">
        <v>2172</v>
      </c>
      <c r="I1425" s="324" t="s">
        <v>40</v>
      </c>
      <c r="J1425" s="255" t="str">
        <f>IF(ISBLANK(INDEX('Policy Characteristics'!D:D,MATCH($C1425,'Policy Characteristics'!$C:$C,0))),"",INDEX('Policy Characteristics'!D:D,MATCH($C1425,'Policy Characteristics'!$C:$C,0)))</f>
        <v>Hydrogen Combustion</v>
      </c>
      <c r="K1425" s="254" t="str">
        <f>IF(ISBLANK(INDEX('Policy Characteristics'!E:E,MATCH($C1425,'Policy Characteristics'!$C:$C,0))),"",INDEX('Policy Characteristics'!E:E,MATCH($C1425,'Policy Characteristics'!$C:$C,0)))</f>
        <v>indst shift to hydrogen</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1</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of fuel shifted</v>
      </c>
      <c r="P1425" s="254" t="str">
        <f>IF(ISBLANK(INDEX('Policy Characteristics'!J:J,MATCH($C1425,'Policy Characteristics'!$C:$C,0))),"",INDEX('Policy Characteristics'!J:J,MATCH($C1425,'Policy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5" s="254" t="str">
        <f>IF(ISBLANK(INDEX('Policy Characteristics'!K:K,MATCH($C1425,'Policy Characteristics'!$C:$C,0))),"",INDEX('Policy Characteristics'!K:K,MATCH($C1425,'Policy Characteristics'!$C:$C,0)))</f>
        <v>industry-ag-main.html#fuel-switching</v>
      </c>
      <c r="R1425" s="254" t="str">
        <f>IF(ISBLANK(INDEX('Policy Characteristics'!L:L,MATCH($C1425,'Policy Characteristics'!$C:$C,0))),"",INDEX('Policy Characteristics'!L:L,MATCH($C1425,'Policy Characteristics'!$C:$C,0)))</f>
        <v>industry-elec-and-hydrogen.html</v>
      </c>
    </row>
    <row r="1426" spans="1:18" s="2" customFormat="1" x14ac:dyDescent="0.35">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Hydrogen Combustion</v>
      </c>
      <c r="C1426" s="254" t="str">
        <f t="shared" si="51"/>
        <v>Fraction of Eligible Industrial Energy Use Shifted to Hydrogen</v>
      </c>
      <c r="D1426" s="6" t="s">
        <v>3059</v>
      </c>
      <c r="E1426" s="1" t="s">
        <v>3501</v>
      </c>
      <c r="F1426" t="s">
        <v>3021</v>
      </c>
      <c r="G1426" s="45" t="s">
        <v>3508</v>
      </c>
      <c r="H1426" s="43">
        <v>2173</v>
      </c>
      <c r="I1426" s="324" t="s">
        <v>40</v>
      </c>
      <c r="J1426" s="255" t="str">
        <f>IF(ISBLANK(INDEX('Policy Characteristics'!D:D,MATCH($C1426,'Policy Characteristics'!$C:$C,0))),"",INDEX('Policy Characteristics'!D:D,MATCH($C1426,'Policy Characteristics'!$C:$C,0)))</f>
        <v>Hydrogen Combustion</v>
      </c>
      <c r="K1426" s="254" t="str">
        <f>IF(ISBLANK(INDEX('Policy Characteristics'!E:E,MATCH($C1426,'Policy Characteristics'!$C:$C,0))),"",INDEX('Policy Characteristics'!E:E,MATCH($C1426,'Policy Characteristics'!$C:$C,0)))</f>
        <v>indst shift to hydrogen</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1</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of fuel shifted</v>
      </c>
      <c r="P1426" s="254" t="str">
        <f>IF(ISBLANK(INDEX('Policy Characteristics'!J:J,MATCH($C1426,'Policy Characteristics'!$C:$C,0))),"",INDEX('Policy Characteristics'!J:J,MATCH($C1426,'Policy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6" s="254" t="str">
        <f>IF(ISBLANK(INDEX('Policy Characteristics'!K:K,MATCH($C1426,'Policy Characteristics'!$C:$C,0))),"",INDEX('Policy Characteristics'!K:K,MATCH($C1426,'Policy Characteristics'!$C:$C,0)))</f>
        <v>industry-ag-main.html#fuel-switching</v>
      </c>
      <c r="R1426" s="254" t="str">
        <f>IF(ISBLANK(INDEX('Policy Characteristics'!L:L,MATCH($C1426,'Policy Characteristics'!$C:$C,0))),"",INDEX('Policy Characteristics'!L:L,MATCH($C1426,'Policy Characteristics'!$C:$C,0)))</f>
        <v>industry-elec-and-hydrogen.html</v>
      </c>
    </row>
    <row r="1427" spans="1:18" s="2" customFormat="1" x14ac:dyDescent="0.35">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Hydrogen Combustion</v>
      </c>
      <c r="C1427" s="254" t="str">
        <f t="shared" si="51"/>
        <v>Fraction of Eligible Industrial Energy Use Shifted to Hydrogen</v>
      </c>
      <c r="D1427" s="6" t="s">
        <v>3059</v>
      </c>
      <c r="E1427" s="1" t="s">
        <v>3502</v>
      </c>
      <c r="F1427" t="s">
        <v>3021</v>
      </c>
      <c r="G1427" s="45" t="s">
        <v>3509</v>
      </c>
      <c r="H1427" s="43">
        <v>2174</v>
      </c>
      <c r="I1427" s="324" t="s">
        <v>41</v>
      </c>
      <c r="J1427" s="255" t="str">
        <f>IF(ISBLANK(INDEX('Policy Characteristics'!D:D,MATCH($C1427,'Policy Characteristics'!$C:$C,0))),"",INDEX('Policy Characteristics'!D:D,MATCH($C1427,'Policy Characteristics'!$C:$C,0)))</f>
        <v>Hydrogen Combustion</v>
      </c>
      <c r="K1427" s="254" t="str">
        <f>IF(ISBLANK(INDEX('Policy Characteristics'!E:E,MATCH($C1427,'Policy Characteristics'!$C:$C,0))),"",INDEX('Policy Characteristics'!E:E,MATCH($C1427,'Policy Characteristics'!$C:$C,0)))</f>
        <v>indst shift to hydrogen</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1</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of fuel shifted</v>
      </c>
      <c r="P1427" s="254" t="str">
        <f>IF(ISBLANK(INDEX('Policy Characteristics'!J:J,MATCH($C1427,'Policy Characteristics'!$C:$C,0))),"",INDEX('Policy Characteristics'!J:J,MATCH($C1427,'Policy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7" s="254" t="str">
        <f>IF(ISBLANK(INDEX('Policy Characteristics'!K:K,MATCH($C1427,'Policy Characteristics'!$C:$C,0))),"",INDEX('Policy Characteristics'!K:K,MATCH($C1427,'Policy Characteristics'!$C:$C,0)))</f>
        <v>industry-ag-main.html#fuel-switching</v>
      </c>
      <c r="R1427" s="254" t="str">
        <f>IF(ISBLANK(INDEX('Policy Characteristics'!L:L,MATCH($C1427,'Policy Characteristics'!$C:$C,0))),"",INDEX('Policy Characteristics'!L:L,MATCH($C1427,'Policy Characteristics'!$C:$C,0)))</f>
        <v>industry-elec-and-hydrogen.html</v>
      </c>
    </row>
    <row r="1428" spans="1:18" s="2" customFormat="1" x14ac:dyDescent="0.35">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Hydrogen Combustion</v>
      </c>
      <c r="C1428" s="254" t="str">
        <f t="shared" si="51"/>
        <v>Fraction of Eligible Industrial Energy Use Shifted to Hydrogen</v>
      </c>
      <c r="D1428" s="6" t="s">
        <v>3059</v>
      </c>
      <c r="E1428" s="1" t="s">
        <v>3503</v>
      </c>
      <c r="F1428" t="s">
        <v>3021</v>
      </c>
      <c r="G1428" s="45" t="s">
        <v>3510</v>
      </c>
      <c r="H1428" s="43">
        <v>2175</v>
      </c>
      <c r="I1428" s="324" t="s">
        <v>41</v>
      </c>
      <c r="J1428" s="255" t="str">
        <f>IF(ISBLANK(INDEX('Policy Characteristics'!D:D,MATCH($C1428,'Policy Characteristics'!$C:$C,0))),"",INDEX('Policy Characteristics'!D:D,MATCH($C1428,'Policy Characteristics'!$C:$C,0)))</f>
        <v>Hydrogen Combustion</v>
      </c>
      <c r="K1428" s="254" t="str">
        <f>IF(ISBLANK(INDEX('Policy Characteristics'!E:E,MATCH($C1428,'Policy Characteristics'!$C:$C,0))),"",INDEX('Policy Characteristics'!E:E,MATCH($C1428,'Policy Characteristics'!$C:$C,0)))</f>
        <v>indst shift to hydrogen</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1</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of fuel shifted</v>
      </c>
      <c r="P1428" s="254" t="str">
        <f>IF(ISBLANK(INDEX('Policy Characteristics'!J:J,MATCH($C1428,'Policy Characteristics'!$C:$C,0))),"",INDEX('Policy Characteristics'!J:J,MATCH($C1428,'Policy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8" s="254" t="str">
        <f>IF(ISBLANK(INDEX('Policy Characteristics'!K:K,MATCH($C1428,'Policy Characteristics'!$C:$C,0))),"",INDEX('Policy Characteristics'!K:K,MATCH($C1428,'Policy Characteristics'!$C:$C,0)))</f>
        <v>industry-ag-main.html#fuel-switching</v>
      </c>
      <c r="R1428" s="254" t="str">
        <f>IF(ISBLANK(INDEX('Policy Characteristics'!L:L,MATCH($C1428,'Policy Characteristics'!$C:$C,0))),"",INDEX('Policy Characteristics'!L:L,MATCH($C1428,'Policy Characteristics'!$C:$C,0)))</f>
        <v>industry-elec-and-hydrogen.html</v>
      </c>
    </row>
    <row r="1429" spans="1:18" s="2" customFormat="1" x14ac:dyDescent="0.35">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Hydrogen Combustion</v>
      </c>
      <c r="C1429" s="254" t="str">
        <f t="shared" si="51"/>
        <v>Fraction of Eligible Industrial Energy Use Shifted to Hydrogen</v>
      </c>
      <c r="D1429" s="6" t="s">
        <v>3059</v>
      </c>
      <c r="E1429" s="1" t="s">
        <v>3504</v>
      </c>
      <c r="F1429" t="s">
        <v>3021</v>
      </c>
      <c r="G1429" s="45" t="s">
        <v>3511</v>
      </c>
      <c r="H1429" s="43">
        <v>2176</v>
      </c>
      <c r="I1429" s="324" t="s">
        <v>41</v>
      </c>
      <c r="J1429" s="255" t="str">
        <f>IF(ISBLANK(INDEX('Policy Characteristics'!D:D,MATCH($C1429,'Policy Characteristics'!$C:$C,0))),"",INDEX('Policy Characteristics'!D:D,MATCH($C1429,'Policy Characteristics'!$C:$C,0)))</f>
        <v>Hydrogen Combustion</v>
      </c>
      <c r="K1429" s="254" t="str">
        <f>IF(ISBLANK(INDEX('Policy Characteristics'!E:E,MATCH($C1429,'Policy Characteristics'!$C:$C,0))),"",INDEX('Policy Characteristics'!E:E,MATCH($C1429,'Policy Characteristics'!$C:$C,0)))</f>
        <v>indst shift to hydrogen</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1</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of fuel shifted</v>
      </c>
      <c r="P1429" s="254" t="str">
        <f>IF(ISBLANK(INDEX('Policy Characteristics'!J:J,MATCH($C1429,'Policy Characteristics'!$C:$C,0))),"",INDEX('Policy Characteristics'!J:J,MATCH($C1429,'Policy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9" s="254" t="str">
        <f>IF(ISBLANK(INDEX('Policy Characteristics'!K:K,MATCH($C1429,'Policy Characteristics'!$C:$C,0))),"",INDEX('Policy Characteristics'!K:K,MATCH($C1429,'Policy Characteristics'!$C:$C,0)))</f>
        <v>industry-ag-main.html#fuel-switching</v>
      </c>
      <c r="R1429" s="254" t="str">
        <f>IF(ISBLANK(INDEX('Policy Characteristics'!L:L,MATCH($C1429,'Policy Characteristics'!$C:$C,0))),"",INDEX('Policy Characteristics'!L:L,MATCH($C1429,'Policy Characteristics'!$C:$C,0)))</f>
        <v>industry-elec-and-hydrogen.html</v>
      </c>
    </row>
    <row r="1430" spans="1:18" s="2" customFormat="1" x14ac:dyDescent="0.35">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Hydrogen Combustion</v>
      </c>
      <c r="C1430" s="254" t="str">
        <f t="shared" si="51"/>
        <v>Fraction of Eligible Industrial Energy Use Shifted to Hydrogen</v>
      </c>
      <c r="D1430" s="6" t="s">
        <v>3059</v>
      </c>
      <c r="E1430" s="1" t="s">
        <v>3653</v>
      </c>
      <c r="F1430" t="s">
        <v>3021</v>
      </c>
      <c r="G1430" s="45" t="s">
        <v>3653</v>
      </c>
      <c r="H1430" s="43">
        <v>2177</v>
      </c>
      <c r="I1430" s="324" t="s">
        <v>41</v>
      </c>
      <c r="J1430" s="255" t="str">
        <f>IF(ISBLANK(INDEX('Policy Characteristics'!D:D,MATCH($C1430,'Policy Characteristics'!$C:$C,0))),"",INDEX('Policy Characteristics'!D:D,MATCH($C1430,'Policy Characteristics'!$C:$C,0)))</f>
        <v>Hydrogen Combustion</v>
      </c>
      <c r="K1430" s="254" t="str">
        <f>IF(ISBLANK(INDEX('Policy Characteristics'!E:E,MATCH($C1430,'Policy Characteristics'!$C:$C,0))),"",INDEX('Policy Characteristics'!E:E,MATCH($C1430,'Policy Characteristics'!$C:$C,0)))</f>
        <v>indst shift to hydrogen</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1</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of fuel shifted</v>
      </c>
      <c r="P1430" s="254" t="str">
        <f>IF(ISBLANK(INDEX('Policy Characteristics'!J:J,MATCH($C1430,'Policy Characteristics'!$C:$C,0))),"",INDEX('Policy Characteristics'!J:J,MATCH($C1430,'Policy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0" s="254" t="str">
        <f>IF(ISBLANK(INDEX('Policy Characteristics'!K:K,MATCH($C1430,'Policy Characteristics'!$C:$C,0))),"",INDEX('Policy Characteristics'!K:K,MATCH($C1430,'Policy Characteristics'!$C:$C,0)))</f>
        <v>industry-ag-main.html#fuel-switching</v>
      </c>
      <c r="R1430" s="254" t="str">
        <f>IF(ISBLANK(INDEX('Policy Characteristics'!L:L,MATCH($C1430,'Policy Characteristics'!$C:$C,0))),"",INDEX('Policy Characteristics'!L:L,MATCH($C1430,'Policy Characteristics'!$C:$C,0)))</f>
        <v>industry-elec-and-hydrogen.html</v>
      </c>
    </row>
    <row r="1431" spans="1:18" s="2" customFormat="1" x14ac:dyDescent="0.35">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Hydrogen Combustion</v>
      </c>
      <c r="C1431" s="254" t="str">
        <f t="shared" si="51"/>
        <v>Fraction of Eligible Industrial Energy Use Shifted to Hydrogen</v>
      </c>
      <c r="D1431" s="6" t="s">
        <v>3060</v>
      </c>
      <c r="E1431" s="1" t="s">
        <v>3498</v>
      </c>
      <c r="F1431" t="s">
        <v>3022</v>
      </c>
      <c r="G1431" s="45" t="s">
        <v>3505</v>
      </c>
      <c r="H1431" s="43">
        <v>2178</v>
      </c>
      <c r="I1431" s="324" t="s">
        <v>40</v>
      </c>
      <c r="J1431" s="255" t="str">
        <f>IF(ISBLANK(INDEX('Policy Characteristics'!D:D,MATCH($C1431,'Policy Characteristics'!$C:$C,0))),"",INDEX('Policy Characteristics'!D:D,MATCH($C1431,'Policy Characteristics'!$C:$C,0)))</f>
        <v>Hydrogen Combustion</v>
      </c>
      <c r="K1431" s="254" t="str">
        <f>IF(ISBLANK(INDEX('Policy Characteristics'!E:E,MATCH($C1431,'Policy Characteristics'!$C:$C,0))),"",INDEX('Policy Characteristics'!E:E,MATCH($C1431,'Policy Characteristics'!$C:$C,0)))</f>
        <v>indst shift to hydrogen</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1</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of fuel shifted</v>
      </c>
      <c r="P1431" s="254" t="str">
        <f>IF(ISBLANK(INDEX('Policy Characteristics'!J:J,MATCH($C1431,'Policy Characteristics'!$C:$C,0))),"",INDEX('Policy Characteristics'!J:J,MATCH($C1431,'Policy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1" s="254" t="str">
        <f>IF(ISBLANK(INDEX('Policy Characteristics'!K:K,MATCH($C1431,'Policy Characteristics'!$C:$C,0))),"",INDEX('Policy Characteristics'!K:K,MATCH($C1431,'Policy Characteristics'!$C:$C,0)))</f>
        <v>industry-ag-main.html#fuel-switching</v>
      </c>
      <c r="R1431" s="254" t="str">
        <f>IF(ISBLANK(INDEX('Policy Characteristics'!L:L,MATCH($C1431,'Policy Characteristics'!$C:$C,0))),"",INDEX('Policy Characteristics'!L:L,MATCH($C1431,'Policy Characteristics'!$C:$C,0)))</f>
        <v>industry-elec-and-hydrogen.html</v>
      </c>
    </row>
    <row r="1432" spans="1:18" s="2" customFormat="1" x14ac:dyDescent="0.35">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Hydrogen Combustion</v>
      </c>
      <c r="C1432" s="254" t="str">
        <f t="shared" si="51"/>
        <v>Fraction of Eligible Industrial Energy Use Shifted to Hydrogen</v>
      </c>
      <c r="D1432" s="6" t="s">
        <v>3060</v>
      </c>
      <c r="E1432" s="1" t="s">
        <v>3499</v>
      </c>
      <c r="F1432" t="s">
        <v>3022</v>
      </c>
      <c r="G1432" s="45" t="s">
        <v>3506</v>
      </c>
      <c r="H1432" s="43">
        <v>2179</v>
      </c>
      <c r="I1432" s="324" t="s">
        <v>40</v>
      </c>
      <c r="J1432" s="255" t="str">
        <f>IF(ISBLANK(INDEX('Policy Characteristics'!D:D,MATCH($C1432,'Policy Characteristics'!$C:$C,0))),"",INDEX('Policy Characteristics'!D:D,MATCH($C1432,'Policy Characteristics'!$C:$C,0)))</f>
        <v>Hydrogen Combustion</v>
      </c>
      <c r="K1432" s="254" t="str">
        <f>IF(ISBLANK(INDEX('Policy Characteristics'!E:E,MATCH($C1432,'Policy Characteristics'!$C:$C,0))),"",INDEX('Policy Characteristics'!E:E,MATCH($C1432,'Policy Characteristics'!$C:$C,0)))</f>
        <v>indst shift to hydrogen</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1</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of fuel shifted</v>
      </c>
      <c r="P1432" s="254" t="str">
        <f>IF(ISBLANK(INDEX('Policy Characteristics'!J:J,MATCH($C1432,'Policy Characteristics'!$C:$C,0))),"",INDEX('Policy Characteristics'!J:J,MATCH($C1432,'Policy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2" s="254" t="str">
        <f>IF(ISBLANK(INDEX('Policy Characteristics'!K:K,MATCH($C1432,'Policy Characteristics'!$C:$C,0))),"",INDEX('Policy Characteristics'!K:K,MATCH($C1432,'Policy Characteristics'!$C:$C,0)))</f>
        <v>industry-ag-main.html#fuel-switching</v>
      </c>
      <c r="R1432" s="254" t="str">
        <f>IF(ISBLANK(INDEX('Policy Characteristics'!L:L,MATCH($C1432,'Policy Characteristics'!$C:$C,0))),"",INDEX('Policy Characteristics'!L:L,MATCH($C1432,'Policy Characteristics'!$C:$C,0)))</f>
        <v>industry-elec-and-hydrogen.html</v>
      </c>
    </row>
    <row r="1433" spans="1:18" s="2" customFormat="1" x14ac:dyDescent="0.35">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Hydrogen Combustion</v>
      </c>
      <c r="C1433" s="254" t="str">
        <f t="shared" si="51"/>
        <v>Fraction of Eligible Industrial Energy Use Shifted to Hydrogen</v>
      </c>
      <c r="D1433" s="6" t="s">
        <v>3060</v>
      </c>
      <c r="E1433" s="1" t="s">
        <v>3500</v>
      </c>
      <c r="F1433" t="s">
        <v>3022</v>
      </c>
      <c r="G1433" s="45" t="s">
        <v>3507</v>
      </c>
      <c r="H1433" s="43">
        <v>2180</v>
      </c>
      <c r="I1433" s="324" t="s">
        <v>40</v>
      </c>
      <c r="J1433" s="255" t="str">
        <f>IF(ISBLANK(INDEX('Policy Characteristics'!D:D,MATCH($C1433,'Policy Characteristics'!$C:$C,0))),"",INDEX('Policy Characteristics'!D:D,MATCH($C1433,'Policy Characteristics'!$C:$C,0)))</f>
        <v>Hydrogen Combustion</v>
      </c>
      <c r="K1433" s="254" t="str">
        <f>IF(ISBLANK(INDEX('Policy Characteristics'!E:E,MATCH($C1433,'Policy Characteristics'!$C:$C,0))),"",INDEX('Policy Characteristics'!E:E,MATCH($C1433,'Policy Characteristics'!$C:$C,0)))</f>
        <v>indst shift to hydrogen</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1</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of fuel shifted</v>
      </c>
      <c r="P1433" s="254" t="str">
        <f>IF(ISBLANK(INDEX('Policy Characteristics'!J:J,MATCH($C1433,'Policy Characteristics'!$C:$C,0))),"",INDEX('Policy Characteristics'!J:J,MATCH($C1433,'Policy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3" s="254" t="str">
        <f>IF(ISBLANK(INDEX('Policy Characteristics'!K:K,MATCH($C1433,'Policy Characteristics'!$C:$C,0))),"",INDEX('Policy Characteristics'!K:K,MATCH($C1433,'Policy Characteristics'!$C:$C,0)))</f>
        <v>industry-ag-main.html#fuel-switching</v>
      </c>
      <c r="R1433" s="254" t="str">
        <f>IF(ISBLANK(INDEX('Policy Characteristics'!L:L,MATCH($C1433,'Policy Characteristics'!$C:$C,0))),"",INDEX('Policy Characteristics'!L:L,MATCH($C1433,'Policy Characteristics'!$C:$C,0)))</f>
        <v>industry-elec-and-hydrogen.html</v>
      </c>
    </row>
    <row r="1434" spans="1:18" s="2" customFormat="1" x14ac:dyDescent="0.35">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Hydrogen Combustion</v>
      </c>
      <c r="C1434" s="254" t="str">
        <f t="shared" si="51"/>
        <v>Fraction of Eligible Industrial Energy Use Shifted to Hydrogen</v>
      </c>
      <c r="D1434" s="6" t="s">
        <v>3060</v>
      </c>
      <c r="E1434" s="1" t="s">
        <v>3501</v>
      </c>
      <c r="F1434" t="s">
        <v>3022</v>
      </c>
      <c r="G1434" s="45" t="s">
        <v>3508</v>
      </c>
      <c r="H1434" s="43">
        <v>2181</v>
      </c>
      <c r="I1434" s="324" t="s">
        <v>40</v>
      </c>
      <c r="J1434" s="255" t="str">
        <f>IF(ISBLANK(INDEX('Policy Characteristics'!D:D,MATCH($C1434,'Policy Characteristics'!$C:$C,0))),"",INDEX('Policy Characteristics'!D:D,MATCH($C1434,'Policy Characteristics'!$C:$C,0)))</f>
        <v>Hydrogen Combustion</v>
      </c>
      <c r="K1434" s="254" t="str">
        <f>IF(ISBLANK(INDEX('Policy Characteristics'!E:E,MATCH($C1434,'Policy Characteristics'!$C:$C,0))),"",INDEX('Policy Characteristics'!E:E,MATCH($C1434,'Policy Characteristics'!$C:$C,0)))</f>
        <v>indst shift to hydrogen</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1</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of fuel shifted</v>
      </c>
      <c r="P1434" s="254" t="str">
        <f>IF(ISBLANK(INDEX('Policy Characteristics'!J:J,MATCH($C1434,'Policy Characteristics'!$C:$C,0))),"",INDEX('Policy Characteristics'!J:J,MATCH($C1434,'Policy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4" s="254" t="str">
        <f>IF(ISBLANK(INDEX('Policy Characteristics'!K:K,MATCH($C1434,'Policy Characteristics'!$C:$C,0))),"",INDEX('Policy Characteristics'!K:K,MATCH($C1434,'Policy Characteristics'!$C:$C,0)))</f>
        <v>industry-ag-main.html#fuel-switching</v>
      </c>
      <c r="R1434" s="254" t="str">
        <f>IF(ISBLANK(INDEX('Policy Characteristics'!L:L,MATCH($C1434,'Policy Characteristics'!$C:$C,0))),"",INDEX('Policy Characteristics'!L:L,MATCH($C1434,'Policy Characteristics'!$C:$C,0)))</f>
        <v>industry-elec-and-hydrogen.html</v>
      </c>
    </row>
    <row r="1435" spans="1:18" s="2" customFormat="1" x14ac:dyDescent="0.35">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Hydrogen Combustion</v>
      </c>
      <c r="C1435" s="254" t="str">
        <f t="shared" si="51"/>
        <v>Fraction of Eligible Industrial Energy Use Shifted to Hydrogen</v>
      </c>
      <c r="D1435" s="6" t="s">
        <v>3060</v>
      </c>
      <c r="E1435" s="1" t="s">
        <v>3502</v>
      </c>
      <c r="F1435" t="s">
        <v>3022</v>
      </c>
      <c r="G1435" s="45" t="s">
        <v>3509</v>
      </c>
      <c r="H1435" s="43">
        <v>2182</v>
      </c>
      <c r="I1435" s="324" t="s">
        <v>41</v>
      </c>
      <c r="J1435" s="255" t="str">
        <f>IF(ISBLANK(INDEX('Policy Characteristics'!D:D,MATCH($C1435,'Policy Characteristics'!$C:$C,0))),"",INDEX('Policy Characteristics'!D:D,MATCH($C1435,'Policy Characteristics'!$C:$C,0)))</f>
        <v>Hydrogen Combustion</v>
      </c>
      <c r="K1435" s="254" t="str">
        <f>IF(ISBLANK(INDEX('Policy Characteristics'!E:E,MATCH($C1435,'Policy Characteristics'!$C:$C,0))),"",INDEX('Policy Characteristics'!E:E,MATCH($C1435,'Policy Characteristics'!$C:$C,0)))</f>
        <v>indst shift to hydrogen</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1</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of fuel shifted</v>
      </c>
      <c r="P1435" s="254" t="str">
        <f>IF(ISBLANK(INDEX('Policy Characteristics'!J:J,MATCH($C1435,'Policy Characteristics'!$C:$C,0))),"",INDEX('Policy Characteristics'!J:J,MATCH($C1435,'Policy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5" s="254" t="str">
        <f>IF(ISBLANK(INDEX('Policy Characteristics'!K:K,MATCH($C1435,'Policy Characteristics'!$C:$C,0))),"",INDEX('Policy Characteristics'!K:K,MATCH($C1435,'Policy Characteristics'!$C:$C,0)))</f>
        <v>industry-ag-main.html#fuel-switching</v>
      </c>
      <c r="R1435" s="254" t="str">
        <f>IF(ISBLANK(INDEX('Policy Characteristics'!L:L,MATCH($C1435,'Policy Characteristics'!$C:$C,0))),"",INDEX('Policy Characteristics'!L:L,MATCH($C1435,'Policy Characteristics'!$C:$C,0)))</f>
        <v>industry-elec-and-hydrogen.html</v>
      </c>
    </row>
    <row r="1436" spans="1:18" s="2" customFormat="1" x14ac:dyDescent="0.35">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Hydrogen Combustion</v>
      </c>
      <c r="C1436" s="254" t="str">
        <f t="shared" si="51"/>
        <v>Fraction of Eligible Industrial Energy Use Shifted to Hydrogen</v>
      </c>
      <c r="D1436" s="6" t="s">
        <v>3060</v>
      </c>
      <c r="E1436" s="1" t="s">
        <v>3503</v>
      </c>
      <c r="F1436" t="s">
        <v>3022</v>
      </c>
      <c r="G1436" s="45" t="s">
        <v>3510</v>
      </c>
      <c r="H1436" s="43">
        <v>2183</v>
      </c>
      <c r="I1436" s="324" t="s">
        <v>40</v>
      </c>
      <c r="J1436" s="255" t="str">
        <f>IF(ISBLANK(INDEX('Policy Characteristics'!D:D,MATCH($C1436,'Policy Characteristics'!$C:$C,0))),"",INDEX('Policy Characteristics'!D:D,MATCH($C1436,'Policy Characteristics'!$C:$C,0)))</f>
        <v>Hydrogen Combustion</v>
      </c>
      <c r="K1436" s="254" t="str">
        <f>IF(ISBLANK(INDEX('Policy Characteristics'!E:E,MATCH($C1436,'Policy Characteristics'!$C:$C,0))),"",INDEX('Policy Characteristics'!E:E,MATCH($C1436,'Policy Characteristics'!$C:$C,0)))</f>
        <v>indst shift to hydrogen</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1</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of fuel shifted</v>
      </c>
      <c r="P1436" s="254" t="str">
        <f>IF(ISBLANK(INDEX('Policy Characteristics'!J:J,MATCH($C1436,'Policy Characteristics'!$C:$C,0))),"",INDEX('Policy Characteristics'!J:J,MATCH($C1436,'Policy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6" s="254" t="str">
        <f>IF(ISBLANK(INDEX('Policy Characteristics'!K:K,MATCH($C1436,'Policy Characteristics'!$C:$C,0))),"",INDEX('Policy Characteristics'!K:K,MATCH($C1436,'Policy Characteristics'!$C:$C,0)))</f>
        <v>industry-ag-main.html#fuel-switching</v>
      </c>
      <c r="R1436" s="254" t="str">
        <f>IF(ISBLANK(INDEX('Policy Characteristics'!L:L,MATCH($C1436,'Policy Characteristics'!$C:$C,0))),"",INDEX('Policy Characteristics'!L:L,MATCH($C1436,'Policy Characteristics'!$C:$C,0)))</f>
        <v>industry-elec-and-hydrogen.html</v>
      </c>
    </row>
    <row r="1437" spans="1:18" s="2" customFormat="1" x14ac:dyDescent="0.35">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Hydrogen Combustion</v>
      </c>
      <c r="C1437" s="254" t="str">
        <f t="shared" si="51"/>
        <v>Fraction of Eligible Industrial Energy Use Shifted to Hydrogen</v>
      </c>
      <c r="D1437" s="6" t="s">
        <v>3060</v>
      </c>
      <c r="E1437" s="1" t="s">
        <v>3504</v>
      </c>
      <c r="F1437" t="s">
        <v>3022</v>
      </c>
      <c r="G1437" s="45" t="s">
        <v>3511</v>
      </c>
      <c r="H1437" s="43">
        <v>2184</v>
      </c>
      <c r="I1437" s="324" t="s">
        <v>41</v>
      </c>
      <c r="J1437" s="255" t="str">
        <f>IF(ISBLANK(INDEX('Policy Characteristics'!D:D,MATCH($C1437,'Policy Characteristics'!$C:$C,0))),"",INDEX('Policy Characteristics'!D:D,MATCH($C1437,'Policy Characteristics'!$C:$C,0)))</f>
        <v>Hydrogen Combustion</v>
      </c>
      <c r="K1437" s="254" t="str">
        <f>IF(ISBLANK(INDEX('Policy Characteristics'!E:E,MATCH($C1437,'Policy Characteristics'!$C:$C,0))),"",INDEX('Policy Characteristics'!E:E,MATCH($C1437,'Policy Characteristics'!$C:$C,0)))</f>
        <v>indst shift to hydrogen</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1</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of fuel shifted</v>
      </c>
      <c r="P1437" s="254" t="str">
        <f>IF(ISBLANK(INDEX('Policy Characteristics'!J:J,MATCH($C1437,'Policy Characteristics'!$C:$C,0))),"",INDEX('Policy Characteristics'!J:J,MATCH($C1437,'Policy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7" s="254" t="str">
        <f>IF(ISBLANK(INDEX('Policy Characteristics'!K:K,MATCH($C1437,'Policy Characteristics'!$C:$C,0))),"",INDEX('Policy Characteristics'!K:K,MATCH($C1437,'Policy Characteristics'!$C:$C,0)))</f>
        <v>industry-ag-main.html#fuel-switching</v>
      </c>
      <c r="R1437" s="254" t="str">
        <f>IF(ISBLANK(INDEX('Policy Characteristics'!L:L,MATCH($C1437,'Policy Characteristics'!$C:$C,0))),"",INDEX('Policy Characteristics'!L:L,MATCH($C1437,'Policy Characteristics'!$C:$C,0)))</f>
        <v>industry-elec-and-hydrogen.html</v>
      </c>
    </row>
    <row r="1438" spans="1:18" s="2" customFormat="1" x14ac:dyDescent="0.35">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Hydrogen Combustion</v>
      </c>
      <c r="C1438" s="254" t="str">
        <f t="shared" si="51"/>
        <v>Fraction of Eligible Industrial Energy Use Shifted to Hydrogen</v>
      </c>
      <c r="D1438" s="6" t="s">
        <v>3060</v>
      </c>
      <c r="E1438" s="1" t="s">
        <v>3653</v>
      </c>
      <c r="F1438" t="s">
        <v>3022</v>
      </c>
      <c r="G1438" s="45" t="s">
        <v>3653</v>
      </c>
      <c r="H1438" s="43">
        <v>2185</v>
      </c>
      <c r="I1438" s="324" t="s">
        <v>40</v>
      </c>
      <c r="J1438" s="255" t="str">
        <f>IF(ISBLANK(INDEX('Policy Characteristics'!D:D,MATCH($C1438,'Policy Characteristics'!$C:$C,0))),"",INDEX('Policy Characteristics'!D:D,MATCH($C1438,'Policy Characteristics'!$C:$C,0)))</f>
        <v>Hydrogen Combustion</v>
      </c>
      <c r="K1438" s="254" t="str">
        <f>IF(ISBLANK(INDEX('Policy Characteristics'!E:E,MATCH($C1438,'Policy Characteristics'!$C:$C,0))),"",INDEX('Policy Characteristics'!E:E,MATCH($C1438,'Policy Characteristics'!$C:$C,0)))</f>
        <v>indst shift to hydrogen</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1</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of fuel shifted</v>
      </c>
      <c r="P1438" s="254" t="str">
        <f>IF(ISBLANK(INDEX('Policy Characteristics'!J:J,MATCH($C1438,'Policy Characteristics'!$C:$C,0))),"",INDEX('Policy Characteristics'!J:J,MATCH($C1438,'Policy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8" s="254" t="str">
        <f>IF(ISBLANK(INDEX('Policy Characteristics'!K:K,MATCH($C1438,'Policy Characteristics'!$C:$C,0))),"",INDEX('Policy Characteristics'!K:K,MATCH($C1438,'Policy Characteristics'!$C:$C,0)))</f>
        <v>industry-ag-main.html#fuel-switching</v>
      </c>
      <c r="R1438" s="254" t="str">
        <f>IF(ISBLANK(INDEX('Policy Characteristics'!L:L,MATCH($C1438,'Policy Characteristics'!$C:$C,0))),"",INDEX('Policy Characteristics'!L:L,MATCH($C1438,'Policy Characteristics'!$C:$C,0)))</f>
        <v>industry-elec-and-hydrogen.html</v>
      </c>
    </row>
    <row r="1439" spans="1:18" s="2" customFormat="1" x14ac:dyDescent="0.35">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Hydrogen Combustion</v>
      </c>
      <c r="C1439" s="254" t="str">
        <f t="shared" si="51"/>
        <v>Fraction of Eligible Industrial Energy Use Shifted to Hydrogen</v>
      </c>
      <c r="D1439" s="6" t="s">
        <v>3061</v>
      </c>
      <c r="E1439" s="1" t="s">
        <v>3498</v>
      </c>
      <c r="F1439" t="s">
        <v>3023</v>
      </c>
      <c r="G1439" s="45" t="s">
        <v>3505</v>
      </c>
      <c r="H1439" s="43">
        <v>2186</v>
      </c>
      <c r="I1439" s="324" t="s">
        <v>40</v>
      </c>
      <c r="J1439" s="255" t="str">
        <f>IF(ISBLANK(INDEX('Policy Characteristics'!D:D,MATCH($C1439,'Policy Characteristics'!$C:$C,0))),"",INDEX('Policy Characteristics'!D:D,MATCH($C1439,'Policy Characteristics'!$C:$C,0)))</f>
        <v>Hydrogen Combustion</v>
      </c>
      <c r="K1439" s="254" t="str">
        <f>IF(ISBLANK(INDEX('Policy Characteristics'!E:E,MATCH($C1439,'Policy Characteristics'!$C:$C,0))),"",INDEX('Policy Characteristics'!E:E,MATCH($C1439,'Policy Characteristics'!$C:$C,0)))</f>
        <v>indst shift to hydrogen</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1</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of fuel shifted</v>
      </c>
      <c r="P1439" s="254" t="str">
        <f>IF(ISBLANK(INDEX('Policy Characteristics'!J:J,MATCH($C1439,'Policy Characteristics'!$C:$C,0))),"",INDEX('Policy Characteristics'!J:J,MATCH($C1439,'Policy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9" s="254" t="str">
        <f>IF(ISBLANK(INDEX('Policy Characteristics'!K:K,MATCH($C1439,'Policy Characteristics'!$C:$C,0))),"",INDEX('Policy Characteristics'!K:K,MATCH($C1439,'Policy Characteristics'!$C:$C,0)))</f>
        <v>industry-ag-main.html#fuel-switching</v>
      </c>
      <c r="R1439" s="254" t="str">
        <f>IF(ISBLANK(INDEX('Policy Characteristics'!L:L,MATCH($C1439,'Policy Characteristics'!$C:$C,0))),"",INDEX('Policy Characteristics'!L:L,MATCH($C1439,'Policy Characteristics'!$C:$C,0)))</f>
        <v>industry-elec-and-hydrogen.html</v>
      </c>
    </row>
    <row r="1440" spans="1:18" s="2" customFormat="1" x14ac:dyDescent="0.35">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Hydrogen Combustion</v>
      </c>
      <c r="C1440" s="254" t="str">
        <f t="shared" si="51"/>
        <v>Fraction of Eligible Industrial Energy Use Shifted to Hydrogen</v>
      </c>
      <c r="D1440" s="6" t="s">
        <v>3061</v>
      </c>
      <c r="E1440" s="1" t="s">
        <v>3499</v>
      </c>
      <c r="F1440" t="s">
        <v>3023</v>
      </c>
      <c r="G1440" s="45" t="s">
        <v>3506</v>
      </c>
      <c r="H1440" s="43">
        <v>2187</v>
      </c>
      <c r="I1440" s="324" t="s">
        <v>40</v>
      </c>
      <c r="J1440" s="255" t="str">
        <f>IF(ISBLANK(INDEX('Policy Characteristics'!D:D,MATCH($C1440,'Policy Characteristics'!$C:$C,0))),"",INDEX('Policy Characteristics'!D:D,MATCH($C1440,'Policy Characteristics'!$C:$C,0)))</f>
        <v>Hydrogen Combustion</v>
      </c>
      <c r="K1440" s="254" t="str">
        <f>IF(ISBLANK(INDEX('Policy Characteristics'!E:E,MATCH($C1440,'Policy Characteristics'!$C:$C,0))),"",INDEX('Policy Characteristics'!E:E,MATCH($C1440,'Policy Characteristics'!$C:$C,0)))</f>
        <v>indst shift to hydrogen</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1</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of fuel shifted</v>
      </c>
      <c r="P1440" s="254" t="str">
        <f>IF(ISBLANK(INDEX('Policy Characteristics'!J:J,MATCH($C1440,'Policy Characteristics'!$C:$C,0))),"",INDEX('Policy Characteristics'!J:J,MATCH($C1440,'Policy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0" s="254" t="str">
        <f>IF(ISBLANK(INDEX('Policy Characteristics'!K:K,MATCH($C1440,'Policy Characteristics'!$C:$C,0))),"",INDEX('Policy Characteristics'!K:K,MATCH($C1440,'Policy Characteristics'!$C:$C,0)))</f>
        <v>industry-ag-main.html#fuel-switching</v>
      </c>
      <c r="R1440" s="254" t="str">
        <f>IF(ISBLANK(INDEX('Policy Characteristics'!L:L,MATCH($C1440,'Policy Characteristics'!$C:$C,0))),"",INDEX('Policy Characteristics'!L:L,MATCH($C1440,'Policy Characteristics'!$C:$C,0)))</f>
        <v>industry-elec-and-hydrogen.html</v>
      </c>
    </row>
    <row r="1441" spans="1:18" s="2" customFormat="1" x14ac:dyDescent="0.35">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Hydrogen Combustion</v>
      </c>
      <c r="C1441" s="254" t="str">
        <f t="shared" si="51"/>
        <v>Fraction of Eligible Industrial Energy Use Shifted to Hydrogen</v>
      </c>
      <c r="D1441" s="6" t="s">
        <v>3061</v>
      </c>
      <c r="E1441" s="1" t="s">
        <v>3500</v>
      </c>
      <c r="F1441" t="s">
        <v>3023</v>
      </c>
      <c r="G1441" s="45" t="s">
        <v>3507</v>
      </c>
      <c r="H1441" s="43">
        <v>2188</v>
      </c>
      <c r="I1441" s="324" t="s">
        <v>40</v>
      </c>
      <c r="J1441" s="255" t="str">
        <f>IF(ISBLANK(INDEX('Policy Characteristics'!D:D,MATCH($C1441,'Policy Characteristics'!$C:$C,0))),"",INDEX('Policy Characteristics'!D:D,MATCH($C1441,'Policy Characteristics'!$C:$C,0)))</f>
        <v>Hydrogen Combustion</v>
      </c>
      <c r="K1441" s="254" t="str">
        <f>IF(ISBLANK(INDEX('Policy Characteristics'!E:E,MATCH($C1441,'Policy Characteristics'!$C:$C,0))),"",INDEX('Policy Characteristics'!E:E,MATCH($C1441,'Policy Characteristics'!$C:$C,0)))</f>
        <v>indst shift to hydrogen</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1</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of fuel shifted</v>
      </c>
      <c r="P1441" s="254" t="str">
        <f>IF(ISBLANK(INDEX('Policy Characteristics'!J:J,MATCH($C1441,'Policy Characteristics'!$C:$C,0))),"",INDEX('Policy Characteristics'!J:J,MATCH($C1441,'Policy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1" s="254" t="str">
        <f>IF(ISBLANK(INDEX('Policy Characteristics'!K:K,MATCH($C1441,'Policy Characteristics'!$C:$C,0))),"",INDEX('Policy Characteristics'!K:K,MATCH($C1441,'Policy Characteristics'!$C:$C,0)))</f>
        <v>industry-ag-main.html#fuel-switching</v>
      </c>
      <c r="R1441" s="254" t="str">
        <f>IF(ISBLANK(INDEX('Policy Characteristics'!L:L,MATCH($C1441,'Policy Characteristics'!$C:$C,0))),"",INDEX('Policy Characteristics'!L:L,MATCH($C1441,'Policy Characteristics'!$C:$C,0)))</f>
        <v>industry-elec-and-hydrogen.html</v>
      </c>
    </row>
    <row r="1442" spans="1:18" s="2" customFormat="1" x14ac:dyDescent="0.35">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Hydrogen Combustion</v>
      </c>
      <c r="C1442" s="254" t="str">
        <f t="shared" si="51"/>
        <v>Fraction of Eligible Industrial Energy Use Shifted to Hydrogen</v>
      </c>
      <c r="D1442" s="6" t="s">
        <v>3061</v>
      </c>
      <c r="E1442" s="1" t="s">
        <v>3501</v>
      </c>
      <c r="F1442" t="s">
        <v>3023</v>
      </c>
      <c r="G1442" s="45" t="s">
        <v>3508</v>
      </c>
      <c r="H1442" s="43">
        <v>2189</v>
      </c>
      <c r="I1442" s="324" t="s">
        <v>40</v>
      </c>
      <c r="J1442" s="255" t="str">
        <f>IF(ISBLANK(INDEX('Policy Characteristics'!D:D,MATCH($C1442,'Policy Characteristics'!$C:$C,0))),"",INDEX('Policy Characteristics'!D:D,MATCH($C1442,'Policy Characteristics'!$C:$C,0)))</f>
        <v>Hydrogen Combustion</v>
      </c>
      <c r="K1442" s="254" t="str">
        <f>IF(ISBLANK(INDEX('Policy Characteristics'!E:E,MATCH($C1442,'Policy Characteristics'!$C:$C,0))),"",INDEX('Policy Characteristics'!E:E,MATCH($C1442,'Policy Characteristics'!$C:$C,0)))</f>
        <v>indst shift to hydrogen</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1</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of fuel shifted</v>
      </c>
      <c r="P1442" s="254" t="str">
        <f>IF(ISBLANK(INDEX('Policy Characteristics'!J:J,MATCH($C1442,'Policy Characteristics'!$C:$C,0))),"",INDEX('Policy Characteristics'!J:J,MATCH($C1442,'Policy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2" s="254" t="str">
        <f>IF(ISBLANK(INDEX('Policy Characteristics'!K:K,MATCH($C1442,'Policy Characteristics'!$C:$C,0))),"",INDEX('Policy Characteristics'!K:K,MATCH($C1442,'Policy Characteristics'!$C:$C,0)))</f>
        <v>industry-ag-main.html#fuel-switching</v>
      </c>
      <c r="R1442" s="254" t="str">
        <f>IF(ISBLANK(INDEX('Policy Characteristics'!L:L,MATCH($C1442,'Policy Characteristics'!$C:$C,0))),"",INDEX('Policy Characteristics'!L:L,MATCH($C1442,'Policy Characteristics'!$C:$C,0)))</f>
        <v>industry-elec-and-hydrogen.html</v>
      </c>
    </row>
    <row r="1443" spans="1:18" s="2" customFormat="1" x14ac:dyDescent="0.35">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Hydrogen Combustion</v>
      </c>
      <c r="C1443" s="254" t="str">
        <f t="shared" si="51"/>
        <v>Fraction of Eligible Industrial Energy Use Shifted to Hydrogen</v>
      </c>
      <c r="D1443" s="6" t="s">
        <v>3061</v>
      </c>
      <c r="E1443" s="1" t="s">
        <v>3502</v>
      </c>
      <c r="F1443" t="s">
        <v>3023</v>
      </c>
      <c r="G1443" s="45" t="s">
        <v>3509</v>
      </c>
      <c r="H1443" s="43">
        <v>2190</v>
      </c>
      <c r="I1443" s="324" t="s">
        <v>41</v>
      </c>
      <c r="J1443" s="255" t="str">
        <f>IF(ISBLANK(INDEX('Policy Characteristics'!D:D,MATCH($C1443,'Policy Characteristics'!$C:$C,0))),"",INDEX('Policy Characteristics'!D:D,MATCH($C1443,'Policy Characteristics'!$C:$C,0)))</f>
        <v>Hydrogen Combustion</v>
      </c>
      <c r="K1443" s="254" t="str">
        <f>IF(ISBLANK(INDEX('Policy Characteristics'!E:E,MATCH($C1443,'Policy Characteristics'!$C:$C,0))),"",INDEX('Policy Characteristics'!E:E,MATCH($C1443,'Policy Characteristics'!$C:$C,0)))</f>
        <v>indst shift to hydrogen</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1</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of fuel shifted</v>
      </c>
      <c r="P1443" s="254" t="str">
        <f>IF(ISBLANK(INDEX('Policy Characteristics'!J:J,MATCH($C1443,'Policy Characteristics'!$C:$C,0))),"",INDEX('Policy Characteristics'!J:J,MATCH($C1443,'Policy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3" s="254" t="str">
        <f>IF(ISBLANK(INDEX('Policy Characteristics'!K:K,MATCH($C1443,'Policy Characteristics'!$C:$C,0))),"",INDEX('Policy Characteristics'!K:K,MATCH($C1443,'Policy Characteristics'!$C:$C,0)))</f>
        <v>industry-ag-main.html#fuel-switching</v>
      </c>
      <c r="R1443" s="254" t="str">
        <f>IF(ISBLANK(INDEX('Policy Characteristics'!L:L,MATCH($C1443,'Policy Characteristics'!$C:$C,0))),"",INDEX('Policy Characteristics'!L:L,MATCH($C1443,'Policy Characteristics'!$C:$C,0)))</f>
        <v>industry-elec-and-hydrogen.html</v>
      </c>
    </row>
    <row r="1444" spans="1:18" s="2" customFormat="1" x14ac:dyDescent="0.35">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Hydrogen Combustion</v>
      </c>
      <c r="C1444" s="254" t="str">
        <f t="shared" si="51"/>
        <v>Fraction of Eligible Industrial Energy Use Shifted to Hydrogen</v>
      </c>
      <c r="D1444" s="6" t="s">
        <v>3061</v>
      </c>
      <c r="E1444" s="1" t="s">
        <v>3503</v>
      </c>
      <c r="F1444" t="s">
        <v>3023</v>
      </c>
      <c r="G1444" s="45" t="s">
        <v>3510</v>
      </c>
      <c r="H1444" s="43">
        <v>2191</v>
      </c>
      <c r="I1444" s="324" t="s">
        <v>41</v>
      </c>
      <c r="J1444" s="255" t="str">
        <f>IF(ISBLANK(INDEX('Policy Characteristics'!D:D,MATCH($C1444,'Policy Characteristics'!$C:$C,0))),"",INDEX('Policy Characteristics'!D:D,MATCH($C1444,'Policy Characteristics'!$C:$C,0)))</f>
        <v>Hydrogen Combustion</v>
      </c>
      <c r="K1444" s="254" t="str">
        <f>IF(ISBLANK(INDEX('Policy Characteristics'!E:E,MATCH($C1444,'Policy Characteristics'!$C:$C,0))),"",INDEX('Policy Characteristics'!E:E,MATCH($C1444,'Policy Characteristics'!$C:$C,0)))</f>
        <v>indst shift to hydrogen</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1</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of fuel shifted</v>
      </c>
      <c r="P1444" s="254" t="str">
        <f>IF(ISBLANK(INDEX('Policy Characteristics'!J:J,MATCH($C1444,'Policy Characteristics'!$C:$C,0))),"",INDEX('Policy Characteristics'!J:J,MATCH($C1444,'Policy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4" s="254" t="str">
        <f>IF(ISBLANK(INDEX('Policy Characteristics'!K:K,MATCH($C1444,'Policy Characteristics'!$C:$C,0))),"",INDEX('Policy Characteristics'!K:K,MATCH($C1444,'Policy Characteristics'!$C:$C,0)))</f>
        <v>industry-ag-main.html#fuel-switching</v>
      </c>
      <c r="R1444" s="254" t="str">
        <f>IF(ISBLANK(INDEX('Policy Characteristics'!L:L,MATCH($C1444,'Policy Characteristics'!$C:$C,0))),"",INDEX('Policy Characteristics'!L:L,MATCH($C1444,'Policy Characteristics'!$C:$C,0)))</f>
        <v>industry-elec-and-hydrogen.html</v>
      </c>
    </row>
    <row r="1445" spans="1:18" s="2" customFormat="1" x14ac:dyDescent="0.35">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Hydrogen Combustion</v>
      </c>
      <c r="C1445" s="254" t="str">
        <f t="shared" si="51"/>
        <v>Fraction of Eligible Industrial Energy Use Shifted to Hydrogen</v>
      </c>
      <c r="D1445" s="6" t="s">
        <v>3061</v>
      </c>
      <c r="E1445" s="1" t="s">
        <v>3504</v>
      </c>
      <c r="F1445" t="s">
        <v>3023</v>
      </c>
      <c r="G1445" s="45" t="s">
        <v>3511</v>
      </c>
      <c r="H1445" s="43">
        <v>2192</v>
      </c>
      <c r="I1445" s="324" t="s">
        <v>41</v>
      </c>
      <c r="J1445" s="255" t="str">
        <f>IF(ISBLANK(INDEX('Policy Characteristics'!D:D,MATCH($C1445,'Policy Characteristics'!$C:$C,0))),"",INDEX('Policy Characteristics'!D:D,MATCH($C1445,'Policy Characteristics'!$C:$C,0)))</f>
        <v>Hydrogen Combustion</v>
      </c>
      <c r="K1445" s="254" t="str">
        <f>IF(ISBLANK(INDEX('Policy Characteristics'!E:E,MATCH($C1445,'Policy Characteristics'!$C:$C,0))),"",INDEX('Policy Characteristics'!E:E,MATCH($C1445,'Policy Characteristics'!$C:$C,0)))</f>
        <v>indst shift to hydrogen</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1</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of fuel shifted</v>
      </c>
      <c r="P1445" s="254" t="str">
        <f>IF(ISBLANK(INDEX('Policy Characteristics'!J:J,MATCH($C1445,'Policy Characteristics'!$C:$C,0))),"",INDEX('Policy Characteristics'!J:J,MATCH($C1445,'Policy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5" s="254" t="str">
        <f>IF(ISBLANK(INDEX('Policy Characteristics'!K:K,MATCH($C1445,'Policy Characteristics'!$C:$C,0))),"",INDEX('Policy Characteristics'!K:K,MATCH($C1445,'Policy Characteristics'!$C:$C,0)))</f>
        <v>industry-ag-main.html#fuel-switching</v>
      </c>
      <c r="R1445" s="254" t="str">
        <f>IF(ISBLANK(INDEX('Policy Characteristics'!L:L,MATCH($C1445,'Policy Characteristics'!$C:$C,0))),"",INDEX('Policy Characteristics'!L:L,MATCH($C1445,'Policy Characteristics'!$C:$C,0)))</f>
        <v>industry-elec-and-hydrogen.html</v>
      </c>
    </row>
    <row r="1446" spans="1:18" s="2" customFormat="1" x14ac:dyDescent="0.35">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Hydrogen Combustion</v>
      </c>
      <c r="C1446" s="254" t="str">
        <f t="shared" si="51"/>
        <v>Fraction of Eligible Industrial Energy Use Shifted to Hydrogen</v>
      </c>
      <c r="D1446" s="6" t="s">
        <v>3061</v>
      </c>
      <c r="E1446" s="1" t="s">
        <v>3653</v>
      </c>
      <c r="F1446" t="s">
        <v>3023</v>
      </c>
      <c r="G1446" s="45" t="s">
        <v>3653</v>
      </c>
      <c r="H1446" s="43">
        <v>2193</v>
      </c>
      <c r="I1446" s="324" t="s">
        <v>40</v>
      </c>
      <c r="J1446" s="255" t="str">
        <f>IF(ISBLANK(INDEX('Policy Characteristics'!D:D,MATCH($C1446,'Policy Characteristics'!$C:$C,0))),"",INDEX('Policy Characteristics'!D:D,MATCH($C1446,'Policy Characteristics'!$C:$C,0)))</f>
        <v>Hydrogen Combustion</v>
      </c>
      <c r="K1446" s="254" t="str">
        <f>IF(ISBLANK(INDEX('Policy Characteristics'!E:E,MATCH($C1446,'Policy Characteristics'!$C:$C,0))),"",INDEX('Policy Characteristics'!E:E,MATCH($C1446,'Policy Characteristics'!$C:$C,0)))</f>
        <v>indst shift to hydrogen</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1</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of fuel shifted</v>
      </c>
      <c r="P1446" s="254" t="str">
        <f>IF(ISBLANK(INDEX('Policy Characteristics'!J:J,MATCH($C1446,'Policy Characteristics'!$C:$C,0))),"",INDEX('Policy Characteristics'!J:J,MATCH($C1446,'Policy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6" s="254" t="str">
        <f>IF(ISBLANK(INDEX('Policy Characteristics'!K:K,MATCH($C1446,'Policy Characteristics'!$C:$C,0))),"",INDEX('Policy Characteristics'!K:K,MATCH($C1446,'Policy Characteristics'!$C:$C,0)))</f>
        <v>industry-ag-main.html#fuel-switching</v>
      </c>
      <c r="R1446" s="254" t="str">
        <f>IF(ISBLANK(INDEX('Policy Characteristics'!L:L,MATCH($C1446,'Policy Characteristics'!$C:$C,0))),"",INDEX('Policy Characteristics'!L:L,MATCH($C1446,'Policy Characteristics'!$C:$C,0)))</f>
        <v>industry-elec-and-hydrogen.html</v>
      </c>
    </row>
    <row r="1447" spans="1:18" s="2" customFormat="1" x14ac:dyDescent="0.35">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Hydrogen Combustion</v>
      </c>
      <c r="C1447" s="254" t="str">
        <f t="shared" si="51"/>
        <v>Fraction of Eligible Industrial Energy Use Shifted to Hydrogen</v>
      </c>
      <c r="D1447" s="6" t="s">
        <v>3062</v>
      </c>
      <c r="E1447" s="1" t="s">
        <v>3498</v>
      </c>
      <c r="F1447" t="s">
        <v>3024</v>
      </c>
      <c r="G1447" s="45" t="s">
        <v>3505</v>
      </c>
      <c r="H1447" s="43">
        <v>2194</v>
      </c>
      <c r="I1447" s="324" t="s">
        <v>40</v>
      </c>
      <c r="J1447" s="255" t="str">
        <f>IF(ISBLANK(INDEX('Policy Characteristics'!D:D,MATCH($C1447,'Policy Characteristics'!$C:$C,0))),"",INDEX('Policy Characteristics'!D:D,MATCH($C1447,'Policy Characteristics'!$C:$C,0)))</f>
        <v>Hydrogen Combustion</v>
      </c>
      <c r="K1447" s="254" t="str">
        <f>IF(ISBLANK(INDEX('Policy Characteristics'!E:E,MATCH($C1447,'Policy Characteristics'!$C:$C,0))),"",INDEX('Policy Characteristics'!E:E,MATCH($C1447,'Policy Characteristics'!$C:$C,0)))</f>
        <v>indst shift to hydrogen</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1</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of fuel shifted</v>
      </c>
      <c r="P1447" s="254" t="str">
        <f>IF(ISBLANK(INDEX('Policy Characteristics'!J:J,MATCH($C1447,'Policy Characteristics'!$C:$C,0))),"",INDEX('Policy Characteristics'!J:J,MATCH($C1447,'Policy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7" s="254" t="str">
        <f>IF(ISBLANK(INDEX('Policy Characteristics'!K:K,MATCH($C1447,'Policy Characteristics'!$C:$C,0))),"",INDEX('Policy Characteristics'!K:K,MATCH($C1447,'Policy Characteristics'!$C:$C,0)))</f>
        <v>industry-ag-main.html#fuel-switching</v>
      </c>
      <c r="R1447" s="254" t="str">
        <f>IF(ISBLANK(INDEX('Policy Characteristics'!L:L,MATCH($C1447,'Policy Characteristics'!$C:$C,0))),"",INDEX('Policy Characteristics'!L:L,MATCH($C1447,'Policy Characteristics'!$C:$C,0)))</f>
        <v>industry-elec-and-hydrogen.html</v>
      </c>
    </row>
    <row r="1448" spans="1:18" s="2" customFormat="1" x14ac:dyDescent="0.35">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Hydrogen Combustion</v>
      </c>
      <c r="C1448" s="254" t="str">
        <f t="shared" si="51"/>
        <v>Fraction of Eligible Industrial Energy Use Shifted to Hydrogen</v>
      </c>
      <c r="D1448" s="6" t="s">
        <v>3062</v>
      </c>
      <c r="E1448" s="1" t="s">
        <v>3499</v>
      </c>
      <c r="F1448" t="s">
        <v>3024</v>
      </c>
      <c r="G1448" s="45" t="s">
        <v>3506</v>
      </c>
      <c r="H1448" s="43">
        <v>2195</v>
      </c>
      <c r="I1448" s="324" t="s">
        <v>40</v>
      </c>
      <c r="J1448" s="255" t="str">
        <f>IF(ISBLANK(INDEX('Policy Characteristics'!D:D,MATCH($C1448,'Policy Characteristics'!$C:$C,0))),"",INDEX('Policy Characteristics'!D:D,MATCH($C1448,'Policy Characteristics'!$C:$C,0)))</f>
        <v>Hydrogen Combustion</v>
      </c>
      <c r="K1448" s="254" t="str">
        <f>IF(ISBLANK(INDEX('Policy Characteristics'!E:E,MATCH($C1448,'Policy Characteristics'!$C:$C,0))),"",INDEX('Policy Characteristics'!E:E,MATCH($C1448,'Policy Characteristics'!$C:$C,0)))</f>
        <v>indst shift to hydrogen</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1</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of fuel shifted</v>
      </c>
      <c r="P1448" s="254" t="str">
        <f>IF(ISBLANK(INDEX('Policy Characteristics'!J:J,MATCH($C1448,'Policy Characteristics'!$C:$C,0))),"",INDEX('Policy Characteristics'!J:J,MATCH($C1448,'Policy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8" s="254" t="str">
        <f>IF(ISBLANK(INDEX('Policy Characteristics'!K:K,MATCH($C1448,'Policy Characteristics'!$C:$C,0))),"",INDEX('Policy Characteristics'!K:K,MATCH($C1448,'Policy Characteristics'!$C:$C,0)))</f>
        <v>industry-ag-main.html#fuel-switching</v>
      </c>
      <c r="R1448" s="254" t="str">
        <f>IF(ISBLANK(INDEX('Policy Characteristics'!L:L,MATCH($C1448,'Policy Characteristics'!$C:$C,0))),"",INDEX('Policy Characteristics'!L:L,MATCH($C1448,'Policy Characteristics'!$C:$C,0)))</f>
        <v>industry-elec-and-hydrogen.html</v>
      </c>
    </row>
    <row r="1449" spans="1:18" s="2" customFormat="1" x14ac:dyDescent="0.35">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Hydrogen Combustion</v>
      </c>
      <c r="C1449" s="254" t="str">
        <f t="shared" si="51"/>
        <v>Fraction of Eligible Industrial Energy Use Shifted to Hydrogen</v>
      </c>
      <c r="D1449" s="6" t="s">
        <v>3062</v>
      </c>
      <c r="E1449" s="1" t="s">
        <v>3500</v>
      </c>
      <c r="F1449" t="s">
        <v>3024</v>
      </c>
      <c r="G1449" s="45" t="s">
        <v>3507</v>
      </c>
      <c r="H1449" s="43">
        <v>2196</v>
      </c>
      <c r="I1449" s="324" t="s">
        <v>40</v>
      </c>
      <c r="J1449" s="255" t="str">
        <f>IF(ISBLANK(INDEX('Policy Characteristics'!D:D,MATCH($C1449,'Policy Characteristics'!$C:$C,0))),"",INDEX('Policy Characteristics'!D:D,MATCH($C1449,'Policy Characteristics'!$C:$C,0)))</f>
        <v>Hydrogen Combustion</v>
      </c>
      <c r="K1449" s="254" t="str">
        <f>IF(ISBLANK(INDEX('Policy Characteristics'!E:E,MATCH($C1449,'Policy Characteristics'!$C:$C,0))),"",INDEX('Policy Characteristics'!E:E,MATCH($C1449,'Policy Characteristics'!$C:$C,0)))</f>
        <v>indst shift to hydrogen</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1</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of fuel shifted</v>
      </c>
      <c r="P1449" s="254" t="str">
        <f>IF(ISBLANK(INDEX('Policy Characteristics'!J:J,MATCH($C1449,'Policy Characteristics'!$C:$C,0))),"",INDEX('Policy Characteristics'!J:J,MATCH($C1449,'Policy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9" s="254" t="str">
        <f>IF(ISBLANK(INDEX('Policy Characteristics'!K:K,MATCH($C1449,'Policy Characteristics'!$C:$C,0))),"",INDEX('Policy Characteristics'!K:K,MATCH($C1449,'Policy Characteristics'!$C:$C,0)))</f>
        <v>industry-ag-main.html#fuel-switching</v>
      </c>
      <c r="R1449" s="254" t="str">
        <f>IF(ISBLANK(INDEX('Policy Characteristics'!L:L,MATCH($C1449,'Policy Characteristics'!$C:$C,0))),"",INDEX('Policy Characteristics'!L:L,MATCH($C1449,'Policy Characteristics'!$C:$C,0)))</f>
        <v>industry-elec-and-hydrogen.html</v>
      </c>
    </row>
    <row r="1450" spans="1:18" s="2" customFormat="1" x14ac:dyDescent="0.35">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Hydrogen Combustion</v>
      </c>
      <c r="C1450" s="254" t="str">
        <f t="shared" si="51"/>
        <v>Fraction of Eligible Industrial Energy Use Shifted to Hydrogen</v>
      </c>
      <c r="D1450" s="6" t="s">
        <v>3062</v>
      </c>
      <c r="E1450" s="1" t="s">
        <v>3501</v>
      </c>
      <c r="F1450" t="s">
        <v>3024</v>
      </c>
      <c r="G1450" s="45" t="s">
        <v>3508</v>
      </c>
      <c r="H1450" s="43">
        <v>2197</v>
      </c>
      <c r="I1450" s="324" t="s">
        <v>40</v>
      </c>
      <c r="J1450" s="255" t="str">
        <f>IF(ISBLANK(INDEX('Policy Characteristics'!D:D,MATCH($C1450,'Policy Characteristics'!$C:$C,0))),"",INDEX('Policy Characteristics'!D:D,MATCH($C1450,'Policy Characteristics'!$C:$C,0)))</f>
        <v>Hydrogen Combustion</v>
      </c>
      <c r="K1450" s="254" t="str">
        <f>IF(ISBLANK(INDEX('Policy Characteristics'!E:E,MATCH($C1450,'Policy Characteristics'!$C:$C,0))),"",INDEX('Policy Characteristics'!E:E,MATCH($C1450,'Policy Characteristics'!$C:$C,0)))</f>
        <v>indst shift to hydrogen</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1</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of fuel shifted</v>
      </c>
      <c r="P1450" s="254" t="str">
        <f>IF(ISBLANK(INDEX('Policy Characteristics'!J:J,MATCH($C1450,'Policy Characteristics'!$C:$C,0))),"",INDEX('Policy Characteristics'!J:J,MATCH($C1450,'Policy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0" s="254" t="str">
        <f>IF(ISBLANK(INDEX('Policy Characteristics'!K:K,MATCH($C1450,'Policy Characteristics'!$C:$C,0))),"",INDEX('Policy Characteristics'!K:K,MATCH($C1450,'Policy Characteristics'!$C:$C,0)))</f>
        <v>industry-ag-main.html#fuel-switching</v>
      </c>
      <c r="R1450" s="254" t="str">
        <f>IF(ISBLANK(INDEX('Policy Characteristics'!L:L,MATCH($C1450,'Policy Characteristics'!$C:$C,0))),"",INDEX('Policy Characteristics'!L:L,MATCH($C1450,'Policy Characteristics'!$C:$C,0)))</f>
        <v>industry-elec-and-hydrogen.html</v>
      </c>
    </row>
    <row r="1451" spans="1:18" s="2" customFormat="1" x14ac:dyDescent="0.35">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Hydrogen Combustion</v>
      </c>
      <c r="C1451" s="254" t="str">
        <f t="shared" si="51"/>
        <v>Fraction of Eligible Industrial Energy Use Shifted to Hydrogen</v>
      </c>
      <c r="D1451" s="6" t="s">
        <v>3062</v>
      </c>
      <c r="E1451" s="1" t="s">
        <v>3502</v>
      </c>
      <c r="F1451" t="s">
        <v>3024</v>
      </c>
      <c r="G1451" s="45" t="s">
        <v>3509</v>
      </c>
      <c r="H1451" s="43">
        <v>2198</v>
      </c>
      <c r="I1451" s="324" t="s">
        <v>41</v>
      </c>
      <c r="J1451" s="255" t="str">
        <f>IF(ISBLANK(INDEX('Policy Characteristics'!D:D,MATCH($C1451,'Policy Characteristics'!$C:$C,0))),"",INDEX('Policy Characteristics'!D:D,MATCH($C1451,'Policy Characteristics'!$C:$C,0)))</f>
        <v>Hydrogen Combustion</v>
      </c>
      <c r="K1451" s="254" t="str">
        <f>IF(ISBLANK(INDEX('Policy Characteristics'!E:E,MATCH($C1451,'Policy Characteristics'!$C:$C,0))),"",INDEX('Policy Characteristics'!E:E,MATCH($C1451,'Policy Characteristics'!$C:$C,0)))</f>
        <v>indst shift to hydrogen</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1</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of fuel shifted</v>
      </c>
      <c r="P1451" s="254" t="str">
        <f>IF(ISBLANK(INDEX('Policy Characteristics'!J:J,MATCH($C1451,'Policy Characteristics'!$C:$C,0))),"",INDEX('Policy Characteristics'!J:J,MATCH($C1451,'Policy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1" s="254" t="str">
        <f>IF(ISBLANK(INDEX('Policy Characteristics'!K:K,MATCH($C1451,'Policy Characteristics'!$C:$C,0))),"",INDEX('Policy Characteristics'!K:K,MATCH($C1451,'Policy Characteristics'!$C:$C,0)))</f>
        <v>industry-ag-main.html#fuel-switching</v>
      </c>
      <c r="R1451" s="254" t="str">
        <f>IF(ISBLANK(INDEX('Policy Characteristics'!L:L,MATCH($C1451,'Policy Characteristics'!$C:$C,0))),"",INDEX('Policy Characteristics'!L:L,MATCH($C1451,'Policy Characteristics'!$C:$C,0)))</f>
        <v>industry-elec-and-hydrogen.html</v>
      </c>
    </row>
    <row r="1452" spans="1:18" s="2" customFormat="1" x14ac:dyDescent="0.35">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Hydrogen Combustion</v>
      </c>
      <c r="C1452" s="254" t="str">
        <f t="shared" si="51"/>
        <v>Fraction of Eligible Industrial Energy Use Shifted to Hydrogen</v>
      </c>
      <c r="D1452" s="6" t="s">
        <v>3062</v>
      </c>
      <c r="E1452" s="1" t="s">
        <v>3503</v>
      </c>
      <c r="F1452" t="s">
        <v>3024</v>
      </c>
      <c r="G1452" s="45" t="s">
        <v>3510</v>
      </c>
      <c r="H1452" s="43">
        <v>2199</v>
      </c>
      <c r="I1452" s="324" t="s">
        <v>40</v>
      </c>
      <c r="J1452" s="255" t="str">
        <f>IF(ISBLANK(INDEX('Policy Characteristics'!D:D,MATCH($C1452,'Policy Characteristics'!$C:$C,0))),"",INDEX('Policy Characteristics'!D:D,MATCH($C1452,'Policy Characteristics'!$C:$C,0)))</f>
        <v>Hydrogen Combustion</v>
      </c>
      <c r="K1452" s="254" t="str">
        <f>IF(ISBLANK(INDEX('Policy Characteristics'!E:E,MATCH($C1452,'Policy Characteristics'!$C:$C,0))),"",INDEX('Policy Characteristics'!E:E,MATCH($C1452,'Policy Characteristics'!$C:$C,0)))</f>
        <v>indst shift to hydrogen</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1</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of fuel shifted</v>
      </c>
      <c r="P1452" s="254" t="str">
        <f>IF(ISBLANK(INDEX('Policy Characteristics'!J:J,MATCH($C1452,'Policy Characteristics'!$C:$C,0))),"",INDEX('Policy Characteristics'!J:J,MATCH($C1452,'Policy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2" s="254" t="str">
        <f>IF(ISBLANK(INDEX('Policy Characteristics'!K:K,MATCH($C1452,'Policy Characteristics'!$C:$C,0))),"",INDEX('Policy Characteristics'!K:K,MATCH($C1452,'Policy Characteristics'!$C:$C,0)))</f>
        <v>industry-ag-main.html#fuel-switching</v>
      </c>
      <c r="R1452" s="254" t="str">
        <f>IF(ISBLANK(INDEX('Policy Characteristics'!L:L,MATCH($C1452,'Policy Characteristics'!$C:$C,0))),"",INDEX('Policy Characteristics'!L:L,MATCH($C1452,'Policy Characteristics'!$C:$C,0)))</f>
        <v>industry-elec-and-hydrogen.html</v>
      </c>
    </row>
    <row r="1453" spans="1:18" s="2" customFormat="1" x14ac:dyDescent="0.35">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Hydrogen Combustion</v>
      </c>
      <c r="C1453" s="254" t="str">
        <f t="shared" si="51"/>
        <v>Fraction of Eligible Industrial Energy Use Shifted to Hydrogen</v>
      </c>
      <c r="D1453" s="6" t="s">
        <v>3062</v>
      </c>
      <c r="E1453" s="1" t="s">
        <v>3504</v>
      </c>
      <c r="F1453" t="s">
        <v>3024</v>
      </c>
      <c r="G1453" s="45" t="s">
        <v>3511</v>
      </c>
      <c r="H1453" s="43">
        <v>2200</v>
      </c>
      <c r="I1453" s="324" t="s">
        <v>41</v>
      </c>
      <c r="J1453" s="255" t="str">
        <f>IF(ISBLANK(INDEX('Policy Characteristics'!D:D,MATCH($C1453,'Policy Characteristics'!$C:$C,0))),"",INDEX('Policy Characteristics'!D:D,MATCH($C1453,'Policy Characteristics'!$C:$C,0)))</f>
        <v>Hydrogen Combustion</v>
      </c>
      <c r="K1453" s="254" t="str">
        <f>IF(ISBLANK(INDEX('Policy Characteristics'!E:E,MATCH($C1453,'Policy Characteristics'!$C:$C,0))),"",INDEX('Policy Characteristics'!E:E,MATCH($C1453,'Policy Characteristics'!$C:$C,0)))</f>
        <v>indst shift to hydrogen</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1</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of fuel shifted</v>
      </c>
      <c r="P1453" s="254" t="str">
        <f>IF(ISBLANK(INDEX('Policy Characteristics'!J:J,MATCH($C1453,'Policy Characteristics'!$C:$C,0))),"",INDEX('Policy Characteristics'!J:J,MATCH($C1453,'Policy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3" s="254" t="str">
        <f>IF(ISBLANK(INDEX('Policy Characteristics'!K:K,MATCH($C1453,'Policy Characteristics'!$C:$C,0))),"",INDEX('Policy Characteristics'!K:K,MATCH($C1453,'Policy Characteristics'!$C:$C,0)))</f>
        <v>industry-ag-main.html#fuel-switching</v>
      </c>
      <c r="R1453" s="254" t="str">
        <f>IF(ISBLANK(INDEX('Policy Characteristics'!L:L,MATCH($C1453,'Policy Characteristics'!$C:$C,0))),"",INDEX('Policy Characteristics'!L:L,MATCH($C1453,'Policy Characteristics'!$C:$C,0)))</f>
        <v>industry-elec-and-hydrogen.html</v>
      </c>
    </row>
    <row r="1454" spans="1:18" s="2" customFormat="1" x14ac:dyDescent="0.35">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Hydrogen Combustion</v>
      </c>
      <c r="C1454" s="254" t="str">
        <f t="shared" si="51"/>
        <v>Fraction of Eligible Industrial Energy Use Shifted to Hydrogen</v>
      </c>
      <c r="D1454" s="6" t="s">
        <v>3062</v>
      </c>
      <c r="E1454" s="1" t="s">
        <v>3653</v>
      </c>
      <c r="F1454" t="s">
        <v>3024</v>
      </c>
      <c r="G1454" s="45" t="s">
        <v>3653</v>
      </c>
      <c r="H1454" s="43">
        <v>2201</v>
      </c>
      <c r="I1454" s="324" t="s">
        <v>41</v>
      </c>
      <c r="J1454" s="255" t="str">
        <f>IF(ISBLANK(INDEX('Policy Characteristics'!D:D,MATCH($C1454,'Policy Characteristics'!$C:$C,0))),"",INDEX('Policy Characteristics'!D:D,MATCH($C1454,'Policy Characteristics'!$C:$C,0)))</f>
        <v>Hydrogen Combustion</v>
      </c>
      <c r="K1454" s="254" t="str">
        <f>IF(ISBLANK(INDEX('Policy Characteristics'!E:E,MATCH($C1454,'Policy Characteristics'!$C:$C,0))),"",INDEX('Policy Characteristics'!E:E,MATCH($C1454,'Policy Characteristics'!$C:$C,0)))</f>
        <v>indst shift to hydrogen</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1</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of fuel shifted</v>
      </c>
      <c r="P1454" s="254" t="str">
        <f>IF(ISBLANK(INDEX('Policy Characteristics'!J:J,MATCH($C1454,'Policy Characteristics'!$C:$C,0))),"",INDEX('Policy Characteristics'!J:J,MATCH($C1454,'Policy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4" s="254" t="str">
        <f>IF(ISBLANK(INDEX('Policy Characteristics'!K:K,MATCH($C1454,'Policy Characteristics'!$C:$C,0))),"",INDEX('Policy Characteristics'!K:K,MATCH($C1454,'Policy Characteristics'!$C:$C,0)))</f>
        <v>industry-ag-main.html#fuel-switching</v>
      </c>
      <c r="R1454" s="254" t="str">
        <f>IF(ISBLANK(INDEX('Policy Characteristics'!L:L,MATCH($C1454,'Policy Characteristics'!$C:$C,0))),"",INDEX('Policy Characteristics'!L:L,MATCH($C1454,'Policy Characteristics'!$C:$C,0)))</f>
        <v>industry-elec-and-hydrogen.html</v>
      </c>
    </row>
    <row r="1455" spans="1:18" s="2" customFormat="1" x14ac:dyDescent="0.35">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Hydrogen Combustion</v>
      </c>
      <c r="C1455" s="254" t="str">
        <f t="shared" si="51"/>
        <v>Fraction of Eligible Industrial Energy Use Shifted to Hydrogen</v>
      </c>
      <c r="D1455" s="6" t="s">
        <v>3063</v>
      </c>
      <c r="E1455" s="1" t="s">
        <v>3498</v>
      </c>
      <c r="F1455" t="s">
        <v>3025</v>
      </c>
      <c r="G1455" s="45" t="s">
        <v>3505</v>
      </c>
      <c r="H1455" s="43">
        <v>2202</v>
      </c>
      <c r="I1455" s="324" t="s">
        <v>40</v>
      </c>
      <c r="J1455" s="255" t="str">
        <f>IF(ISBLANK(INDEX('Policy Characteristics'!D:D,MATCH($C1455,'Policy Characteristics'!$C:$C,0))),"",INDEX('Policy Characteristics'!D:D,MATCH($C1455,'Policy Characteristics'!$C:$C,0)))</f>
        <v>Hydrogen Combustion</v>
      </c>
      <c r="K1455" s="254" t="str">
        <f>IF(ISBLANK(INDEX('Policy Characteristics'!E:E,MATCH($C1455,'Policy Characteristics'!$C:$C,0))),"",INDEX('Policy Characteristics'!E:E,MATCH($C1455,'Policy Characteristics'!$C:$C,0)))</f>
        <v>indst shift to hydrogen</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1</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of fuel shifted</v>
      </c>
      <c r="P1455" s="254" t="str">
        <f>IF(ISBLANK(INDEX('Policy Characteristics'!J:J,MATCH($C1455,'Policy Characteristics'!$C:$C,0))),"",INDEX('Policy Characteristics'!J:J,MATCH($C1455,'Policy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5" s="254" t="str">
        <f>IF(ISBLANK(INDEX('Policy Characteristics'!K:K,MATCH($C1455,'Policy Characteristics'!$C:$C,0))),"",INDEX('Policy Characteristics'!K:K,MATCH($C1455,'Policy Characteristics'!$C:$C,0)))</f>
        <v>industry-ag-main.html#fuel-switching</v>
      </c>
      <c r="R1455" s="254" t="str">
        <f>IF(ISBLANK(INDEX('Policy Characteristics'!L:L,MATCH($C1455,'Policy Characteristics'!$C:$C,0))),"",INDEX('Policy Characteristics'!L:L,MATCH($C1455,'Policy Characteristics'!$C:$C,0)))</f>
        <v>industry-elec-and-hydrogen.html</v>
      </c>
    </row>
    <row r="1456" spans="1:18" s="2" customFormat="1" x14ac:dyDescent="0.35">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Hydrogen Combustion</v>
      </c>
      <c r="C1456" s="254" t="str">
        <f t="shared" si="51"/>
        <v>Fraction of Eligible Industrial Energy Use Shifted to Hydrogen</v>
      </c>
      <c r="D1456" s="6" t="s">
        <v>3063</v>
      </c>
      <c r="E1456" s="1" t="s">
        <v>3499</v>
      </c>
      <c r="F1456" t="s">
        <v>3025</v>
      </c>
      <c r="G1456" s="45" t="s">
        <v>3506</v>
      </c>
      <c r="H1456" s="43">
        <v>2203</v>
      </c>
      <c r="I1456" s="324" t="s">
        <v>40</v>
      </c>
      <c r="J1456" s="255" t="str">
        <f>IF(ISBLANK(INDEX('Policy Characteristics'!D:D,MATCH($C1456,'Policy Characteristics'!$C:$C,0))),"",INDEX('Policy Characteristics'!D:D,MATCH($C1456,'Policy Characteristics'!$C:$C,0)))</f>
        <v>Hydrogen Combustion</v>
      </c>
      <c r="K1456" s="254" t="str">
        <f>IF(ISBLANK(INDEX('Policy Characteristics'!E:E,MATCH($C1456,'Policy Characteristics'!$C:$C,0))),"",INDEX('Policy Characteristics'!E:E,MATCH($C1456,'Policy Characteristics'!$C:$C,0)))</f>
        <v>indst shift to hydrogen</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1</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of fuel shifted</v>
      </c>
      <c r="P1456" s="254" t="str">
        <f>IF(ISBLANK(INDEX('Policy Characteristics'!J:J,MATCH($C1456,'Policy Characteristics'!$C:$C,0))),"",INDEX('Policy Characteristics'!J:J,MATCH($C1456,'Policy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6" s="254" t="str">
        <f>IF(ISBLANK(INDEX('Policy Characteristics'!K:K,MATCH($C1456,'Policy Characteristics'!$C:$C,0))),"",INDEX('Policy Characteristics'!K:K,MATCH($C1456,'Policy Characteristics'!$C:$C,0)))</f>
        <v>industry-ag-main.html#fuel-switching</v>
      </c>
      <c r="R1456" s="254" t="str">
        <f>IF(ISBLANK(INDEX('Policy Characteristics'!L:L,MATCH($C1456,'Policy Characteristics'!$C:$C,0))),"",INDEX('Policy Characteristics'!L:L,MATCH($C1456,'Policy Characteristics'!$C:$C,0)))</f>
        <v>industry-elec-and-hydrogen.html</v>
      </c>
    </row>
    <row r="1457" spans="1:18" s="2" customFormat="1" x14ac:dyDescent="0.35">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Hydrogen Combustion</v>
      </c>
      <c r="C1457" s="254" t="str">
        <f t="shared" si="51"/>
        <v>Fraction of Eligible Industrial Energy Use Shifted to Hydrogen</v>
      </c>
      <c r="D1457" s="6" t="s">
        <v>3063</v>
      </c>
      <c r="E1457" s="1" t="s">
        <v>3500</v>
      </c>
      <c r="F1457" t="s">
        <v>3025</v>
      </c>
      <c r="G1457" s="45" t="s">
        <v>3507</v>
      </c>
      <c r="H1457" s="43">
        <v>2204</v>
      </c>
      <c r="I1457" s="324" t="s">
        <v>40</v>
      </c>
      <c r="J1457" s="255" t="str">
        <f>IF(ISBLANK(INDEX('Policy Characteristics'!D:D,MATCH($C1457,'Policy Characteristics'!$C:$C,0))),"",INDEX('Policy Characteristics'!D:D,MATCH($C1457,'Policy Characteristics'!$C:$C,0)))</f>
        <v>Hydrogen Combustion</v>
      </c>
      <c r="K1457" s="254" t="str">
        <f>IF(ISBLANK(INDEX('Policy Characteristics'!E:E,MATCH($C1457,'Policy Characteristics'!$C:$C,0))),"",INDEX('Policy Characteristics'!E:E,MATCH($C1457,'Policy Characteristics'!$C:$C,0)))</f>
        <v>indst shift to hydrogen</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1</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of fuel shifted</v>
      </c>
      <c r="P1457" s="254" t="str">
        <f>IF(ISBLANK(INDEX('Policy Characteristics'!J:J,MATCH($C1457,'Policy Characteristics'!$C:$C,0))),"",INDEX('Policy Characteristics'!J:J,MATCH($C1457,'Policy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7" s="254" t="str">
        <f>IF(ISBLANK(INDEX('Policy Characteristics'!K:K,MATCH($C1457,'Policy Characteristics'!$C:$C,0))),"",INDEX('Policy Characteristics'!K:K,MATCH($C1457,'Policy Characteristics'!$C:$C,0)))</f>
        <v>industry-ag-main.html#fuel-switching</v>
      </c>
      <c r="R1457" s="254" t="str">
        <f>IF(ISBLANK(INDEX('Policy Characteristics'!L:L,MATCH($C1457,'Policy Characteristics'!$C:$C,0))),"",INDEX('Policy Characteristics'!L:L,MATCH($C1457,'Policy Characteristics'!$C:$C,0)))</f>
        <v>industry-elec-and-hydrogen.html</v>
      </c>
    </row>
    <row r="1458" spans="1:18" s="2" customFormat="1" x14ac:dyDescent="0.35">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Hydrogen Combustion</v>
      </c>
      <c r="C1458" s="254" t="str">
        <f t="shared" si="51"/>
        <v>Fraction of Eligible Industrial Energy Use Shifted to Hydrogen</v>
      </c>
      <c r="D1458" s="6" t="s">
        <v>3063</v>
      </c>
      <c r="E1458" s="1" t="s">
        <v>3501</v>
      </c>
      <c r="F1458" t="s">
        <v>3025</v>
      </c>
      <c r="G1458" s="45" t="s">
        <v>3508</v>
      </c>
      <c r="H1458" s="43">
        <v>2205</v>
      </c>
      <c r="I1458" s="324" t="s">
        <v>40</v>
      </c>
      <c r="J1458" s="255" t="str">
        <f>IF(ISBLANK(INDEX('Policy Characteristics'!D:D,MATCH($C1458,'Policy Characteristics'!$C:$C,0))),"",INDEX('Policy Characteristics'!D:D,MATCH($C1458,'Policy Characteristics'!$C:$C,0)))</f>
        <v>Hydrogen Combustion</v>
      </c>
      <c r="K1458" s="254" t="str">
        <f>IF(ISBLANK(INDEX('Policy Characteristics'!E:E,MATCH($C1458,'Policy Characteristics'!$C:$C,0))),"",INDEX('Policy Characteristics'!E:E,MATCH($C1458,'Policy Characteristics'!$C:$C,0)))</f>
        <v>indst shift to hydrogen</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1</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of fuel shifted</v>
      </c>
      <c r="P1458" s="254" t="str">
        <f>IF(ISBLANK(INDEX('Policy Characteristics'!J:J,MATCH($C1458,'Policy Characteristics'!$C:$C,0))),"",INDEX('Policy Characteristics'!J:J,MATCH($C1458,'Policy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8" s="254" t="str">
        <f>IF(ISBLANK(INDEX('Policy Characteristics'!K:K,MATCH($C1458,'Policy Characteristics'!$C:$C,0))),"",INDEX('Policy Characteristics'!K:K,MATCH($C1458,'Policy Characteristics'!$C:$C,0)))</f>
        <v>industry-ag-main.html#fuel-switching</v>
      </c>
      <c r="R1458" s="254" t="str">
        <f>IF(ISBLANK(INDEX('Policy Characteristics'!L:L,MATCH($C1458,'Policy Characteristics'!$C:$C,0))),"",INDEX('Policy Characteristics'!L:L,MATCH($C1458,'Policy Characteristics'!$C:$C,0)))</f>
        <v>industry-elec-and-hydrogen.html</v>
      </c>
    </row>
    <row r="1459" spans="1:18" s="2" customFormat="1" x14ac:dyDescent="0.35">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Hydrogen Combustion</v>
      </c>
      <c r="C1459" s="254" t="str">
        <f t="shared" si="51"/>
        <v>Fraction of Eligible Industrial Energy Use Shifted to Hydrogen</v>
      </c>
      <c r="D1459" s="6" t="s">
        <v>3063</v>
      </c>
      <c r="E1459" s="1" t="s">
        <v>3502</v>
      </c>
      <c r="F1459" t="s">
        <v>3025</v>
      </c>
      <c r="G1459" s="45" t="s">
        <v>3509</v>
      </c>
      <c r="H1459" s="43">
        <v>2206</v>
      </c>
      <c r="I1459" s="324" t="s">
        <v>41</v>
      </c>
      <c r="J1459" s="255" t="str">
        <f>IF(ISBLANK(INDEX('Policy Characteristics'!D:D,MATCH($C1459,'Policy Characteristics'!$C:$C,0))),"",INDEX('Policy Characteristics'!D:D,MATCH($C1459,'Policy Characteristics'!$C:$C,0)))</f>
        <v>Hydrogen Combustion</v>
      </c>
      <c r="K1459" s="254" t="str">
        <f>IF(ISBLANK(INDEX('Policy Characteristics'!E:E,MATCH($C1459,'Policy Characteristics'!$C:$C,0))),"",INDEX('Policy Characteristics'!E:E,MATCH($C1459,'Policy Characteristics'!$C:$C,0)))</f>
        <v>indst shift to hydrogen</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1</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of fuel shifted</v>
      </c>
      <c r="P1459" s="254" t="str">
        <f>IF(ISBLANK(INDEX('Policy Characteristics'!J:J,MATCH($C1459,'Policy Characteristics'!$C:$C,0))),"",INDEX('Policy Characteristics'!J:J,MATCH($C1459,'Policy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9" s="254" t="str">
        <f>IF(ISBLANK(INDEX('Policy Characteristics'!K:K,MATCH($C1459,'Policy Characteristics'!$C:$C,0))),"",INDEX('Policy Characteristics'!K:K,MATCH($C1459,'Policy Characteristics'!$C:$C,0)))</f>
        <v>industry-ag-main.html#fuel-switching</v>
      </c>
      <c r="R1459" s="254" t="str">
        <f>IF(ISBLANK(INDEX('Policy Characteristics'!L:L,MATCH($C1459,'Policy Characteristics'!$C:$C,0))),"",INDEX('Policy Characteristics'!L:L,MATCH($C1459,'Policy Characteristics'!$C:$C,0)))</f>
        <v>industry-elec-and-hydrogen.html</v>
      </c>
    </row>
    <row r="1460" spans="1:18" s="2" customFormat="1" x14ac:dyDescent="0.35">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Hydrogen Combustion</v>
      </c>
      <c r="C1460" s="254" t="str">
        <f t="shared" si="51"/>
        <v>Fraction of Eligible Industrial Energy Use Shifted to Hydrogen</v>
      </c>
      <c r="D1460" s="6" t="s">
        <v>3063</v>
      </c>
      <c r="E1460" s="1" t="s">
        <v>3503</v>
      </c>
      <c r="F1460" t="s">
        <v>3025</v>
      </c>
      <c r="G1460" s="45" t="s">
        <v>3510</v>
      </c>
      <c r="H1460" s="43">
        <v>2207</v>
      </c>
      <c r="I1460" s="324" t="s">
        <v>40</v>
      </c>
      <c r="J1460" s="255" t="str">
        <f>IF(ISBLANK(INDEX('Policy Characteristics'!D:D,MATCH($C1460,'Policy Characteristics'!$C:$C,0))),"",INDEX('Policy Characteristics'!D:D,MATCH($C1460,'Policy Characteristics'!$C:$C,0)))</f>
        <v>Hydrogen Combustion</v>
      </c>
      <c r="K1460" s="254" t="str">
        <f>IF(ISBLANK(INDEX('Policy Characteristics'!E:E,MATCH($C1460,'Policy Characteristics'!$C:$C,0))),"",INDEX('Policy Characteristics'!E:E,MATCH($C1460,'Policy Characteristics'!$C:$C,0)))</f>
        <v>indst shift to hydrogen</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1</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of fuel shifted</v>
      </c>
      <c r="P1460" s="254" t="str">
        <f>IF(ISBLANK(INDEX('Policy Characteristics'!J:J,MATCH($C1460,'Policy Characteristics'!$C:$C,0))),"",INDEX('Policy Characteristics'!J:J,MATCH($C1460,'Policy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0" s="254" t="str">
        <f>IF(ISBLANK(INDEX('Policy Characteristics'!K:K,MATCH($C1460,'Policy Characteristics'!$C:$C,0))),"",INDEX('Policy Characteristics'!K:K,MATCH($C1460,'Policy Characteristics'!$C:$C,0)))</f>
        <v>industry-ag-main.html#fuel-switching</v>
      </c>
      <c r="R1460" s="254" t="str">
        <f>IF(ISBLANK(INDEX('Policy Characteristics'!L:L,MATCH($C1460,'Policy Characteristics'!$C:$C,0))),"",INDEX('Policy Characteristics'!L:L,MATCH($C1460,'Policy Characteristics'!$C:$C,0)))</f>
        <v>industry-elec-and-hydrogen.html</v>
      </c>
    </row>
    <row r="1461" spans="1:18" s="2" customFormat="1" x14ac:dyDescent="0.35">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Hydrogen Combustion</v>
      </c>
      <c r="C1461" s="254" t="str">
        <f t="shared" si="51"/>
        <v>Fraction of Eligible Industrial Energy Use Shifted to Hydrogen</v>
      </c>
      <c r="D1461" s="6" t="s">
        <v>3063</v>
      </c>
      <c r="E1461" s="1" t="s">
        <v>3504</v>
      </c>
      <c r="F1461" t="s">
        <v>3025</v>
      </c>
      <c r="G1461" s="45" t="s">
        <v>3511</v>
      </c>
      <c r="H1461" s="43">
        <v>2208</v>
      </c>
      <c r="I1461" s="324" t="s">
        <v>41</v>
      </c>
      <c r="J1461" s="255" t="str">
        <f>IF(ISBLANK(INDEX('Policy Characteristics'!D:D,MATCH($C1461,'Policy Characteristics'!$C:$C,0))),"",INDEX('Policy Characteristics'!D:D,MATCH($C1461,'Policy Characteristics'!$C:$C,0)))</f>
        <v>Hydrogen Combustion</v>
      </c>
      <c r="K1461" s="254" t="str">
        <f>IF(ISBLANK(INDEX('Policy Characteristics'!E:E,MATCH($C1461,'Policy Characteristics'!$C:$C,0))),"",INDEX('Policy Characteristics'!E:E,MATCH($C1461,'Policy Characteristics'!$C:$C,0)))</f>
        <v>indst shift to hydrogen</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1</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of fuel shifted</v>
      </c>
      <c r="P1461" s="254" t="str">
        <f>IF(ISBLANK(INDEX('Policy Characteristics'!J:J,MATCH($C1461,'Policy Characteristics'!$C:$C,0))),"",INDEX('Policy Characteristics'!J:J,MATCH($C1461,'Policy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1" s="254" t="str">
        <f>IF(ISBLANK(INDEX('Policy Characteristics'!K:K,MATCH($C1461,'Policy Characteristics'!$C:$C,0))),"",INDEX('Policy Characteristics'!K:K,MATCH($C1461,'Policy Characteristics'!$C:$C,0)))</f>
        <v>industry-ag-main.html#fuel-switching</v>
      </c>
      <c r="R1461" s="254" t="str">
        <f>IF(ISBLANK(INDEX('Policy Characteristics'!L:L,MATCH($C1461,'Policy Characteristics'!$C:$C,0))),"",INDEX('Policy Characteristics'!L:L,MATCH($C1461,'Policy Characteristics'!$C:$C,0)))</f>
        <v>industry-elec-and-hydrogen.html</v>
      </c>
    </row>
    <row r="1462" spans="1:18" s="2" customFormat="1" x14ac:dyDescent="0.35">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Hydrogen Combustion</v>
      </c>
      <c r="C1462" s="254" t="str">
        <f t="shared" si="51"/>
        <v>Fraction of Eligible Industrial Energy Use Shifted to Hydrogen</v>
      </c>
      <c r="D1462" s="6" t="s">
        <v>3063</v>
      </c>
      <c r="E1462" s="1" t="s">
        <v>3653</v>
      </c>
      <c r="F1462" t="s">
        <v>3025</v>
      </c>
      <c r="G1462" s="45" t="s">
        <v>3653</v>
      </c>
      <c r="H1462" s="43">
        <v>2209</v>
      </c>
      <c r="I1462" s="324" t="s">
        <v>41</v>
      </c>
      <c r="J1462" s="255" t="str">
        <f>IF(ISBLANK(INDEX('Policy Characteristics'!D:D,MATCH($C1462,'Policy Characteristics'!$C:$C,0))),"",INDEX('Policy Characteristics'!D:D,MATCH($C1462,'Policy Characteristics'!$C:$C,0)))</f>
        <v>Hydrogen Combustion</v>
      </c>
      <c r="K1462" s="254" t="str">
        <f>IF(ISBLANK(INDEX('Policy Characteristics'!E:E,MATCH($C1462,'Policy Characteristics'!$C:$C,0))),"",INDEX('Policy Characteristics'!E:E,MATCH($C1462,'Policy Characteristics'!$C:$C,0)))</f>
        <v>indst shift to hydrogen</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1</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of fuel shifted</v>
      </c>
      <c r="P1462" s="254" t="str">
        <f>IF(ISBLANK(INDEX('Policy Characteristics'!J:J,MATCH($C1462,'Policy Characteristics'!$C:$C,0))),"",INDEX('Policy Characteristics'!J:J,MATCH($C1462,'Policy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2" s="254" t="str">
        <f>IF(ISBLANK(INDEX('Policy Characteristics'!K:K,MATCH($C1462,'Policy Characteristics'!$C:$C,0))),"",INDEX('Policy Characteristics'!K:K,MATCH($C1462,'Policy Characteristics'!$C:$C,0)))</f>
        <v>industry-ag-main.html#fuel-switching</v>
      </c>
      <c r="R1462" s="254" t="str">
        <f>IF(ISBLANK(INDEX('Policy Characteristics'!L:L,MATCH($C1462,'Policy Characteristics'!$C:$C,0))),"",INDEX('Policy Characteristics'!L:L,MATCH($C1462,'Policy Characteristics'!$C:$C,0)))</f>
        <v>industry-elec-and-hydrogen.html</v>
      </c>
    </row>
    <row r="1463" spans="1:18" s="2" customFormat="1" x14ac:dyDescent="0.35">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Hydrogen Combustion</v>
      </c>
      <c r="C1463" s="254" t="str">
        <f t="shared" si="51"/>
        <v>Fraction of Eligible Industrial Energy Use Shifted to Hydrogen</v>
      </c>
      <c r="D1463" s="6" t="s">
        <v>3064</v>
      </c>
      <c r="E1463" s="1" t="s">
        <v>3498</v>
      </c>
      <c r="F1463" t="s">
        <v>3026</v>
      </c>
      <c r="G1463" s="45" t="s">
        <v>3505</v>
      </c>
      <c r="H1463" s="43">
        <v>2210</v>
      </c>
      <c r="I1463" s="324" t="s">
        <v>41</v>
      </c>
      <c r="J1463" s="255" t="str">
        <f>IF(ISBLANK(INDEX('Policy Characteristics'!D:D,MATCH($C1463,'Policy Characteristics'!$C:$C,0))),"",INDEX('Policy Characteristics'!D:D,MATCH($C1463,'Policy Characteristics'!$C:$C,0)))</f>
        <v>Hydrogen Combustion</v>
      </c>
      <c r="K1463" s="254" t="str">
        <f>IF(ISBLANK(INDEX('Policy Characteristics'!E:E,MATCH($C1463,'Policy Characteristics'!$C:$C,0))),"",INDEX('Policy Characteristics'!E:E,MATCH($C1463,'Policy Characteristics'!$C:$C,0)))</f>
        <v>indst shift to hydrogen</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1</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of fuel shifted</v>
      </c>
      <c r="P1463" s="254" t="str">
        <f>IF(ISBLANK(INDEX('Policy Characteristics'!J:J,MATCH($C1463,'Policy Characteristics'!$C:$C,0))),"",INDEX('Policy Characteristics'!J:J,MATCH($C1463,'Policy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3" s="254" t="str">
        <f>IF(ISBLANK(INDEX('Policy Characteristics'!K:K,MATCH($C1463,'Policy Characteristics'!$C:$C,0))),"",INDEX('Policy Characteristics'!K:K,MATCH($C1463,'Policy Characteristics'!$C:$C,0)))</f>
        <v>industry-ag-main.html#fuel-switching</v>
      </c>
      <c r="R1463" s="254" t="str">
        <f>IF(ISBLANK(INDEX('Policy Characteristics'!L:L,MATCH($C1463,'Policy Characteristics'!$C:$C,0))),"",INDEX('Policy Characteristics'!L:L,MATCH($C1463,'Policy Characteristics'!$C:$C,0)))</f>
        <v>industry-elec-and-hydrogen.html</v>
      </c>
    </row>
    <row r="1464" spans="1:18" s="2" customFormat="1" x14ac:dyDescent="0.35">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Hydrogen Combustion</v>
      </c>
      <c r="C1464" s="254" t="str">
        <f t="shared" si="51"/>
        <v>Fraction of Eligible Industrial Energy Use Shifted to Hydrogen</v>
      </c>
      <c r="D1464" s="6" t="s">
        <v>3064</v>
      </c>
      <c r="E1464" s="1" t="s">
        <v>3499</v>
      </c>
      <c r="F1464" t="s">
        <v>3026</v>
      </c>
      <c r="G1464" s="45" t="s">
        <v>3506</v>
      </c>
      <c r="H1464" s="43">
        <v>2211</v>
      </c>
      <c r="I1464" s="324" t="s">
        <v>41</v>
      </c>
      <c r="J1464" s="255" t="str">
        <f>IF(ISBLANK(INDEX('Policy Characteristics'!D:D,MATCH($C1464,'Policy Characteristics'!$C:$C,0))),"",INDEX('Policy Characteristics'!D:D,MATCH($C1464,'Policy Characteristics'!$C:$C,0)))</f>
        <v>Hydrogen Combustion</v>
      </c>
      <c r="K1464" s="254" t="str">
        <f>IF(ISBLANK(INDEX('Policy Characteristics'!E:E,MATCH($C1464,'Policy Characteristics'!$C:$C,0))),"",INDEX('Policy Characteristics'!E:E,MATCH($C1464,'Policy Characteristics'!$C:$C,0)))</f>
        <v>indst shift to hydrogen</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1</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of fuel shifted</v>
      </c>
      <c r="P1464" s="254" t="str">
        <f>IF(ISBLANK(INDEX('Policy Characteristics'!J:J,MATCH($C1464,'Policy Characteristics'!$C:$C,0))),"",INDEX('Policy Characteristics'!J:J,MATCH($C1464,'Policy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4" s="254" t="str">
        <f>IF(ISBLANK(INDEX('Policy Characteristics'!K:K,MATCH($C1464,'Policy Characteristics'!$C:$C,0))),"",INDEX('Policy Characteristics'!K:K,MATCH($C1464,'Policy Characteristics'!$C:$C,0)))</f>
        <v>industry-ag-main.html#fuel-switching</v>
      </c>
      <c r="R1464" s="254" t="str">
        <f>IF(ISBLANK(INDEX('Policy Characteristics'!L:L,MATCH($C1464,'Policy Characteristics'!$C:$C,0))),"",INDEX('Policy Characteristics'!L:L,MATCH($C1464,'Policy Characteristics'!$C:$C,0)))</f>
        <v>industry-elec-and-hydrogen.html</v>
      </c>
    </row>
    <row r="1465" spans="1:18" s="2" customFormat="1" x14ac:dyDescent="0.35">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Hydrogen Combustion</v>
      </c>
      <c r="C1465" s="254" t="str">
        <f t="shared" si="51"/>
        <v>Fraction of Eligible Industrial Energy Use Shifted to Hydrogen</v>
      </c>
      <c r="D1465" s="6" t="s">
        <v>3064</v>
      </c>
      <c r="E1465" s="1" t="s">
        <v>3500</v>
      </c>
      <c r="F1465" t="s">
        <v>3026</v>
      </c>
      <c r="G1465" s="45" t="s">
        <v>3507</v>
      </c>
      <c r="H1465" s="43">
        <v>2212</v>
      </c>
      <c r="I1465" s="324" t="s">
        <v>41</v>
      </c>
      <c r="J1465" s="255" t="str">
        <f>IF(ISBLANK(INDEX('Policy Characteristics'!D:D,MATCH($C1465,'Policy Characteristics'!$C:$C,0))),"",INDEX('Policy Characteristics'!D:D,MATCH($C1465,'Policy Characteristics'!$C:$C,0)))</f>
        <v>Hydrogen Combustion</v>
      </c>
      <c r="K1465" s="254" t="str">
        <f>IF(ISBLANK(INDEX('Policy Characteristics'!E:E,MATCH($C1465,'Policy Characteristics'!$C:$C,0))),"",INDEX('Policy Characteristics'!E:E,MATCH($C1465,'Policy Characteristics'!$C:$C,0)))</f>
        <v>indst shift to hydrogen</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1</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of fuel shifted</v>
      </c>
      <c r="P1465" s="254" t="str">
        <f>IF(ISBLANK(INDEX('Policy Characteristics'!J:J,MATCH($C1465,'Policy Characteristics'!$C:$C,0))),"",INDEX('Policy Characteristics'!J:J,MATCH($C1465,'Policy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5" s="254" t="str">
        <f>IF(ISBLANK(INDEX('Policy Characteristics'!K:K,MATCH($C1465,'Policy Characteristics'!$C:$C,0))),"",INDEX('Policy Characteristics'!K:K,MATCH($C1465,'Policy Characteristics'!$C:$C,0)))</f>
        <v>industry-ag-main.html#fuel-switching</v>
      </c>
      <c r="R1465" s="254" t="str">
        <f>IF(ISBLANK(INDEX('Policy Characteristics'!L:L,MATCH($C1465,'Policy Characteristics'!$C:$C,0))),"",INDEX('Policy Characteristics'!L:L,MATCH($C1465,'Policy Characteristics'!$C:$C,0)))</f>
        <v>industry-elec-and-hydrogen.html</v>
      </c>
    </row>
    <row r="1466" spans="1:18" s="2" customFormat="1" x14ac:dyDescent="0.35">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Hydrogen Combustion</v>
      </c>
      <c r="C1466" s="254" t="str">
        <f t="shared" si="51"/>
        <v>Fraction of Eligible Industrial Energy Use Shifted to Hydrogen</v>
      </c>
      <c r="D1466" s="6" t="s">
        <v>3064</v>
      </c>
      <c r="E1466" s="1" t="s">
        <v>3501</v>
      </c>
      <c r="F1466" t="s">
        <v>3026</v>
      </c>
      <c r="G1466" s="45" t="s">
        <v>3508</v>
      </c>
      <c r="H1466" s="43">
        <v>2213</v>
      </c>
      <c r="I1466" s="324" t="s">
        <v>41</v>
      </c>
      <c r="J1466" s="255" t="str">
        <f>IF(ISBLANK(INDEX('Policy Characteristics'!D:D,MATCH($C1466,'Policy Characteristics'!$C:$C,0))),"",INDEX('Policy Characteristics'!D:D,MATCH($C1466,'Policy Characteristics'!$C:$C,0)))</f>
        <v>Hydrogen Combustion</v>
      </c>
      <c r="K1466" s="254" t="str">
        <f>IF(ISBLANK(INDEX('Policy Characteristics'!E:E,MATCH($C1466,'Policy Characteristics'!$C:$C,0))),"",INDEX('Policy Characteristics'!E:E,MATCH($C1466,'Policy Characteristics'!$C:$C,0)))</f>
        <v>indst shift to hydrogen</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1</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of fuel shifted</v>
      </c>
      <c r="P1466" s="254" t="str">
        <f>IF(ISBLANK(INDEX('Policy Characteristics'!J:J,MATCH($C1466,'Policy Characteristics'!$C:$C,0))),"",INDEX('Policy Characteristics'!J:J,MATCH($C1466,'Policy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6" s="254" t="str">
        <f>IF(ISBLANK(INDEX('Policy Characteristics'!K:K,MATCH($C1466,'Policy Characteristics'!$C:$C,0))),"",INDEX('Policy Characteristics'!K:K,MATCH($C1466,'Policy Characteristics'!$C:$C,0)))</f>
        <v>industry-ag-main.html#fuel-switching</v>
      </c>
      <c r="R1466" s="254" t="str">
        <f>IF(ISBLANK(INDEX('Policy Characteristics'!L:L,MATCH($C1466,'Policy Characteristics'!$C:$C,0))),"",INDEX('Policy Characteristics'!L:L,MATCH($C1466,'Policy Characteristics'!$C:$C,0)))</f>
        <v>industry-elec-and-hydrogen.html</v>
      </c>
    </row>
    <row r="1467" spans="1:18" s="2" customFormat="1" x14ac:dyDescent="0.35">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Hydrogen Combustion</v>
      </c>
      <c r="C1467" s="254" t="str">
        <f t="shared" si="51"/>
        <v>Fraction of Eligible Industrial Energy Use Shifted to Hydrogen</v>
      </c>
      <c r="D1467" s="6" t="s">
        <v>3064</v>
      </c>
      <c r="E1467" s="1" t="s">
        <v>3502</v>
      </c>
      <c r="F1467" t="s">
        <v>3026</v>
      </c>
      <c r="G1467" s="45" t="s">
        <v>3509</v>
      </c>
      <c r="H1467" s="43">
        <v>2214</v>
      </c>
      <c r="I1467" s="324" t="s">
        <v>41</v>
      </c>
      <c r="J1467" s="255" t="str">
        <f>IF(ISBLANK(INDEX('Policy Characteristics'!D:D,MATCH($C1467,'Policy Characteristics'!$C:$C,0))),"",INDEX('Policy Characteristics'!D:D,MATCH($C1467,'Policy Characteristics'!$C:$C,0)))</f>
        <v>Hydrogen Combustion</v>
      </c>
      <c r="K1467" s="254" t="str">
        <f>IF(ISBLANK(INDEX('Policy Characteristics'!E:E,MATCH($C1467,'Policy Characteristics'!$C:$C,0))),"",INDEX('Policy Characteristics'!E:E,MATCH($C1467,'Policy Characteristics'!$C:$C,0)))</f>
        <v>indst shift to hydrogen</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1</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of fuel shifted</v>
      </c>
      <c r="P1467" s="254" t="str">
        <f>IF(ISBLANK(INDEX('Policy Characteristics'!J:J,MATCH($C1467,'Policy Characteristics'!$C:$C,0))),"",INDEX('Policy Characteristics'!J:J,MATCH($C1467,'Policy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7" s="254" t="str">
        <f>IF(ISBLANK(INDEX('Policy Characteristics'!K:K,MATCH($C1467,'Policy Characteristics'!$C:$C,0))),"",INDEX('Policy Characteristics'!K:K,MATCH($C1467,'Policy Characteristics'!$C:$C,0)))</f>
        <v>industry-ag-main.html#fuel-switching</v>
      </c>
      <c r="R1467" s="254" t="str">
        <f>IF(ISBLANK(INDEX('Policy Characteristics'!L:L,MATCH($C1467,'Policy Characteristics'!$C:$C,0))),"",INDEX('Policy Characteristics'!L:L,MATCH($C1467,'Policy Characteristics'!$C:$C,0)))</f>
        <v>industry-elec-and-hydrogen.html</v>
      </c>
    </row>
    <row r="1468" spans="1:18" s="2" customFormat="1" x14ac:dyDescent="0.35">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Hydrogen Combustion</v>
      </c>
      <c r="C1468" s="254" t="str">
        <f t="shared" si="51"/>
        <v>Fraction of Eligible Industrial Energy Use Shifted to Hydrogen</v>
      </c>
      <c r="D1468" s="6" t="s">
        <v>3064</v>
      </c>
      <c r="E1468" s="1" t="s">
        <v>3503</v>
      </c>
      <c r="F1468" t="s">
        <v>3026</v>
      </c>
      <c r="G1468" s="45" t="s">
        <v>3510</v>
      </c>
      <c r="H1468" s="43">
        <v>2215</v>
      </c>
      <c r="I1468" s="324" t="s">
        <v>40</v>
      </c>
      <c r="J1468" s="255" t="str">
        <f>IF(ISBLANK(INDEX('Policy Characteristics'!D:D,MATCH($C1468,'Policy Characteristics'!$C:$C,0))),"",INDEX('Policy Characteristics'!D:D,MATCH($C1468,'Policy Characteristics'!$C:$C,0)))</f>
        <v>Hydrogen Combustion</v>
      </c>
      <c r="K1468" s="254" t="str">
        <f>IF(ISBLANK(INDEX('Policy Characteristics'!E:E,MATCH($C1468,'Policy Characteristics'!$C:$C,0))),"",INDEX('Policy Characteristics'!E:E,MATCH($C1468,'Policy Characteristics'!$C:$C,0)))</f>
        <v>indst shift to hydrogen</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1</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of fuel shifted</v>
      </c>
      <c r="P1468" s="254" t="str">
        <f>IF(ISBLANK(INDEX('Policy Characteristics'!J:J,MATCH($C1468,'Policy Characteristics'!$C:$C,0))),"",INDEX('Policy Characteristics'!J:J,MATCH($C1468,'Policy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8" s="254" t="str">
        <f>IF(ISBLANK(INDEX('Policy Characteristics'!K:K,MATCH($C1468,'Policy Characteristics'!$C:$C,0))),"",INDEX('Policy Characteristics'!K:K,MATCH($C1468,'Policy Characteristics'!$C:$C,0)))</f>
        <v>industry-ag-main.html#fuel-switching</v>
      </c>
      <c r="R1468" s="254" t="str">
        <f>IF(ISBLANK(INDEX('Policy Characteristics'!L:L,MATCH($C1468,'Policy Characteristics'!$C:$C,0))),"",INDEX('Policy Characteristics'!L:L,MATCH($C1468,'Policy Characteristics'!$C:$C,0)))</f>
        <v>industry-elec-and-hydrogen.html</v>
      </c>
    </row>
    <row r="1469" spans="1:18" s="2" customFormat="1" x14ac:dyDescent="0.35">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Hydrogen Combustion</v>
      </c>
      <c r="C1469" s="254" t="str">
        <f t="shared" si="51"/>
        <v>Fraction of Eligible Industrial Energy Use Shifted to Hydrogen</v>
      </c>
      <c r="D1469" s="6" t="s">
        <v>3064</v>
      </c>
      <c r="E1469" s="1" t="s">
        <v>3504</v>
      </c>
      <c r="F1469" t="s">
        <v>3026</v>
      </c>
      <c r="G1469" s="45" t="s">
        <v>3511</v>
      </c>
      <c r="H1469" s="43">
        <v>2216</v>
      </c>
      <c r="I1469" s="324" t="s">
        <v>41</v>
      </c>
      <c r="J1469" s="255" t="str">
        <f>IF(ISBLANK(INDEX('Policy Characteristics'!D:D,MATCH($C1469,'Policy Characteristics'!$C:$C,0))),"",INDEX('Policy Characteristics'!D:D,MATCH($C1469,'Policy Characteristics'!$C:$C,0)))</f>
        <v>Hydrogen Combustion</v>
      </c>
      <c r="K1469" s="254" t="str">
        <f>IF(ISBLANK(INDEX('Policy Characteristics'!E:E,MATCH($C1469,'Policy Characteristics'!$C:$C,0))),"",INDEX('Policy Characteristics'!E:E,MATCH($C1469,'Policy Characteristics'!$C:$C,0)))</f>
        <v>indst shift to hydrogen</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1</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of fuel shifted</v>
      </c>
      <c r="P1469" s="254" t="str">
        <f>IF(ISBLANK(INDEX('Policy Characteristics'!J:J,MATCH($C1469,'Policy Characteristics'!$C:$C,0))),"",INDEX('Policy Characteristics'!J:J,MATCH($C1469,'Policy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9" s="254" t="str">
        <f>IF(ISBLANK(INDEX('Policy Characteristics'!K:K,MATCH($C1469,'Policy Characteristics'!$C:$C,0))),"",INDEX('Policy Characteristics'!K:K,MATCH($C1469,'Policy Characteristics'!$C:$C,0)))</f>
        <v>industry-ag-main.html#fuel-switching</v>
      </c>
      <c r="R1469" s="254" t="str">
        <f>IF(ISBLANK(INDEX('Policy Characteristics'!L:L,MATCH($C1469,'Policy Characteristics'!$C:$C,0))),"",INDEX('Policy Characteristics'!L:L,MATCH($C1469,'Policy Characteristics'!$C:$C,0)))</f>
        <v>industry-elec-and-hydrogen.html</v>
      </c>
    </row>
    <row r="1470" spans="1:18" s="2" customFormat="1" x14ac:dyDescent="0.35">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Hydrogen Combustion</v>
      </c>
      <c r="C1470" s="254" t="str">
        <f t="shared" si="51"/>
        <v>Fraction of Eligible Industrial Energy Use Shifted to Hydrogen</v>
      </c>
      <c r="D1470" s="6" t="s">
        <v>3064</v>
      </c>
      <c r="E1470" s="1" t="s">
        <v>3653</v>
      </c>
      <c r="F1470" t="s">
        <v>3026</v>
      </c>
      <c r="G1470" s="45" t="s">
        <v>3653</v>
      </c>
      <c r="H1470" s="43">
        <v>2217</v>
      </c>
      <c r="I1470" s="324" t="s">
        <v>41</v>
      </c>
      <c r="J1470" s="255" t="str">
        <f>IF(ISBLANK(INDEX('Policy Characteristics'!D:D,MATCH($C1470,'Policy Characteristics'!$C:$C,0))),"",INDEX('Policy Characteristics'!D:D,MATCH($C1470,'Policy Characteristics'!$C:$C,0)))</f>
        <v>Hydrogen Combustion</v>
      </c>
      <c r="K1470" s="254" t="str">
        <f>IF(ISBLANK(INDEX('Policy Characteristics'!E:E,MATCH($C1470,'Policy Characteristics'!$C:$C,0))),"",INDEX('Policy Characteristics'!E:E,MATCH($C1470,'Policy Characteristics'!$C:$C,0)))</f>
        <v>indst shift to hydrogen</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1</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of fuel shifted</v>
      </c>
      <c r="P1470" s="254" t="str">
        <f>IF(ISBLANK(INDEX('Policy Characteristics'!J:J,MATCH($C1470,'Policy Characteristics'!$C:$C,0))),"",INDEX('Policy Characteristics'!J:J,MATCH($C1470,'Policy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0" s="254" t="str">
        <f>IF(ISBLANK(INDEX('Policy Characteristics'!K:K,MATCH($C1470,'Policy Characteristics'!$C:$C,0))),"",INDEX('Policy Characteristics'!K:K,MATCH($C1470,'Policy Characteristics'!$C:$C,0)))</f>
        <v>industry-ag-main.html#fuel-switching</v>
      </c>
      <c r="R1470" s="254" t="str">
        <f>IF(ISBLANK(INDEX('Policy Characteristics'!L:L,MATCH($C1470,'Policy Characteristics'!$C:$C,0))),"",INDEX('Policy Characteristics'!L:L,MATCH($C1470,'Policy Characteristics'!$C:$C,0)))</f>
        <v>industry-elec-and-hydrogen.html</v>
      </c>
    </row>
    <row r="1471" spans="1:18" s="2" customFormat="1" x14ac:dyDescent="0.35">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Hydrogen Combustion</v>
      </c>
      <c r="C1471" s="254" t="str">
        <f t="shared" si="51"/>
        <v>Fraction of Eligible Industrial Energy Use Shifted to Hydrogen</v>
      </c>
      <c r="D1471" s="6" t="s">
        <v>3065</v>
      </c>
      <c r="E1471" s="1" t="s">
        <v>3498</v>
      </c>
      <c r="F1471" t="s">
        <v>3068</v>
      </c>
      <c r="G1471" s="45" t="s">
        <v>3505</v>
      </c>
      <c r="H1471" s="43">
        <v>2218</v>
      </c>
      <c r="I1471" s="324" t="s">
        <v>40</v>
      </c>
      <c r="J1471" s="255" t="str">
        <f>IF(ISBLANK(INDEX('Policy Characteristics'!D:D,MATCH($C1471,'Policy Characteristics'!$C:$C,0))),"",INDEX('Policy Characteristics'!D:D,MATCH($C1471,'Policy Characteristics'!$C:$C,0)))</f>
        <v>Hydrogen Combustion</v>
      </c>
      <c r="K1471" s="254" t="str">
        <f>IF(ISBLANK(INDEX('Policy Characteristics'!E:E,MATCH($C1471,'Policy Characteristics'!$C:$C,0))),"",INDEX('Policy Characteristics'!E:E,MATCH($C1471,'Policy Characteristics'!$C:$C,0)))</f>
        <v>indst shift to hydrogen</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1</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of fuel shifted</v>
      </c>
      <c r="P1471" s="254" t="str">
        <f>IF(ISBLANK(INDEX('Policy Characteristics'!J:J,MATCH($C1471,'Policy Characteristics'!$C:$C,0))),"",INDEX('Policy Characteristics'!J:J,MATCH($C1471,'Policy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1" s="254" t="str">
        <f>IF(ISBLANK(INDEX('Policy Characteristics'!K:K,MATCH($C1471,'Policy Characteristics'!$C:$C,0))),"",INDEX('Policy Characteristics'!K:K,MATCH($C1471,'Policy Characteristics'!$C:$C,0)))</f>
        <v>industry-ag-main.html#fuel-switching</v>
      </c>
      <c r="R1471" s="254" t="str">
        <f>IF(ISBLANK(INDEX('Policy Characteristics'!L:L,MATCH($C1471,'Policy Characteristics'!$C:$C,0))),"",INDEX('Policy Characteristics'!L:L,MATCH($C1471,'Policy Characteristics'!$C:$C,0)))</f>
        <v>industry-elec-and-hydrogen.html</v>
      </c>
    </row>
    <row r="1472" spans="1:18" s="2" customFormat="1" x14ac:dyDescent="0.35">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Hydrogen Combustion</v>
      </c>
      <c r="C1472" s="254" t="str">
        <f t="shared" si="51"/>
        <v>Fraction of Eligible Industrial Energy Use Shifted to Hydrogen</v>
      </c>
      <c r="D1472" s="6" t="s">
        <v>3065</v>
      </c>
      <c r="E1472" s="1" t="s">
        <v>3499</v>
      </c>
      <c r="F1472" t="s">
        <v>3068</v>
      </c>
      <c r="G1472" s="45" t="s">
        <v>3506</v>
      </c>
      <c r="H1472" s="43">
        <v>2219</v>
      </c>
      <c r="I1472" s="324" t="s">
        <v>41</v>
      </c>
      <c r="J1472" s="255" t="str">
        <f>IF(ISBLANK(INDEX('Policy Characteristics'!D:D,MATCH($C1472,'Policy Characteristics'!$C:$C,0))),"",INDEX('Policy Characteristics'!D:D,MATCH($C1472,'Policy Characteristics'!$C:$C,0)))</f>
        <v>Hydrogen Combustion</v>
      </c>
      <c r="K1472" s="254" t="str">
        <f>IF(ISBLANK(INDEX('Policy Characteristics'!E:E,MATCH($C1472,'Policy Characteristics'!$C:$C,0))),"",INDEX('Policy Characteristics'!E:E,MATCH($C1472,'Policy Characteristics'!$C:$C,0)))</f>
        <v>indst shift to hydrogen</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1</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of fuel shifted</v>
      </c>
      <c r="P1472" s="254" t="str">
        <f>IF(ISBLANK(INDEX('Policy Characteristics'!J:J,MATCH($C1472,'Policy Characteristics'!$C:$C,0))),"",INDEX('Policy Characteristics'!J:J,MATCH($C1472,'Policy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2" s="254" t="str">
        <f>IF(ISBLANK(INDEX('Policy Characteristics'!K:K,MATCH($C1472,'Policy Characteristics'!$C:$C,0))),"",INDEX('Policy Characteristics'!K:K,MATCH($C1472,'Policy Characteristics'!$C:$C,0)))</f>
        <v>industry-ag-main.html#fuel-switching</v>
      </c>
      <c r="R1472" s="254" t="str">
        <f>IF(ISBLANK(INDEX('Policy Characteristics'!L:L,MATCH($C1472,'Policy Characteristics'!$C:$C,0))),"",INDEX('Policy Characteristics'!L:L,MATCH($C1472,'Policy Characteristics'!$C:$C,0)))</f>
        <v>industry-elec-and-hydrogen.html</v>
      </c>
    </row>
    <row r="1473" spans="1:18" s="2" customFormat="1" x14ac:dyDescent="0.35">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Hydrogen Combustion</v>
      </c>
      <c r="C1473" s="254" t="str">
        <f t="shared" si="51"/>
        <v>Fraction of Eligible Industrial Energy Use Shifted to Hydrogen</v>
      </c>
      <c r="D1473" s="6" t="s">
        <v>3065</v>
      </c>
      <c r="E1473" s="1" t="s">
        <v>3500</v>
      </c>
      <c r="F1473" t="s">
        <v>3068</v>
      </c>
      <c r="G1473" s="45" t="s">
        <v>3507</v>
      </c>
      <c r="H1473" s="43">
        <v>2220</v>
      </c>
      <c r="I1473" s="324" t="s">
        <v>41</v>
      </c>
      <c r="J1473" s="255" t="str">
        <f>IF(ISBLANK(INDEX('Policy Characteristics'!D:D,MATCH($C1473,'Policy Characteristics'!$C:$C,0))),"",INDEX('Policy Characteristics'!D:D,MATCH($C1473,'Policy Characteristics'!$C:$C,0)))</f>
        <v>Hydrogen Combustion</v>
      </c>
      <c r="K1473" s="254" t="str">
        <f>IF(ISBLANK(INDEX('Policy Characteristics'!E:E,MATCH($C1473,'Policy Characteristics'!$C:$C,0))),"",INDEX('Policy Characteristics'!E:E,MATCH($C1473,'Policy Characteristics'!$C:$C,0)))</f>
        <v>indst shift to hydrogen</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1</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of fuel shifted</v>
      </c>
      <c r="P1473" s="254" t="str">
        <f>IF(ISBLANK(INDEX('Policy Characteristics'!J:J,MATCH($C1473,'Policy Characteristics'!$C:$C,0))),"",INDEX('Policy Characteristics'!J:J,MATCH($C1473,'Policy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3" s="254" t="str">
        <f>IF(ISBLANK(INDEX('Policy Characteristics'!K:K,MATCH($C1473,'Policy Characteristics'!$C:$C,0))),"",INDEX('Policy Characteristics'!K:K,MATCH($C1473,'Policy Characteristics'!$C:$C,0)))</f>
        <v>industry-ag-main.html#fuel-switching</v>
      </c>
      <c r="R1473" s="254" t="str">
        <f>IF(ISBLANK(INDEX('Policy Characteristics'!L:L,MATCH($C1473,'Policy Characteristics'!$C:$C,0))),"",INDEX('Policy Characteristics'!L:L,MATCH($C1473,'Policy Characteristics'!$C:$C,0)))</f>
        <v>industry-elec-and-hydrogen.html</v>
      </c>
    </row>
    <row r="1474" spans="1:18" s="2" customFormat="1" x14ac:dyDescent="0.35">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Hydrogen Combustion</v>
      </c>
      <c r="C1474" s="254" t="str">
        <f t="shared" si="51"/>
        <v>Fraction of Eligible Industrial Energy Use Shifted to Hydrogen</v>
      </c>
      <c r="D1474" s="6" t="s">
        <v>3065</v>
      </c>
      <c r="E1474" s="1" t="s">
        <v>3501</v>
      </c>
      <c r="F1474" t="s">
        <v>3068</v>
      </c>
      <c r="G1474" s="45" t="s">
        <v>3508</v>
      </c>
      <c r="H1474" s="43">
        <v>2221</v>
      </c>
      <c r="I1474" s="324" t="s">
        <v>41</v>
      </c>
      <c r="J1474" s="255" t="str">
        <f>IF(ISBLANK(INDEX('Policy Characteristics'!D:D,MATCH($C1474,'Policy Characteristics'!$C:$C,0))),"",INDEX('Policy Characteristics'!D:D,MATCH($C1474,'Policy Characteristics'!$C:$C,0)))</f>
        <v>Hydrogen Combustion</v>
      </c>
      <c r="K1474" s="254" t="str">
        <f>IF(ISBLANK(INDEX('Policy Characteristics'!E:E,MATCH($C1474,'Policy Characteristics'!$C:$C,0))),"",INDEX('Policy Characteristics'!E:E,MATCH($C1474,'Policy Characteristics'!$C:$C,0)))</f>
        <v>indst shift to hydrogen</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1</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of fuel shifted</v>
      </c>
      <c r="P1474" s="254" t="str">
        <f>IF(ISBLANK(INDEX('Policy Characteristics'!J:J,MATCH($C1474,'Policy Characteristics'!$C:$C,0))),"",INDEX('Policy Characteristics'!J:J,MATCH($C1474,'Policy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4" s="254" t="str">
        <f>IF(ISBLANK(INDEX('Policy Characteristics'!K:K,MATCH($C1474,'Policy Characteristics'!$C:$C,0))),"",INDEX('Policy Characteristics'!K:K,MATCH($C1474,'Policy Characteristics'!$C:$C,0)))</f>
        <v>industry-ag-main.html#fuel-switching</v>
      </c>
      <c r="R1474" s="254" t="str">
        <f>IF(ISBLANK(INDEX('Policy Characteristics'!L:L,MATCH($C1474,'Policy Characteristics'!$C:$C,0))),"",INDEX('Policy Characteristics'!L:L,MATCH($C1474,'Policy Characteristics'!$C:$C,0)))</f>
        <v>industry-elec-and-hydrogen.html</v>
      </c>
    </row>
    <row r="1475" spans="1:18" s="2" customFormat="1" x14ac:dyDescent="0.35">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Hydrogen Combustion</v>
      </c>
      <c r="C1475" s="254" t="str">
        <f t="shared" si="51"/>
        <v>Fraction of Eligible Industrial Energy Use Shifted to Hydrogen</v>
      </c>
      <c r="D1475" s="6" t="s">
        <v>3065</v>
      </c>
      <c r="E1475" s="1" t="s">
        <v>3502</v>
      </c>
      <c r="F1475" t="s">
        <v>3068</v>
      </c>
      <c r="G1475" s="45" t="s">
        <v>3509</v>
      </c>
      <c r="H1475" s="43">
        <v>2222</v>
      </c>
      <c r="I1475" s="324" t="s">
        <v>41</v>
      </c>
      <c r="J1475" s="255" t="str">
        <f>IF(ISBLANK(INDEX('Policy Characteristics'!D:D,MATCH($C1475,'Policy Characteristics'!$C:$C,0))),"",INDEX('Policy Characteristics'!D:D,MATCH($C1475,'Policy Characteristics'!$C:$C,0)))</f>
        <v>Hydrogen Combustion</v>
      </c>
      <c r="K1475" s="254" t="str">
        <f>IF(ISBLANK(INDEX('Policy Characteristics'!E:E,MATCH($C1475,'Policy Characteristics'!$C:$C,0))),"",INDEX('Policy Characteristics'!E:E,MATCH($C1475,'Policy Characteristics'!$C:$C,0)))</f>
        <v>indst shift to hydrogen</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1</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of fuel shifted</v>
      </c>
      <c r="P1475" s="254" t="str">
        <f>IF(ISBLANK(INDEX('Policy Characteristics'!J:J,MATCH($C1475,'Policy Characteristics'!$C:$C,0))),"",INDEX('Policy Characteristics'!J:J,MATCH($C1475,'Policy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5" s="254" t="str">
        <f>IF(ISBLANK(INDEX('Policy Characteristics'!K:K,MATCH($C1475,'Policy Characteristics'!$C:$C,0))),"",INDEX('Policy Characteristics'!K:K,MATCH($C1475,'Policy Characteristics'!$C:$C,0)))</f>
        <v>industry-ag-main.html#fuel-switching</v>
      </c>
      <c r="R1475" s="254" t="str">
        <f>IF(ISBLANK(INDEX('Policy Characteristics'!L:L,MATCH($C1475,'Policy Characteristics'!$C:$C,0))),"",INDEX('Policy Characteristics'!L:L,MATCH($C1475,'Policy Characteristics'!$C:$C,0)))</f>
        <v>industry-elec-and-hydrogen.html</v>
      </c>
    </row>
    <row r="1476" spans="1:18" s="2" customFormat="1" x14ac:dyDescent="0.35">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Hydrogen Combustion</v>
      </c>
      <c r="C1476" s="254" t="str">
        <f t="shared" si="51"/>
        <v>Fraction of Eligible Industrial Energy Use Shifted to Hydrogen</v>
      </c>
      <c r="D1476" s="6" t="s">
        <v>3065</v>
      </c>
      <c r="E1476" s="1" t="s">
        <v>3503</v>
      </c>
      <c r="F1476" t="s">
        <v>3068</v>
      </c>
      <c r="G1476" s="45" t="s">
        <v>3510</v>
      </c>
      <c r="H1476" s="43">
        <v>2223</v>
      </c>
      <c r="I1476" s="324" t="s">
        <v>41</v>
      </c>
      <c r="J1476" s="255" t="str">
        <f>IF(ISBLANK(INDEX('Policy Characteristics'!D:D,MATCH($C1476,'Policy Characteristics'!$C:$C,0))),"",INDEX('Policy Characteristics'!D:D,MATCH($C1476,'Policy Characteristics'!$C:$C,0)))</f>
        <v>Hydrogen Combustion</v>
      </c>
      <c r="K1476" s="254" t="str">
        <f>IF(ISBLANK(INDEX('Policy Characteristics'!E:E,MATCH($C1476,'Policy Characteristics'!$C:$C,0))),"",INDEX('Policy Characteristics'!E:E,MATCH($C1476,'Policy Characteristics'!$C:$C,0)))</f>
        <v>indst shift to hydrogen</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1</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of fuel shifted</v>
      </c>
      <c r="P1476" s="254" t="str">
        <f>IF(ISBLANK(INDEX('Policy Characteristics'!J:J,MATCH($C1476,'Policy Characteristics'!$C:$C,0))),"",INDEX('Policy Characteristics'!J:J,MATCH($C1476,'Policy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6" s="254" t="str">
        <f>IF(ISBLANK(INDEX('Policy Characteristics'!K:K,MATCH($C1476,'Policy Characteristics'!$C:$C,0))),"",INDEX('Policy Characteristics'!K:K,MATCH($C1476,'Policy Characteristics'!$C:$C,0)))</f>
        <v>industry-ag-main.html#fuel-switching</v>
      </c>
      <c r="R1476" s="254" t="str">
        <f>IF(ISBLANK(INDEX('Policy Characteristics'!L:L,MATCH($C1476,'Policy Characteristics'!$C:$C,0))),"",INDEX('Policy Characteristics'!L:L,MATCH($C1476,'Policy Characteristics'!$C:$C,0)))</f>
        <v>industry-elec-and-hydrogen.html</v>
      </c>
    </row>
    <row r="1477" spans="1:18" s="2" customFormat="1" x14ac:dyDescent="0.35">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Hydrogen Combustion</v>
      </c>
      <c r="C1477" s="254" t="str">
        <f t="shared" si="51"/>
        <v>Fraction of Eligible Industrial Energy Use Shifted to Hydrogen</v>
      </c>
      <c r="D1477" s="6" t="s">
        <v>3065</v>
      </c>
      <c r="E1477" s="1" t="s">
        <v>3504</v>
      </c>
      <c r="F1477" t="s">
        <v>3068</v>
      </c>
      <c r="G1477" s="45" t="s">
        <v>3511</v>
      </c>
      <c r="H1477" s="43">
        <v>2224</v>
      </c>
      <c r="I1477" s="324" t="s">
        <v>41</v>
      </c>
      <c r="J1477" s="255" t="str">
        <f>IF(ISBLANK(INDEX('Policy Characteristics'!D:D,MATCH($C1477,'Policy Characteristics'!$C:$C,0))),"",INDEX('Policy Characteristics'!D:D,MATCH($C1477,'Policy Characteristics'!$C:$C,0)))</f>
        <v>Hydrogen Combustion</v>
      </c>
      <c r="K1477" s="254" t="str">
        <f>IF(ISBLANK(INDEX('Policy Characteristics'!E:E,MATCH($C1477,'Policy Characteristics'!$C:$C,0))),"",INDEX('Policy Characteristics'!E:E,MATCH($C1477,'Policy Characteristics'!$C:$C,0)))</f>
        <v>indst shift to hydrogen</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1</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of fuel shifted</v>
      </c>
      <c r="P1477" s="254" t="str">
        <f>IF(ISBLANK(INDEX('Policy Characteristics'!J:J,MATCH($C1477,'Policy Characteristics'!$C:$C,0))),"",INDEX('Policy Characteristics'!J:J,MATCH($C1477,'Policy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7" s="254" t="str">
        <f>IF(ISBLANK(INDEX('Policy Characteristics'!K:K,MATCH($C1477,'Policy Characteristics'!$C:$C,0))),"",INDEX('Policy Characteristics'!K:K,MATCH($C1477,'Policy Characteristics'!$C:$C,0)))</f>
        <v>industry-ag-main.html#fuel-switching</v>
      </c>
      <c r="R1477" s="254" t="str">
        <f>IF(ISBLANK(INDEX('Policy Characteristics'!L:L,MATCH($C1477,'Policy Characteristics'!$C:$C,0))),"",INDEX('Policy Characteristics'!L:L,MATCH($C1477,'Policy Characteristics'!$C:$C,0)))</f>
        <v>industry-elec-and-hydrogen.html</v>
      </c>
    </row>
    <row r="1478" spans="1:18" s="2" customFormat="1" x14ac:dyDescent="0.35">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Hydrogen Combustion</v>
      </c>
      <c r="C1478" s="254" t="str">
        <f t="shared" si="51"/>
        <v>Fraction of Eligible Industrial Energy Use Shifted to Hydrogen</v>
      </c>
      <c r="D1478" s="6" t="s">
        <v>3065</v>
      </c>
      <c r="E1478" s="1" t="s">
        <v>3653</v>
      </c>
      <c r="F1478" t="s">
        <v>3068</v>
      </c>
      <c r="G1478" s="45" t="s">
        <v>3653</v>
      </c>
      <c r="H1478" s="43">
        <v>2225</v>
      </c>
      <c r="I1478" s="324" t="s">
        <v>41</v>
      </c>
      <c r="J1478" s="255" t="str">
        <f>IF(ISBLANK(INDEX('Policy Characteristics'!D:D,MATCH($C1478,'Policy Characteristics'!$C:$C,0))),"",INDEX('Policy Characteristics'!D:D,MATCH($C1478,'Policy Characteristics'!$C:$C,0)))</f>
        <v>Hydrogen Combustion</v>
      </c>
      <c r="K1478" s="254" t="str">
        <f>IF(ISBLANK(INDEX('Policy Characteristics'!E:E,MATCH($C1478,'Policy Characteristics'!$C:$C,0))),"",INDEX('Policy Characteristics'!E:E,MATCH($C1478,'Policy Characteristics'!$C:$C,0)))</f>
        <v>indst shift to hydrogen</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1</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of fuel shifted</v>
      </c>
      <c r="P1478" s="254" t="str">
        <f>IF(ISBLANK(INDEX('Policy Characteristics'!J:J,MATCH($C1478,'Policy Characteristics'!$C:$C,0))),"",INDEX('Policy Characteristics'!J:J,MATCH($C1478,'Policy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8" s="254" t="str">
        <f>IF(ISBLANK(INDEX('Policy Characteristics'!K:K,MATCH($C1478,'Policy Characteristics'!$C:$C,0))),"",INDEX('Policy Characteristics'!K:K,MATCH($C1478,'Policy Characteristics'!$C:$C,0)))</f>
        <v>industry-ag-main.html#fuel-switching</v>
      </c>
      <c r="R1478" s="254" t="str">
        <f>IF(ISBLANK(INDEX('Policy Characteristics'!L:L,MATCH($C1478,'Policy Characteristics'!$C:$C,0))),"",INDEX('Policy Characteristics'!L:L,MATCH($C1478,'Policy Characteristics'!$C:$C,0)))</f>
        <v>industry-elec-and-hydrogen.html</v>
      </c>
    </row>
    <row r="1479" spans="1:18" s="2" customFormat="1" x14ac:dyDescent="0.35">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Hydrogen Combustion</v>
      </c>
      <c r="C1479" s="254" t="str">
        <f t="shared" si="51"/>
        <v>Fraction of Eligible Industrial Energy Use Shifted to Hydrogen</v>
      </c>
      <c r="D1479" s="6" t="s">
        <v>3066</v>
      </c>
      <c r="E1479" s="1" t="s">
        <v>3498</v>
      </c>
      <c r="F1479" t="s">
        <v>3027</v>
      </c>
      <c r="G1479" s="45" t="s">
        <v>3505</v>
      </c>
      <c r="H1479" s="43">
        <v>2226</v>
      </c>
      <c r="I1479" s="324" t="s">
        <v>41</v>
      </c>
      <c r="J1479" s="255" t="str">
        <f>IF(ISBLANK(INDEX('Policy Characteristics'!D:D,MATCH($C1479,'Policy Characteristics'!$C:$C,0))),"",INDEX('Policy Characteristics'!D:D,MATCH($C1479,'Policy Characteristics'!$C:$C,0)))</f>
        <v>Hydrogen Combustion</v>
      </c>
      <c r="K1479" s="254" t="str">
        <f>IF(ISBLANK(INDEX('Policy Characteristics'!E:E,MATCH($C1479,'Policy Characteristics'!$C:$C,0))),"",INDEX('Policy Characteristics'!E:E,MATCH($C1479,'Policy Characteristics'!$C:$C,0)))</f>
        <v>indst shift to hydrogen</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1</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of fuel shifted</v>
      </c>
      <c r="P1479" s="254" t="str">
        <f>IF(ISBLANK(INDEX('Policy Characteristics'!J:J,MATCH($C1479,'Policy Characteristics'!$C:$C,0))),"",INDEX('Policy Characteristics'!J:J,MATCH($C1479,'Policy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9" s="254" t="str">
        <f>IF(ISBLANK(INDEX('Policy Characteristics'!K:K,MATCH($C1479,'Policy Characteristics'!$C:$C,0))),"",INDEX('Policy Characteristics'!K:K,MATCH($C1479,'Policy Characteristics'!$C:$C,0)))</f>
        <v>industry-ag-main.html#fuel-switching</v>
      </c>
      <c r="R1479" s="254" t="str">
        <f>IF(ISBLANK(INDEX('Policy Characteristics'!L:L,MATCH($C1479,'Policy Characteristics'!$C:$C,0))),"",INDEX('Policy Characteristics'!L:L,MATCH($C1479,'Policy Characteristics'!$C:$C,0)))</f>
        <v>industry-elec-and-hydrogen.html</v>
      </c>
    </row>
    <row r="1480" spans="1:18" s="2" customFormat="1" x14ac:dyDescent="0.35">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Hydrogen Combustion</v>
      </c>
      <c r="C1480" s="254" t="str">
        <f t="shared" si="51"/>
        <v>Fraction of Eligible Industrial Energy Use Shifted to Hydrogen</v>
      </c>
      <c r="D1480" s="6" t="s">
        <v>3066</v>
      </c>
      <c r="E1480" s="1" t="s">
        <v>3499</v>
      </c>
      <c r="F1480" t="s">
        <v>3027</v>
      </c>
      <c r="G1480" s="45" t="s">
        <v>3506</v>
      </c>
      <c r="H1480" s="43">
        <v>2227</v>
      </c>
      <c r="I1480" s="324" t="s">
        <v>40</v>
      </c>
      <c r="J1480" s="255" t="str">
        <f>IF(ISBLANK(INDEX('Policy Characteristics'!D:D,MATCH($C1480,'Policy Characteristics'!$C:$C,0))),"",INDEX('Policy Characteristics'!D:D,MATCH($C1480,'Policy Characteristics'!$C:$C,0)))</f>
        <v>Hydrogen Combustion</v>
      </c>
      <c r="K1480" s="254" t="str">
        <f>IF(ISBLANK(INDEX('Policy Characteristics'!E:E,MATCH($C1480,'Policy Characteristics'!$C:$C,0))),"",INDEX('Policy Characteristics'!E:E,MATCH($C1480,'Policy Characteristics'!$C:$C,0)))</f>
        <v>indst shift to hydrogen</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1</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of fuel shifted</v>
      </c>
      <c r="P1480" s="254" t="str">
        <f>IF(ISBLANK(INDEX('Policy Characteristics'!J:J,MATCH($C1480,'Policy Characteristics'!$C:$C,0))),"",INDEX('Policy Characteristics'!J:J,MATCH($C1480,'Policy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0" s="254" t="str">
        <f>IF(ISBLANK(INDEX('Policy Characteristics'!K:K,MATCH($C1480,'Policy Characteristics'!$C:$C,0))),"",INDEX('Policy Characteristics'!K:K,MATCH($C1480,'Policy Characteristics'!$C:$C,0)))</f>
        <v>industry-ag-main.html#fuel-switching</v>
      </c>
      <c r="R1480" s="254" t="str">
        <f>IF(ISBLANK(INDEX('Policy Characteristics'!L:L,MATCH($C1480,'Policy Characteristics'!$C:$C,0))),"",INDEX('Policy Characteristics'!L:L,MATCH($C1480,'Policy Characteristics'!$C:$C,0)))</f>
        <v>industry-elec-and-hydrogen.html</v>
      </c>
    </row>
    <row r="1481" spans="1:18" s="2" customFormat="1" x14ac:dyDescent="0.35">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Hydrogen Combustion</v>
      </c>
      <c r="C1481" s="254" t="str">
        <f t="shared" ref="C1481:C1486" si="52">C$1287</f>
        <v>Fraction of Eligible Industrial Energy Use Shifted to Hydrogen</v>
      </c>
      <c r="D1481" s="6" t="s">
        <v>3066</v>
      </c>
      <c r="E1481" s="1" t="s">
        <v>3500</v>
      </c>
      <c r="F1481" t="s">
        <v>3027</v>
      </c>
      <c r="G1481" s="45" t="s">
        <v>3507</v>
      </c>
      <c r="H1481" s="43">
        <v>2228</v>
      </c>
      <c r="I1481" s="324" t="s">
        <v>41</v>
      </c>
      <c r="J1481" s="255" t="str">
        <f>IF(ISBLANK(INDEX('Policy Characteristics'!D:D,MATCH($C1481,'Policy Characteristics'!$C:$C,0))),"",INDEX('Policy Characteristics'!D:D,MATCH($C1481,'Policy Characteristics'!$C:$C,0)))</f>
        <v>Hydrogen Combustion</v>
      </c>
      <c r="K1481" s="254" t="str">
        <f>IF(ISBLANK(INDEX('Policy Characteristics'!E:E,MATCH($C1481,'Policy Characteristics'!$C:$C,0))),"",INDEX('Policy Characteristics'!E:E,MATCH($C1481,'Policy Characteristics'!$C:$C,0)))</f>
        <v>indst shift to hydrogen</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1</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of fuel shifted</v>
      </c>
      <c r="P1481" s="254" t="str">
        <f>IF(ISBLANK(INDEX('Policy Characteristics'!J:J,MATCH($C1481,'Policy Characteristics'!$C:$C,0))),"",INDEX('Policy Characteristics'!J:J,MATCH($C1481,'Policy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1" s="254" t="str">
        <f>IF(ISBLANK(INDEX('Policy Characteristics'!K:K,MATCH($C1481,'Policy Characteristics'!$C:$C,0))),"",INDEX('Policy Characteristics'!K:K,MATCH($C1481,'Policy Characteristics'!$C:$C,0)))</f>
        <v>industry-ag-main.html#fuel-switching</v>
      </c>
      <c r="R1481" s="254" t="str">
        <f>IF(ISBLANK(INDEX('Policy Characteristics'!L:L,MATCH($C1481,'Policy Characteristics'!$C:$C,0))),"",INDEX('Policy Characteristics'!L:L,MATCH($C1481,'Policy Characteristics'!$C:$C,0)))</f>
        <v>industry-elec-and-hydrogen.html</v>
      </c>
    </row>
    <row r="1482" spans="1:18" s="2" customFormat="1" x14ac:dyDescent="0.35">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Hydrogen Combustion</v>
      </c>
      <c r="C1482" s="254" t="str">
        <f t="shared" si="52"/>
        <v>Fraction of Eligible Industrial Energy Use Shifted to Hydrogen</v>
      </c>
      <c r="D1482" s="6" t="s">
        <v>3066</v>
      </c>
      <c r="E1482" s="1" t="s">
        <v>3501</v>
      </c>
      <c r="F1482" t="s">
        <v>3027</v>
      </c>
      <c r="G1482" s="45" t="s">
        <v>3508</v>
      </c>
      <c r="H1482" s="43">
        <v>2229</v>
      </c>
      <c r="I1482" s="324" t="s">
        <v>41</v>
      </c>
      <c r="J1482" s="255" t="str">
        <f>IF(ISBLANK(INDEX('Policy Characteristics'!D:D,MATCH($C1482,'Policy Characteristics'!$C:$C,0))),"",INDEX('Policy Characteristics'!D:D,MATCH($C1482,'Policy Characteristics'!$C:$C,0)))</f>
        <v>Hydrogen Combustion</v>
      </c>
      <c r="K1482" s="254" t="str">
        <f>IF(ISBLANK(INDEX('Policy Characteristics'!E:E,MATCH($C1482,'Policy Characteristics'!$C:$C,0))),"",INDEX('Policy Characteristics'!E:E,MATCH($C1482,'Policy Characteristics'!$C:$C,0)))</f>
        <v>indst shift to hydrogen</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1</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of fuel shifted</v>
      </c>
      <c r="P1482" s="254" t="str">
        <f>IF(ISBLANK(INDEX('Policy Characteristics'!J:J,MATCH($C1482,'Policy Characteristics'!$C:$C,0))),"",INDEX('Policy Characteristics'!J:J,MATCH($C1482,'Policy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2" s="254" t="str">
        <f>IF(ISBLANK(INDEX('Policy Characteristics'!K:K,MATCH($C1482,'Policy Characteristics'!$C:$C,0))),"",INDEX('Policy Characteristics'!K:K,MATCH($C1482,'Policy Characteristics'!$C:$C,0)))</f>
        <v>industry-ag-main.html#fuel-switching</v>
      </c>
      <c r="R1482" s="254" t="str">
        <f>IF(ISBLANK(INDEX('Policy Characteristics'!L:L,MATCH($C1482,'Policy Characteristics'!$C:$C,0))),"",INDEX('Policy Characteristics'!L:L,MATCH($C1482,'Policy Characteristics'!$C:$C,0)))</f>
        <v>industry-elec-and-hydrogen.html</v>
      </c>
    </row>
    <row r="1483" spans="1:18" s="2" customFormat="1" x14ac:dyDescent="0.35">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Hydrogen Combustion</v>
      </c>
      <c r="C1483" s="254" t="str">
        <f t="shared" si="52"/>
        <v>Fraction of Eligible Industrial Energy Use Shifted to Hydrogen</v>
      </c>
      <c r="D1483" s="6" t="s">
        <v>3066</v>
      </c>
      <c r="E1483" s="1" t="s">
        <v>3502</v>
      </c>
      <c r="F1483" t="s">
        <v>3027</v>
      </c>
      <c r="G1483" s="45" t="s">
        <v>3509</v>
      </c>
      <c r="H1483" s="43">
        <v>2230</v>
      </c>
      <c r="I1483" s="324" t="s">
        <v>41</v>
      </c>
      <c r="J1483" s="255" t="str">
        <f>IF(ISBLANK(INDEX('Policy Characteristics'!D:D,MATCH($C1483,'Policy Characteristics'!$C:$C,0))),"",INDEX('Policy Characteristics'!D:D,MATCH($C1483,'Policy Characteristics'!$C:$C,0)))</f>
        <v>Hydrogen Combustion</v>
      </c>
      <c r="K1483" s="254" t="str">
        <f>IF(ISBLANK(INDEX('Policy Characteristics'!E:E,MATCH($C1483,'Policy Characteristics'!$C:$C,0))),"",INDEX('Policy Characteristics'!E:E,MATCH($C1483,'Policy Characteristics'!$C:$C,0)))</f>
        <v>indst shift to hydrogen</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1</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of fuel shifted</v>
      </c>
      <c r="P1483" s="254" t="str">
        <f>IF(ISBLANK(INDEX('Policy Characteristics'!J:J,MATCH($C1483,'Policy Characteristics'!$C:$C,0))),"",INDEX('Policy Characteristics'!J:J,MATCH($C1483,'Policy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3" s="254" t="str">
        <f>IF(ISBLANK(INDEX('Policy Characteristics'!K:K,MATCH($C1483,'Policy Characteristics'!$C:$C,0))),"",INDEX('Policy Characteristics'!K:K,MATCH($C1483,'Policy Characteristics'!$C:$C,0)))</f>
        <v>industry-ag-main.html#fuel-switching</v>
      </c>
      <c r="R1483" s="254" t="str">
        <f>IF(ISBLANK(INDEX('Policy Characteristics'!L:L,MATCH($C1483,'Policy Characteristics'!$C:$C,0))),"",INDEX('Policy Characteristics'!L:L,MATCH($C1483,'Policy Characteristics'!$C:$C,0)))</f>
        <v>industry-elec-and-hydrogen.html</v>
      </c>
    </row>
    <row r="1484" spans="1:18" s="2" customFormat="1" x14ac:dyDescent="0.35">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Hydrogen Combustion</v>
      </c>
      <c r="C1484" s="254" t="str">
        <f t="shared" si="52"/>
        <v>Fraction of Eligible Industrial Energy Use Shifted to Hydrogen</v>
      </c>
      <c r="D1484" s="6" t="s">
        <v>3066</v>
      </c>
      <c r="E1484" s="1" t="s">
        <v>3503</v>
      </c>
      <c r="F1484" t="s">
        <v>3027</v>
      </c>
      <c r="G1484" s="45" t="s">
        <v>3510</v>
      </c>
      <c r="H1484" s="43">
        <v>2231</v>
      </c>
      <c r="I1484" s="324" t="s">
        <v>41</v>
      </c>
      <c r="J1484" s="255" t="str">
        <f>IF(ISBLANK(INDEX('Policy Characteristics'!D:D,MATCH($C1484,'Policy Characteristics'!$C:$C,0))),"",INDEX('Policy Characteristics'!D:D,MATCH($C1484,'Policy Characteristics'!$C:$C,0)))</f>
        <v>Hydrogen Combustion</v>
      </c>
      <c r="K1484" s="254" t="str">
        <f>IF(ISBLANK(INDEX('Policy Characteristics'!E:E,MATCH($C1484,'Policy Characteristics'!$C:$C,0))),"",INDEX('Policy Characteristics'!E:E,MATCH($C1484,'Policy Characteristics'!$C:$C,0)))</f>
        <v>indst shift to hydrogen</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1</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of fuel shifted</v>
      </c>
      <c r="P1484" s="254" t="str">
        <f>IF(ISBLANK(INDEX('Policy Characteristics'!J:J,MATCH($C1484,'Policy Characteristics'!$C:$C,0))),"",INDEX('Policy Characteristics'!J:J,MATCH($C1484,'Policy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4" s="254" t="str">
        <f>IF(ISBLANK(INDEX('Policy Characteristics'!K:K,MATCH($C1484,'Policy Characteristics'!$C:$C,0))),"",INDEX('Policy Characteristics'!K:K,MATCH($C1484,'Policy Characteristics'!$C:$C,0)))</f>
        <v>industry-ag-main.html#fuel-switching</v>
      </c>
      <c r="R1484" s="254" t="str">
        <f>IF(ISBLANK(INDEX('Policy Characteristics'!L:L,MATCH($C1484,'Policy Characteristics'!$C:$C,0))),"",INDEX('Policy Characteristics'!L:L,MATCH($C1484,'Policy Characteristics'!$C:$C,0)))</f>
        <v>industry-elec-and-hydrogen.html</v>
      </c>
    </row>
    <row r="1485" spans="1:18" s="2" customFormat="1" x14ac:dyDescent="0.35">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Hydrogen Combustion</v>
      </c>
      <c r="C1485" s="254" t="str">
        <f t="shared" si="52"/>
        <v>Fraction of Eligible Industrial Energy Use Shifted to Hydrogen</v>
      </c>
      <c r="D1485" s="6" t="s">
        <v>3066</v>
      </c>
      <c r="E1485" s="1" t="s">
        <v>3504</v>
      </c>
      <c r="F1485" t="s">
        <v>3027</v>
      </c>
      <c r="G1485" s="45" t="s">
        <v>3511</v>
      </c>
      <c r="H1485" s="43">
        <v>2232</v>
      </c>
      <c r="I1485" s="324" t="s">
        <v>41</v>
      </c>
      <c r="J1485" s="255" t="str">
        <f>IF(ISBLANK(INDEX('Policy Characteristics'!D:D,MATCH($C1485,'Policy Characteristics'!$C:$C,0))),"",INDEX('Policy Characteristics'!D:D,MATCH($C1485,'Policy Characteristics'!$C:$C,0)))</f>
        <v>Hydrogen Combustion</v>
      </c>
      <c r="K1485" s="254" t="str">
        <f>IF(ISBLANK(INDEX('Policy Characteristics'!E:E,MATCH($C1485,'Policy Characteristics'!$C:$C,0))),"",INDEX('Policy Characteristics'!E:E,MATCH($C1485,'Policy Characteristics'!$C:$C,0)))</f>
        <v>indst shift to hydrogen</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1</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of fuel shifted</v>
      </c>
      <c r="P1485" s="254" t="str">
        <f>IF(ISBLANK(INDEX('Policy Characteristics'!J:J,MATCH($C1485,'Policy Characteristics'!$C:$C,0))),"",INDEX('Policy Characteristics'!J:J,MATCH($C1485,'Policy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5" s="254" t="str">
        <f>IF(ISBLANK(INDEX('Policy Characteristics'!K:K,MATCH($C1485,'Policy Characteristics'!$C:$C,0))),"",INDEX('Policy Characteristics'!K:K,MATCH($C1485,'Policy Characteristics'!$C:$C,0)))</f>
        <v>industry-ag-main.html#fuel-switching</v>
      </c>
      <c r="R1485" s="254" t="str">
        <f>IF(ISBLANK(INDEX('Policy Characteristics'!L:L,MATCH($C1485,'Policy Characteristics'!$C:$C,0))),"",INDEX('Policy Characteristics'!L:L,MATCH($C1485,'Policy Characteristics'!$C:$C,0)))</f>
        <v>industry-elec-and-hydrogen.html</v>
      </c>
    </row>
    <row r="1486" spans="1:18" s="2" customFormat="1" x14ac:dyDescent="0.35">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Hydrogen Combustion</v>
      </c>
      <c r="C1486" s="254" t="str">
        <f t="shared" si="52"/>
        <v>Fraction of Eligible Industrial Energy Use Shifted to Hydrogen</v>
      </c>
      <c r="D1486" s="6" t="s">
        <v>3066</v>
      </c>
      <c r="E1486" s="1" t="s">
        <v>3653</v>
      </c>
      <c r="F1486" t="s">
        <v>3027</v>
      </c>
      <c r="G1486" s="45" t="s">
        <v>3653</v>
      </c>
      <c r="H1486" s="43">
        <v>2233</v>
      </c>
      <c r="I1486" s="324" t="s">
        <v>41</v>
      </c>
      <c r="J1486" s="255" t="str">
        <f>IF(ISBLANK(INDEX('Policy Characteristics'!D:D,MATCH($C1486,'Policy Characteristics'!$C:$C,0))),"",INDEX('Policy Characteristics'!D:D,MATCH($C1486,'Policy Characteristics'!$C:$C,0)))</f>
        <v>Hydrogen Combustion</v>
      </c>
      <c r="K1486" s="254" t="str">
        <f>IF(ISBLANK(INDEX('Policy Characteristics'!E:E,MATCH($C1486,'Policy Characteristics'!$C:$C,0))),"",INDEX('Policy Characteristics'!E:E,MATCH($C1486,'Policy Characteristics'!$C:$C,0)))</f>
        <v>indst shift to hydrogen</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1</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of fuel shifted</v>
      </c>
      <c r="P1486" s="254" t="str">
        <f>IF(ISBLANK(INDEX('Policy Characteristics'!J:J,MATCH($C1486,'Policy Characteristics'!$C:$C,0))),"",INDEX('Policy Characteristics'!J:J,MATCH($C1486,'Policy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6" s="254" t="str">
        <f>IF(ISBLANK(INDEX('Policy Characteristics'!K:K,MATCH($C1486,'Policy Characteristics'!$C:$C,0))),"",INDEX('Policy Characteristics'!K:K,MATCH($C1486,'Policy Characteristics'!$C:$C,0)))</f>
        <v>industry-ag-main.html#fuel-switching</v>
      </c>
      <c r="R1486" s="254" t="str">
        <f>IF(ISBLANK(INDEX('Policy Characteristics'!L:L,MATCH($C1486,'Policy Characteristics'!$C:$C,0))),"",INDEX('Policy Characteristics'!L:L,MATCH($C1486,'Policy Characteristics'!$C:$C,0)))</f>
        <v>industry-elec-and-hydrogen.html</v>
      </c>
    </row>
    <row r="1487" spans="1:18" s="4" customFormat="1" x14ac:dyDescent="0.35">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t="s">
        <v>272</v>
      </c>
      <c r="D1487" s="45" t="s">
        <v>3042</v>
      </c>
      <c r="E1487" s="45" t="s">
        <v>2381</v>
      </c>
      <c r="F1487" t="s">
        <v>3067</v>
      </c>
      <c r="G1487" s="45" t="s">
        <v>2387</v>
      </c>
      <c r="H1487" s="43">
        <v>958</v>
      </c>
      <c r="I1487" s="324" t="s">
        <v>40</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x14ac:dyDescent="0.35">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ref="C1488:C1551" si="53">C$1487</f>
        <v>Percentage Improvement in Eqpt Efficiency Standards above BAU</v>
      </c>
      <c r="D1488" s="45" t="s">
        <v>3042</v>
      </c>
      <c r="E1488" s="45" t="s">
        <v>2382</v>
      </c>
      <c r="F1488" t="s">
        <v>3067</v>
      </c>
      <c r="G1488" s="45" t="s">
        <v>2390</v>
      </c>
      <c r="H1488" s="43">
        <v>959</v>
      </c>
      <c r="I1488" s="324" t="s">
        <v>41</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x14ac:dyDescent="0.35">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3"/>
        <v>Percentage Improvement in Eqpt Efficiency Standards above BAU</v>
      </c>
      <c r="D1489" s="45" t="s">
        <v>3042</v>
      </c>
      <c r="E1489" s="45" t="s">
        <v>2383</v>
      </c>
      <c r="F1489" t="s">
        <v>3067</v>
      </c>
      <c r="G1489" s="45" t="s">
        <v>2391</v>
      </c>
      <c r="H1489" s="43">
        <v>960</v>
      </c>
      <c r="I1489" s="324" t="s">
        <v>40</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x14ac:dyDescent="0.35">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3"/>
        <v>Percentage Improvement in Eqpt Efficiency Standards above BAU</v>
      </c>
      <c r="D1490" s="45" t="s">
        <v>3042</v>
      </c>
      <c r="E1490" s="45" t="s">
        <v>2384</v>
      </c>
      <c r="F1490" t="s">
        <v>3067</v>
      </c>
      <c r="G1490" s="45" t="s">
        <v>2388</v>
      </c>
      <c r="H1490" s="43">
        <v>961</v>
      </c>
      <c r="I1490" s="324" t="s">
        <v>41</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x14ac:dyDescent="0.35">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3"/>
        <v>Percentage Improvement in Eqpt Efficiency Standards above BAU</v>
      </c>
      <c r="D1491" s="45" t="s">
        <v>3042</v>
      </c>
      <c r="E1491" s="45" t="s">
        <v>2385</v>
      </c>
      <c r="F1491" t="s">
        <v>3067</v>
      </c>
      <c r="G1491" s="45" t="s">
        <v>2389</v>
      </c>
      <c r="H1491" s="43">
        <v>962</v>
      </c>
      <c r="I1491" s="324" t="s">
        <v>40</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x14ac:dyDescent="0.35">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3"/>
        <v>Percentage Improvement in Eqpt Efficiency Standards above BAU</v>
      </c>
      <c r="D1492" s="45" t="s">
        <v>3042</v>
      </c>
      <c r="E1492" s="45" t="s">
        <v>2386</v>
      </c>
      <c r="F1492" t="s">
        <v>3067</v>
      </c>
      <c r="G1492" s="45" t="s">
        <v>2392</v>
      </c>
      <c r="H1492" s="43">
        <v>963</v>
      </c>
      <c r="I1492" s="324" t="s">
        <v>41</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x14ac:dyDescent="0.35">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3"/>
        <v>Percentage Improvement in Eqpt Efficiency Standards above BAU</v>
      </c>
      <c r="D1493" s="45" t="s">
        <v>3042</v>
      </c>
      <c r="E1493" s="45" t="s">
        <v>2688</v>
      </c>
      <c r="F1493" t="s">
        <v>3067</v>
      </c>
      <c r="G1493" s="45" t="s">
        <v>2691</v>
      </c>
      <c r="H1493" s="43">
        <v>964</v>
      </c>
      <c r="I1493" s="324" t="s">
        <v>41</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x14ac:dyDescent="0.35">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3"/>
        <v>Percentage Improvement in Eqpt Efficiency Standards above BAU</v>
      </c>
      <c r="D1494" s="45" t="s">
        <v>3042</v>
      </c>
      <c r="E1494" s="45" t="s">
        <v>2689</v>
      </c>
      <c r="F1494" t="s">
        <v>3067</v>
      </c>
      <c r="G1494" s="45" t="s">
        <v>2693</v>
      </c>
      <c r="H1494" s="43">
        <v>965</v>
      </c>
      <c r="I1494" s="324" t="s">
        <v>40</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x14ac:dyDescent="0.35">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3"/>
        <v>Percentage Improvement in Eqpt Efficiency Standards above BAU</v>
      </c>
      <c r="D1495" s="45" t="s">
        <v>3042</v>
      </c>
      <c r="E1495" s="45" t="s">
        <v>2690</v>
      </c>
      <c r="F1495" t="s">
        <v>3067</v>
      </c>
      <c r="G1495" s="45" t="s">
        <v>2694</v>
      </c>
      <c r="H1495" s="43">
        <v>966</v>
      </c>
      <c r="I1495" s="324" t="s">
        <v>40</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x14ac:dyDescent="0.35">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3"/>
        <v>Percentage Improvement in Eqpt Efficiency Standards above BAU</v>
      </c>
      <c r="D1496" s="45" t="s">
        <v>3042</v>
      </c>
      <c r="E1496" s="45" t="s">
        <v>2687</v>
      </c>
      <c r="F1496" t="s">
        <v>3067</v>
      </c>
      <c r="G1496" s="45" t="s">
        <v>2692</v>
      </c>
      <c r="H1496" s="43">
        <v>967</v>
      </c>
      <c r="I1496" s="324" t="s">
        <v>41</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x14ac:dyDescent="0.35">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3"/>
        <v>Percentage Improvement in Eqpt Efficiency Standards above BAU</v>
      </c>
      <c r="D1497" s="6" t="s">
        <v>3043</v>
      </c>
      <c r="E1497" s="45" t="s">
        <v>2381</v>
      </c>
      <c r="F1497" t="s">
        <v>2741</v>
      </c>
      <c r="G1497" s="45" t="s">
        <v>2387</v>
      </c>
      <c r="H1497" s="43">
        <v>968</v>
      </c>
      <c r="I1497" s="324" t="s">
        <v>40</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x14ac:dyDescent="0.35">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3"/>
        <v>Percentage Improvement in Eqpt Efficiency Standards above BAU</v>
      </c>
      <c r="D1498" s="6" t="s">
        <v>3043</v>
      </c>
      <c r="E1498" s="45" t="s">
        <v>2382</v>
      </c>
      <c r="F1498" t="s">
        <v>2741</v>
      </c>
      <c r="G1498" s="45" t="s">
        <v>2390</v>
      </c>
      <c r="H1498" s="43">
        <v>969</v>
      </c>
      <c r="I1498" s="324" t="s">
        <v>40</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x14ac:dyDescent="0.35">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3"/>
        <v>Percentage Improvement in Eqpt Efficiency Standards above BAU</v>
      </c>
      <c r="D1499" s="6" t="s">
        <v>3043</v>
      </c>
      <c r="E1499" s="45" t="s">
        <v>2383</v>
      </c>
      <c r="F1499" t="s">
        <v>2741</v>
      </c>
      <c r="G1499" s="45" t="s">
        <v>2391</v>
      </c>
      <c r="H1499" s="43">
        <v>970</v>
      </c>
      <c r="I1499" s="324" t="s">
        <v>40</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x14ac:dyDescent="0.35">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3"/>
        <v>Percentage Improvement in Eqpt Efficiency Standards above BAU</v>
      </c>
      <c r="D1500" s="6" t="s">
        <v>3043</v>
      </c>
      <c r="E1500" s="45" t="s">
        <v>2384</v>
      </c>
      <c r="F1500" t="s">
        <v>2741</v>
      </c>
      <c r="G1500" s="45" t="s">
        <v>2388</v>
      </c>
      <c r="H1500" s="43">
        <v>971</v>
      </c>
      <c r="I1500" s="324" t="s">
        <v>41</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x14ac:dyDescent="0.35">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3"/>
        <v>Percentage Improvement in Eqpt Efficiency Standards above BAU</v>
      </c>
      <c r="D1501" s="6" t="s">
        <v>3043</v>
      </c>
      <c r="E1501" s="45" t="s">
        <v>2385</v>
      </c>
      <c r="F1501" t="s">
        <v>2741</v>
      </c>
      <c r="G1501" s="45" t="s">
        <v>2389</v>
      </c>
      <c r="H1501" s="43">
        <v>972</v>
      </c>
      <c r="I1501" s="324" t="s">
        <v>40</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x14ac:dyDescent="0.35">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3"/>
        <v>Percentage Improvement in Eqpt Efficiency Standards above BAU</v>
      </c>
      <c r="D1502" s="6" t="s">
        <v>3043</v>
      </c>
      <c r="E1502" s="45" t="s">
        <v>2386</v>
      </c>
      <c r="F1502" t="s">
        <v>2741</v>
      </c>
      <c r="G1502" s="45" t="s">
        <v>2392</v>
      </c>
      <c r="H1502" s="43">
        <v>973</v>
      </c>
      <c r="I1502" s="324" t="s">
        <v>41</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x14ac:dyDescent="0.35">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3"/>
        <v>Percentage Improvement in Eqpt Efficiency Standards above BAU</v>
      </c>
      <c r="D1503" s="6" t="s">
        <v>3043</v>
      </c>
      <c r="E1503" s="45" t="s">
        <v>2688</v>
      </c>
      <c r="F1503" t="s">
        <v>2741</v>
      </c>
      <c r="G1503" s="45" t="s">
        <v>2691</v>
      </c>
      <c r="H1503" s="43">
        <v>974</v>
      </c>
      <c r="I1503" s="324" t="s">
        <v>41</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x14ac:dyDescent="0.35">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3"/>
        <v>Percentage Improvement in Eqpt Efficiency Standards above BAU</v>
      </c>
      <c r="D1504" s="6" t="s">
        <v>3043</v>
      </c>
      <c r="E1504" s="45" t="s">
        <v>2689</v>
      </c>
      <c r="F1504" t="s">
        <v>2741</v>
      </c>
      <c r="G1504" s="45" t="s">
        <v>2693</v>
      </c>
      <c r="H1504" s="43">
        <v>975</v>
      </c>
      <c r="I1504" s="324" t="s">
        <v>40</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x14ac:dyDescent="0.35">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3"/>
        <v>Percentage Improvement in Eqpt Efficiency Standards above BAU</v>
      </c>
      <c r="D1505" s="6" t="s">
        <v>3043</v>
      </c>
      <c r="E1505" s="45" t="s">
        <v>2690</v>
      </c>
      <c r="F1505" t="s">
        <v>2741</v>
      </c>
      <c r="G1505" s="45" t="s">
        <v>2694</v>
      </c>
      <c r="H1505" s="43">
        <v>976</v>
      </c>
      <c r="I1505" s="324" t="s">
        <v>41</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x14ac:dyDescent="0.35">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3"/>
        <v>Percentage Improvement in Eqpt Efficiency Standards above BAU</v>
      </c>
      <c r="D1506" s="6" t="s">
        <v>3043</v>
      </c>
      <c r="E1506" s="45" t="s">
        <v>2687</v>
      </c>
      <c r="F1506" t="s">
        <v>2741</v>
      </c>
      <c r="G1506" s="45" t="s">
        <v>2692</v>
      </c>
      <c r="H1506" s="43">
        <v>977</v>
      </c>
      <c r="I1506" s="324" t="s">
        <v>41</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x14ac:dyDescent="0.35">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si="53"/>
        <v>Percentage Improvement in Eqpt Efficiency Standards above BAU</v>
      </c>
      <c r="D1507" s="6" t="s">
        <v>3044</v>
      </c>
      <c r="E1507" s="45" t="s">
        <v>2381</v>
      </c>
      <c r="F1507" t="s">
        <v>3008</v>
      </c>
      <c r="G1507" s="45" t="s">
        <v>2387</v>
      </c>
      <c r="H1507" s="43">
        <v>978</v>
      </c>
      <c r="I1507" s="324" t="s">
        <v>40</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x14ac:dyDescent="0.35">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si="53"/>
        <v>Percentage Improvement in Eqpt Efficiency Standards above BAU</v>
      </c>
      <c r="D1508" s="6" t="s">
        <v>3044</v>
      </c>
      <c r="E1508" s="45" t="s">
        <v>2382</v>
      </c>
      <c r="F1508" t="s">
        <v>3008</v>
      </c>
      <c r="G1508" s="45" t="s">
        <v>2390</v>
      </c>
      <c r="H1508" s="43">
        <v>979</v>
      </c>
      <c r="I1508" s="324" t="s">
        <v>41</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x14ac:dyDescent="0.35">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3"/>
        <v>Percentage Improvement in Eqpt Efficiency Standards above BAU</v>
      </c>
      <c r="D1509" s="6" t="s">
        <v>3044</v>
      </c>
      <c r="E1509" s="45" t="s">
        <v>2383</v>
      </c>
      <c r="F1509" t="s">
        <v>3008</v>
      </c>
      <c r="G1509" s="45" t="s">
        <v>2391</v>
      </c>
      <c r="H1509" s="43">
        <v>980</v>
      </c>
      <c r="I1509" s="324" t="s">
        <v>40</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x14ac:dyDescent="0.35">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3"/>
        <v>Percentage Improvement in Eqpt Efficiency Standards above BAU</v>
      </c>
      <c r="D1510" s="6" t="s">
        <v>3044</v>
      </c>
      <c r="E1510" s="45" t="s">
        <v>2384</v>
      </c>
      <c r="F1510" t="s">
        <v>3008</v>
      </c>
      <c r="G1510" s="45" t="s">
        <v>2388</v>
      </c>
      <c r="H1510" s="43">
        <v>981</v>
      </c>
      <c r="I1510" s="324" t="s">
        <v>41</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x14ac:dyDescent="0.35">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3"/>
        <v>Percentage Improvement in Eqpt Efficiency Standards above BAU</v>
      </c>
      <c r="D1511" s="6" t="s">
        <v>3044</v>
      </c>
      <c r="E1511" s="45" t="s">
        <v>2385</v>
      </c>
      <c r="F1511" t="s">
        <v>3008</v>
      </c>
      <c r="G1511" s="45" t="s">
        <v>2389</v>
      </c>
      <c r="H1511" s="43">
        <v>982</v>
      </c>
      <c r="I1511" s="324" t="s">
        <v>40</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x14ac:dyDescent="0.35">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3"/>
        <v>Percentage Improvement in Eqpt Efficiency Standards above BAU</v>
      </c>
      <c r="D1512" s="6" t="s">
        <v>3044</v>
      </c>
      <c r="E1512" s="45" t="s">
        <v>2386</v>
      </c>
      <c r="F1512" t="s">
        <v>3008</v>
      </c>
      <c r="G1512" s="45" t="s">
        <v>2392</v>
      </c>
      <c r="H1512" s="43">
        <v>983</v>
      </c>
      <c r="I1512" s="324" t="s">
        <v>41</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x14ac:dyDescent="0.35">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3"/>
        <v>Percentage Improvement in Eqpt Efficiency Standards above BAU</v>
      </c>
      <c r="D1513" s="6" t="s">
        <v>3044</v>
      </c>
      <c r="E1513" s="45" t="s">
        <v>2688</v>
      </c>
      <c r="F1513" t="s">
        <v>3008</v>
      </c>
      <c r="G1513" s="45" t="s">
        <v>2691</v>
      </c>
      <c r="H1513" s="43">
        <v>984</v>
      </c>
      <c r="I1513" s="324" t="s">
        <v>41</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x14ac:dyDescent="0.35">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3"/>
        <v>Percentage Improvement in Eqpt Efficiency Standards above BAU</v>
      </c>
      <c r="D1514" s="6" t="s">
        <v>3044</v>
      </c>
      <c r="E1514" s="45" t="s">
        <v>2689</v>
      </c>
      <c r="F1514" t="s">
        <v>3008</v>
      </c>
      <c r="G1514" s="45" t="s">
        <v>2693</v>
      </c>
      <c r="H1514" s="43">
        <v>985</v>
      </c>
      <c r="I1514" s="324" t="s">
        <v>40</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x14ac:dyDescent="0.35">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3"/>
        <v>Percentage Improvement in Eqpt Efficiency Standards above BAU</v>
      </c>
      <c r="D1515" s="6" t="s">
        <v>3044</v>
      </c>
      <c r="E1515" s="45" t="s">
        <v>2690</v>
      </c>
      <c r="F1515" t="s">
        <v>3008</v>
      </c>
      <c r="G1515" s="45" t="s">
        <v>2694</v>
      </c>
      <c r="H1515" s="43">
        <v>986</v>
      </c>
      <c r="I1515" s="324" t="s">
        <v>41</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x14ac:dyDescent="0.35">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3"/>
        <v>Percentage Improvement in Eqpt Efficiency Standards above BAU</v>
      </c>
      <c r="D1516" s="6" t="s">
        <v>3044</v>
      </c>
      <c r="E1516" s="45" t="s">
        <v>2687</v>
      </c>
      <c r="F1516" t="s">
        <v>3008</v>
      </c>
      <c r="G1516" s="45" t="s">
        <v>2692</v>
      </c>
      <c r="H1516" s="43">
        <v>987</v>
      </c>
      <c r="I1516" s="324" t="s">
        <v>41</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x14ac:dyDescent="0.35">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3"/>
        <v>Percentage Improvement in Eqpt Efficiency Standards above BAU</v>
      </c>
      <c r="D1517" s="6" t="s">
        <v>3045</v>
      </c>
      <c r="E1517" s="45" t="s">
        <v>2381</v>
      </c>
      <c r="F1517" t="s">
        <v>3009</v>
      </c>
      <c r="G1517" s="45" t="s">
        <v>2387</v>
      </c>
      <c r="H1517" s="43">
        <v>988</v>
      </c>
      <c r="I1517" s="324" t="s">
        <v>40</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x14ac:dyDescent="0.35">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3"/>
        <v>Percentage Improvement in Eqpt Efficiency Standards above BAU</v>
      </c>
      <c r="D1518" s="6" t="s">
        <v>3045</v>
      </c>
      <c r="E1518" s="45" t="s">
        <v>2382</v>
      </c>
      <c r="F1518" t="s">
        <v>3009</v>
      </c>
      <c r="G1518" s="45" t="s">
        <v>2390</v>
      </c>
      <c r="H1518" s="43">
        <v>989</v>
      </c>
      <c r="I1518" s="324" t="s">
        <v>41</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x14ac:dyDescent="0.35">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3"/>
        <v>Percentage Improvement in Eqpt Efficiency Standards above BAU</v>
      </c>
      <c r="D1519" s="6" t="s">
        <v>3045</v>
      </c>
      <c r="E1519" s="45" t="s">
        <v>2383</v>
      </c>
      <c r="F1519" t="s">
        <v>3009</v>
      </c>
      <c r="G1519" s="45" t="s">
        <v>2391</v>
      </c>
      <c r="H1519" s="43">
        <v>990</v>
      </c>
      <c r="I1519" s="324" t="s">
        <v>40</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x14ac:dyDescent="0.35">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3"/>
        <v>Percentage Improvement in Eqpt Efficiency Standards above BAU</v>
      </c>
      <c r="D1520" s="6" t="s">
        <v>3045</v>
      </c>
      <c r="E1520" s="45" t="s">
        <v>2384</v>
      </c>
      <c r="F1520" t="s">
        <v>3009</v>
      </c>
      <c r="G1520" s="45" t="s">
        <v>2388</v>
      </c>
      <c r="H1520" s="43">
        <v>991</v>
      </c>
      <c r="I1520" s="324" t="s">
        <v>41</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x14ac:dyDescent="0.35">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3"/>
        <v>Percentage Improvement in Eqpt Efficiency Standards above BAU</v>
      </c>
      <c r="D1521" s="6" t="s">
        <v>3045</v>
      </c>
      <c r="E1521" s="45" t="s">
        <v>2385</v>
      </c>
      <c r="F1521" t="s">
        <v>3009</v>
      </c>
      <c r="G1521" s="45" t="s">
        <v>2389</v>
      </c>
      <c r="H1521" s="43">
        <v>992</v>
      </c>
      <c r="I1521" s="324" t="s">
        <v>40</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x14ac:dyDescent="0.35">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3"/>
        <v>Percentage Improvement in Eqpt Efficiency Standards above BAU</v>
      </c>
      <c r="D1522" s="6" t="s">
        <v>3045</v>
      </c>
      <c r="E1522" s="45" t="s">
        <v>2386</v>
      </c>
      <c r="F1522" t="s">
        <v>3009</v>
      </c>
      <c r="G1522" s="45" t="s">
        <v>2392</v>
      </c>
      <c r="H1522" s="43">
        <v>993</v>
      </c>
      <c r="I1522" s="324" t="s">
        <v>41</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x14ac:dyDescent="0.35">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3"/>
        <v>Percentage Improvement in Eqpt Efficiency Standards above BAU</v>
      </c>
      <c r="D1523" s="6" t="s">
        <v>3045</v>
      </c>
      <c r="E1523" s="45" t="s">
        <v>2688</v>
      </c>
      <c r="F1523" t="s">
        <v>3009</v>
      </c>
      <c r="G1523" s="45" t="s">
        <v>2691</v>
      </c>
      <c r="H1523" s="43">
        <v>994</v>
      </c>
      <c r="I1523" s="324" t="s">
        <v>41</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x14ac:dyDescent="0.35">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3"/>
        <v>Percentage Improvement in Eqpt Efficiency Standards above BAU</v>
      </c>
      <c r="D1524" s="6" t="s">
        <v>3045</v>
      </c>
      <c r="E1524" s="45" t="s">
        <v>2689</v>
      </c>
      <c r="F1524" t="s">
        <v>3009</v>
      </c>
      <c r="G1524" s="45" t="s">
        <v>2693</v>
      </c>
      <c r="H1524" s="43">
        <v>995</v>
      </c>
      <c r="I1524" s="324" t="s">
        <v>40</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x14ac:dyDescent="0.35">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3"/>
        <v>Percentage Improvement in Eqpt Efficiency Standards above BAU</v>
      </c>
      <c r="D1525" s="6" t="s">
        <v>3045</v>
      </c>
      <c r="E1525" s="45" t="s">
        <v>2690</v>
      </c>
      <c r="F1525" t="s">
        <v>3009</v>
      </c>
      <c r="G1525" s="45" t="s">
        <v>2694</v>
      </c>
      <c r="H1525" s="43">
        <v>996</v>
      </c>
      <c r="I1525" s="324" t="s">
        <v>41</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x14ac:dyDescent="0.35">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3"/>
        <v>Percentage Improvement in Eqpt Efficiency Standards above BAU</v>
      </c>
      <c r="D1526" s="6" t="s">
        <v>3045</v>
      </c>
      <c r="E1526" s="45" t="s">
        <v>2687</v>
      </c>
      <c r="F1526" t="s">
        <v>3009</v>
      </c>
      <c r="G1526" s="45" t="s">
        <v>2692</v>
      </c>
      <c r="H1526" s="43">
        <v>997</v>
      </c>
      <c r="I1526" s="324" t="s">
        <v>41</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x14ac:dyDescent="0.35">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3"/>
        <v>Percentage Improvement in Eqpt Efficiency Standards above BAU</v>
      </c>
      <c r="D1527" s="6" t="s">
        <v>3046</v>
      </c>
      <c r="E1527" s="45" t="s">
        <v>2381</v>
      </c>
      <c r="F1527" t="s">
        <v>3010</v>
      </c>
      <c r="G1527" s="45" t="s">
        <v>2387</v>
      </c>
      <c r="H1527" s="43">
        <v>998</v>
      </c>
      <c r="I1527" s="324" t="s">
        <v>40</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x14ac:dyDescent="0.35">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3"/>
        <v>Percentage Improvement in Eqpt Efficiency Standards above BAU</v>
      </c>
      <c r="D1528" s="6" t="s">
        <v>3046</v>
      </c>
      <c r="E1528" s="45" t="s">
        <v>2382</v>
      </c>
      <c r="F1528" t="s">
        <v>3010</v>
      </c>
      <c r="G1528" s="45" t="s">
        <v>2390</v>
      </c>
      <c r="H1528" s="43">
        <v>999</v>
      </c>
      <c r="I1528" s="324" t="s">
        <v>40</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x14ac:dyDescent="0.35">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3"/>
        <v>Percentage Improvement in Eqpt Efficiency Standards above BAU</v>
      </c>
      <c r="D1529" s="6" t="s">
        <v>3046</v>
      </c>
      <c r="E1529" s="45" t="s">
        <v>2383</v>
      </c>
      <c r="F1529" t="s">
        <v>3010</v>
      </c>
      <c r="G1529" s="45" t="s">
        <v>2391</v>
      </c>
      <c r="H1529" s="43">
        <v>1000</v>
      </c>
      <c r="I1529" s="324" t="s">
        <v>40</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x14ac:dyDescent="0.35">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3"/>
        <v>Percentage Improvement in Eqpt Efficiency Standards above BAU</v>
      </c>
      <c r="D1530" s="6" t="s">
        <v>3046</v>
      </c>
      <c r="E1530" s="45" t="s">
        <v>2384</v>
      </c>
      <c r="F1530" t="s">
        <v>3010</v>
      </c>
      <c r="G1530" s="45" t="s">
        <v>2388</v>
      </c>
      <c r="H1530" s="43">
        <v>1001</v>
      </c>
      <c r="I1530" s="324" t="s">
        <v>41</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x14ac:dyDescent="0.35">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3"/>
        <v>Percentage Improvement in Eqpt Efficiency Standards above BAU</v>
      </c>
      <c r="D1531" s="6" t="s">
        <v>3046</v>
      </c>
      <c r="E1531" s="45" t="s">
        <v>2385</v>
      </c>
      <c r="F1531" t="s">
        <v>3010</v>
      </c>
      <c r="G1531" s="45" t="s">
        <v>2389</v>
      </c>
      <c r="H1531" s="43">
        <v>1002</v>
      </c>
      <c r="I1531" s="324" t="s">
        <v>40</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x14ac:dyDescent="0.35">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3"/>
        <v>Percentage Improvement in Eqpt Efficiency Standards above BAU</v>
      </c>
      <c r="D1532" s="6" t="s">
        <v>3046</v>
      </c>
      <c r="E1532" s="45" t="s">
        <v>2386</v>
      </c>
      <c r="F1532" t="s">
        <v>3010</v>
      </c>
      <c r="G1532" s="45" t="s">
        <v>2392</v>
      </c>
      <c r="H1532" s="43">
        <v>1003</v>
      </c>
      <c r="I1532" s="324" t="s">
        <v>41</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x14ac:dyDescent="0.35">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3"/>
        <v>Percentage Improvement in Eqpt Efficiency Standards above BAU</v>
      </c>
      <c r="D1533" s="6" t="s">
        <v>3046</v>
      </c>
      <c r="E1533" s="45" t="s">
        <v>2688</v>
      </c>
      <c r="F1533" t="s">
        <v>3010</v>
      </c>
      <c r="G1533" s="45" t="s">
        <v>2691</v>
      </c>
      <c r="H1533" s="43">
        <v>1004</v>
      </c>
      <c r="I1533" s="324" t="s">
        <v>41</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x14ac:dyDescent="0.35">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3"/>
        <v>Percentage Improvement in Eqpt Efficiency Standards above BAU</v>
      </c>
      <c r="D1534" s="6" t="s">
        <v>3046</v>
      </c>
      <c r="E1534" s="45" t="s">
        <v>2689</v>
      </c>
      <c r="F1534" t="s">
        <v>3010</v>
      </c>
      <c r="G1534" s="45" t="s">
        <v>2693</v>
      </c>
      <c r="H1534" s="43">
        <v>1005</v>
      </c>
      <c r="I1534" s="324" t="s">
        <v>40</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x14ac:dyDescent="0.35">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3"/>
        <v>Percentage Improvement in Eqpt Efficiency Standards above BAU</v>
      </c>
      <c r="D1535" s="6" t="s">
        <v>3046</v>
      </c>
      <c r="E1535" s="45" t="s">
        <v>2690</v>
      </c>
      <c r="F1535" t="s">
        <v>3010</v>
      </c>
      <c r="G1535" s="45" t="s">
        <v>2694</v>
      </c>
      <c r="H1535" s="43">
        <v>1006</v>
      </c>
      <c r="I1535" s="324" t="s">
        <v>40</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x14ac:dyDescent="0.35">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3"/>
        <v>Percentage Improvement in Eqpt Efficiency Standards above BAU</v>
      </c>
      <c r="D1536" s="6" t="s">
        <v>3046</v>
      </c>
      <c r="E1536" s="45" t="s">
        <v>2687</v>
      </c>
      <c r="F1536" t="s">
        <v>3010</v>
      </c>
      <c r="G1536" s="45" t="s">
        <v>2692</v>
      </c>
      <c r="H1536" s="43">
        <v>1007</v>
      </c>
      <c r="I1536" s="324" t="s">
        <v>41</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x14ac:dyDescent="0.35">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3"/>
        <v>Percentage Improvement in Eqpt Efficiency Standards above BAU</v>
      </c>
      <c r="D1537" s="6" t="s">
        <v>3047</v>
      </c>
      <c r="E1537" s="45" t="s">
        <v>2381</v>
      </c>
      <c r="F1537" t="s">
        <v>3011</v>
      </c>
      <c r="G1537" s="45" t="s">
        <v>2387</v>
      </c>
      <c r="H1537" s="43">
        <v>1008</v>
      </c>
      <c r="I1537" s="324" t="s">
        <v>40</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x14ac:dyDescent="0.35">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3"/>
        <v>Percentage Improvement in Eqpt Efficiency Standards above BAU</v>
      </c>
      <c r="D1538" s="6" t="s">
        <v>3047</v>
      </c>
      <c r="E1538" s="45" t="s">
        <v>2382</v>
      </c>
      <c r="F1538" t="s">
        <v>3011</v>
      </c>
      <c r="G1538" s="45" t="s">
        <v>2390</v>
      </c>
      <c r="H1538" s="43">
        <v>1009</v>
      </c>
      <c r="I1538" s="324" t="s">
        <v>40</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x14ac:dyDescent="0.35">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3"/>
        <v>Percentage Improvement in Eqpt Efficiency Standards above BAU</v>
      </c>
      <c r="D1539" s="6" t="s">
        <v>3047</v>
      </c>
      <c r="E1539" s="45" t="s">
        <v>2383</v>
      </c>
      <c r="F1539" t="s">
        <v>3011</v>
      </c>
      <c r="G1539" s="45" t="s">
        <v>2391</v>
      </c>
      <c r="H1539" s="43">
        <v>1010</v>
      </c>
      <c r="I1539" s="324" t="s">
        <v>40</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x14ac:dyDescent="0.35">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3"/>
        <v>Percentage Improvement in Eqpt Efficiency Standards above BAU</v>
      </c>
      <c r="D1540" s="6" t="s">
        <v>3047</v>
      </c>
      <c r="E1540" s="45" t="s">
        <v>2384</v>
      </c>
      <c r="F1540" t="s">
        <v>3011</v>
      </c>
      <c r="G1540" s="45" t="s">
        <v>2388</v>
      </c>
      <c r="H1540" s="43">
        <v>1011</v>
      </c>
      <c r="I1540" s="324" t="s">
        <v>41</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x14ac:dyDescent="0.35">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3"/>
        <v>Percentage Improvement in Eqpt Efficiency Standards above BAU</v>
      </c>
      <c r="D1541" s="6" t="s">
        <v>3047</v>
      </c>
      <c r="E1541" s="45" t="s">
        <v>2385</v>
      </c>
      <c r="F1541" t="s">
        <v>3011</v>
      </c>
      <c r="G1541" s="45" t="s">
        <v>2389</v>
      </c>
      <c r="H1541" s="43">
        <v>1012</v>
      </c>
      <c r="I1541" s="324" t="s">
        <v>40</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x14ac:dyDescent="0.35">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3"/>
        <v>Percentage Improvement in Eqpt Efficiency Standards above BAU</v>
      </c>
      <c r="D1542" s="6" t="s">
        <v>3047</v>
      </c>
      <c r="E1542" s="45" t="s">
        <v>2386</v>
      </c>
      <c r="F1542" t="s">
        <v>3011</v>
      </c>
      <c r="G1542" s="45" t="s">
        <v>2392</v>
      </c>
      <c r="H1542" s="43">
        <v>1013</v>
      </c>
      <c r="I1542" s="324" t="s">
        <v>41</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x14ac:dyDescent="0.35">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3"/>
        <v>Percentage Improvement in Eqpt Efficiency Standards above BAU</v>
      </c>
      <c r="D1543" s="6" t="s">
        <v>3047</v>
      </c>
      <c r="E1543" s="45" t="s">
        <v>2688</v>
      </c>
      <c r="F1543" t="s">
        <v>3011</v>
      </c>
      <c r="G1543" s="45" t="s">
        <v>2691</v>
      </c>
      <c r="H1543" s="43">
        <v>1014</v>
      </c>
      <c r="I1543" s="324" t="s">
        <v>41</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x14ac:dyDescent="0.35">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3"/>
        <v>Percentage Improvement in Eqpt Efficiency Standards above BAU</v>
      </c>
      <c r="D1544" s="6" t="s">
        <v>3047</v>
      </c>
      <c r="E1544" s="45" t="s">
        <v>2689</v>
      </c>
      <c r="F1544" t="s">
        <v>3011</v>
      </c>
      <c r="G1544" s="45" t="s">
        <v>2693</v>
      </c>
      <c r="H1544" s="43">
        <v>1015</v>
      </c>
      <c r="I1544" s="324" t="s">
        <v>40</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x14ac:dyDescent="0.35">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3"/>
        <v>Percentage Improvement in Eqpt Efficiency Standards above BAU</v>
      </c>
      <c r="D1545" s="6" t="s">
        <v>3047</v>
      </c>
      <c r="E1545" s="45" t="s">
        <v>2690</v>
      </c>
      <c r="F1545" t="s">
        <v>3011</v>
      </c>
      <c r="G1545" s="45" t="s">
        <v>2694</v>
      </c>
      <c r="H1545" s="43">
        <v>1016</v>
      </c>
      <c r="I1545" s="324" t="s">
        <v>40</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x14ac:dyDescent="0.35">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3"/>
        <v>Percentage Improvement in Eqpt Efficiency Standards above BAU</v>
      </c>
      <c r="D1546" s="6" t="s">
        <v>3047</v>
      </c>
      <c r="E1546" s="45" t="s">
        <v>2687</v>
      </c>
      <c r="F1546" t="s">
        <v>3011</v>
      </c>
      <c r="G1546" s="45" t="s">
        <v>2692</v>
      </c>
      <c r="H1546" s="43">
        <v>1017</v>
      </c>
      <c r="I1546" s="324" t="s">
        <v>41</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x14ac:dyDescent="0.35">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3"/>
        <v>Percentage Improvement in Eqpt Efficiency Standards above BAU</v>
      </c>
      <c r="D1547" s="6" t="s">
        <v>3048</v>
      </c>
      <c r="E1547" s="45" t="s">
        <v>2381</v>
      </c>
      <c r="F1547" t="s">
        <v>3012</v>
      </c>
      <c r="G1547" s="45" t="s">
        <v>2387</v>
      </c>
      <c r="H1547" s="43">
        <v>1018</v>
      </c>
      <c r="I1547" s="324" t="s">
        <v>40</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x14ac:dyDescent="0.35">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3"/>
        <v>Percentage Improvement in Eqpt Efficiency Standards above BAU</v>
      </c>
      <c r="D1548" s="6" t="s">
        <v>3048</v>
      </c>
      <c r="E1548" s="45" t="s">
        <v>2382</v>
      </c>
      <c r="F1548" t="s">
        <v>3012</v>
      </c>
      <c r="G1548" s="45" t="s">
        <v>2390</v>
      </c>
      <c r="H1548" s="43">
        <v>1019</v>
      </c>
      <c r="I1548" s="324" t="s">
        <v>40</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x14ac:dyDescent="0.35">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3"/>
        <v>Percentage Improvement in Eqpt Efficiency Standards above BAU</v>
      </c>
      <c r="D1549" s="6" t="s">
        <v>3048</v>
      </c>
      <c r="E1549" s="45" t="s">
        <v>2383</v>
      </c>
      <c r="F1549" t="s">
        <v>3012</v>
      </c>
      <c r="G1549" s="45" t="s">
        <v>2391</v>
      </c>
      <c r="H1549" s="43">
        <v>1020</v>
      </c>
      <c r="I1549" s="324" t="s">
        <v>40</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x14ac:dyDescent="0.35">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3"/>
        <v>Percentage Improvement in Eqpt Efficiency Standards above BAU</v>
      </c>
      <c r="D1550" s="6" t="s">
        <v>3048</v>
      </c>
      <c r="E1550" s="45" t="s">
        <v>2384</v>
      </c>
      <c r="F1550" t="s">
        <v>3012</v>
      </c>
      <c r="G1550" s="45" t="s">
        <v>2388</v>
      </c>
      <c r="H1550" s="43">
        <v>1021</v>
      </c>
      <c r="I1550" s="324" t="s">
        <v>41</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x14ac:dyDescent="0.35">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3"/>
        <v>Percentage Improvement in Eqpt Efficiency Standards above BAU</v>
      </c>
      <c r="D1551" s="6" t="s">
        <v>3048</v>
      </c>
      <c r="E1551" s="45" t="s">
        <v>2385</v>
      </c>
      <c r="F1551" t="s">
        <v>3012</v>
      </c>
      <c r="G1551" s="45" t="s">
        <v>2389</v>
      </c>
      <c r="H1551" s="43">
        <v>1022</v>
      </c>
      <c r="I1551" s="324" t="s">
        <v>40</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x14ac:dyDescent="0.35">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ref="C1552:C1615" si="54">C$1487</f>
        <v>Percentage Improvement in Eqpt Efficiency Standards above BAU</v>
      </c>
      <c r="D1552" s="6" t="s">
        <v>3048</v>
      </c>
      <c r="E1552" s="45" t="s">
        <v>2386</v>
      </c>
      <c r="F1552" t="s">
        <v>3012</v>
      </c>
      <c r="G1552" s="45" t="s">
        <v>2392</v>
      </c>
      <c r="H1552" s="43">
        <v>1023</v>
      </c>
      <c r="I1552" s="324" t="s">
        <v>41</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x14ac:dyDescent="0.35">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4"/>
        <v>Percentage Improvement in Eqpt Efficiency Standards above BAU</v>
      </c>
      <c r="D1553" s="6" t="s">
        <v>3048</v>
      </c>
      <c r="E1553" s="45" t="s">
        <v>2688</v>
      </c>
      <c r="F1553" t="s">
        <v>3012</v>
      </c>
      <c r="G1553" s="45" t="s">
        <v>2691</v>
      </c>
      <c r="H1553" s="43">
        <v>1024</v>
      </c>
      <c r="I1553" s="324" t="s">
        <v>41</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x14ac:dyDescent="0.35">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4"/>
        <v>Percentage Improvement in Eqpt Efficiency Standards above BAU</v>
      </c>
      <c r="D1554" s="6" t="s">
        <v>3048</v>
      </c>
      <c r="E1554" s="45" t="s">
        <v>2689</v>
      </c>
      <c r="F1554" t="s">
        <v>3012</v>
      </c>
      <c r="G1554" s="45" t="s">
        <v>2693</v>
      </c>
      <c r="H1554" s="43">
        <v>1025</v>
      </c>
      <c r="I1554" s="324" t="s">
        <v>40</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x14ac:dyDescent="0.35">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4"/>
        <v>Percentage Improvement in Eqpt Efficiency Standards above BAU</v>
      </c>
      <c r="D1555" s="6" t="s">
        <v>3048</v>
      </c>
      <c r="E1555" s="45" t="s">
        <v>2690</v>
      </c>
      <c r="F1555" t="s">
        <v>3012</v>
      </c>
      <c r="G1555" s="45" t="s">
        <v>2694</v>
      </c>
      <c r="H1555" s="43">
        <v>1026</v>
      </c>
      <c r="I1555" s="324" t="s">
        <v>40</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x14ac:dyDescent="0.35">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4"/>
        <v>Percentage Improvement in Eqpt Efficiency Standards above BAU</v>
      </c>
      <c r="D1556" s="6" t="s">
        <v>3048</v>
      </c>
      <c r="E1556" s="45" t="s">
        <v>2687</v>
      </c>
      <c r="F1556" t="s">
        <v>3012</v>
      </c>
      <c r="G1556" s="45" t="s">
        <v>2692</v>
      </c>
      <c r="H1556" s="43">
        <v>1027</v>
      </c>
      <c r="I1556" s="324" t="s">
        <v>41</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x14ac:dyDescent="0.35">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4"/>
        <v>Percentage Improvement in Eqpt Efficiency Standards above BAU</v>
      </c>
      <c r="D1557" s="6" t="s">
        <v>3049</v>
      </c>
      <c r="E1557" s="45" t="s">
        <v>2381</v>
      </c>
      <c r="F1557" t="s">
        <v>3013</v>
      </c>
      <c r="G1557" s="45" t="s">
        <v>2387</v>
      </c>
      <c r="H1557" s="43">
        <v>1028</v>
      </c>
      <c r="I1557" s="324" t="s">
        <v>40</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x14ac:dyDescent="0.35">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4"/>
        <v>Percentage Improvement in Eqpt Efficiency Standards above BAU</v>
      </c>
      <c r="D1558" s="6" t="s">
        <v>3049</v>
      </c>
      <c r="E1558" s="45" t="s">
        <v>2382</v>
      </c>
      <c r="F1558" t="s">
        <v>3013</v>
      </c>
      <c r="G1558" s="45" t="s">
        <v>2390</v>
      </c>
      <c r="H1558" s="43">
        <v>1029</v>
      </c>
      <c r="I1558" s="324" t="s">
        <v>40</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x14ac:dyDescent="0.35">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4"/>
        <v>Percentage Improvement in Eqpt Efficiency Standards above BAU</v>
      </c>
      <c r="D1559" s="6" t="s">
        <v>3049</v>
      </c>
      <c r="E1559" s="45" t="s">
        <v>2383</v>
      </c>
      <c r="F1559" t="s">
        <v>3013</v>
      </c>
      <c r="G1559" s="45" t="s">
        <v>2391</v>
      </c>
      <c r="H1559" s="43">
        <v>1030</v>
      </c>
      <c r="I1559" s="324" t="s">
        <v>40</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x14ac:dyDescent="0.35">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4"/>
        <v>Percentage Improvement in Eqpt Efficiency Standards above BAU</v>
      </c>
      <c r="D1560" s="6" t="s">
        <v>3049</v>
      </c>
      <c r="E1560" s="45" t="s">
        <v>2384</v>
      </c>
      <c r="F1560" t="s">
        <v>3013</v>
      </c>
      <c r="G1560" s="45" t="s">
        <v>2388</v>
      </c>
      <c r="H1560" s="43">
        <v>1031</v>
      </c>
      <c r="I1560" s="324" t="s">
        <v>41</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x14ac:dyDescent="0.35">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4"/>
        <v>Percentage Improvement in Eqpt Efficiency Standards above BAU</v>
      </c>
      <c r="D1561" s="6" t="s">
        <v>3049</v>
      </c>
      <c r="E1561" s="45" t="s">
        <v>2385</v>
      </c>
      <c r="F1561" t="s">
        <v>3013</v>
      </c>
      <c r="G1561" s="45" t="s">
        <v>2389</v>
      </c>
      <c r="H1561" s="43">
        <v>1032</v>
      </c>
      <c r="I1561" s="324" t="s">
        <v>40</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x14ac:dyDescent="0.35">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4"/>
        <v>Percentage Improvement in Eqpt Efficiency Standards above BAU</v>
      </c>
      <c r="D1562" s="6" t="s">
        <v>3049</v>
      </c>
      <c r="E1562" s="45" t="s">
        <v>2386</v>
      </c>
      <c r="F1562" t="s">
        <v>3013</v>
      </c>
      <c r="G1562" s="45" t="s">
        <v>2392</v>
      </c>
      <c r="H1562" s="43">
        <v>1033</v>
      </c>
      <c r="I1562" s="324" t="s">
        <v>41</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x14ac:dyDescent="0.35">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4"/>
        <v>Percentage Improvement in Eqpt Efficiency Standards above BAU</v>
      </c>
      <c r="D1563" s="6" t="s">
        <v>3049</v>
      </c>
      <c r="E1563" s="45" t="s">
        <v>2688</v>
      </c>
      <c r="F1563" t="s">
        <v>3013</v>
      </c>
      <c r="G1563" s="45" t="s">
        <v>2691</v>
      </c>
      <c r="H1563" s="43">
        <v>1034</v>
      </c>
      <c r="I1563" s="324" t="s">
        <v>41</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x14ac:dyDescent="0.35">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4"/>
        <v>Percentage Improvement in Eqpt Efficiency Standards above BAU</v>
      </c>
      <c r="D1564" s="6" t="s">
        <v>3049</v>
      </c>
      <c r="E1564" s="45" t="s">
        <v>2689</v>
      </c>
      <c r="F1564" t="s">
        <v>3013</v>
      </c>
      <c r="G1564" s="45" t="s">
        <v>2693</v>
      </c>
      <c r="H1564" s="43">
        <v>1035</v>
      </c>
      <c r="I1564" s="324" t="s">
        <v>40</v>
      </c>
      <c r="J1564" s="255" t="str">
        <f>IF(ISBLANK(INDEX('Policy Characteristics'!D:D,MATCH($C1564,'Policy Characteristics'!$C:$C,0))),"",INDEX('Policy Characteristics'!D:D,MATCH($C1564,'Policy Characteristics'!$C:$C,0)))</f>
        <v>Industry Energy Efficiency Standards</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x14ac:dyDescent="0.35">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Industry Energy Efficiency Standards</v>
      </c>
      <c r="C1565" s="254" t="str">
        <f t="shared" si="54"/>
        <v>Percentage Improvement in Eqpt Efficiency Standards above BAU</v>
      </c>
      <c r="D1565" s="6" t="s">
        <v>3049</v>
      </c>
      <c r="E1565" s="45" t="s">
        <v>2690</v>
      </c>
      <c r="F1565" t="s">
        <v>3013</v>
      </c>
      <c r="G1565" s="45" t="s">
        <v>2694</v>
      </c>
      <c r="H1565" s="43">
        <v>1036</v>
      </c>
      <c r="I1565" s="324" t="s">
        <v>40</v>
      </c>
      <c r="J1565" s="255" t="str">
        <f>IF(ISBLANK(INDEX('Policy Characteristics'!D:D,MATCH($C1565,'Policy Characteristics'!$C:$C,0))),"",INDEX('Policy Characteristics'!D:D,MATCH($C1565,'Policy Characteristics'!$C:$C,0)))</f>
        <v>Industry Energy Efficiency Standards</v>
      </c>
      <c r="K1565" s="254" t="str">
        <f>IF(ISBLANK(INDEX('Policy Characteristics'!E:E,MATCH($C1565,'Policy Characteristics'!$C:$C,0))),"",INDEX('Policy Characteristics'!E:E,MATCH($C1565,'Policy Characteristics'!$C:$C,0)))</f>
        <v>indst efficiency standards</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0.25</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reduction in energy use</v>
      </c>
      <c r="P1565" s="254" t="str">
        <f>IF(ISBLANK(INDEX('Policy Characteristics'!J:J,MATCH($C1565,'Policy Characteristics'!$C:$C,0))),"",INDEX('Policy Characteristics'!J:J,MATCH($C1565,'Policy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5" s="254" t="str">
        <f>IF(ISBLANK(INDEX('Policy Characteristics'!K:K,MATCH($C1565,'Policy Characteristics'!$C:$C,0))),"",INDEX('Policy Characteristics'!K:K,MATCH($C1565,'Policy Characteristics'!$C:$C,0)))</f>
        <v>industry-ag-main.html#eff-stds</v>
      </c>
      <c r="R1565" s="254" t="str">
        <f>IF(ISBLANK(INDEX('Policy Characteristics'!L:L,MATCH($C1565,'Policy Characteristics'!$C:$C,0))),"",INDEX('Policy Characteristics'!L:L,MATCH($C1565,'Policy Characteristics'!$C:$C,0)))</f>
        <v>industry-energy-efficiency-standards.html</v>
      </c>
    </row>
    <row r="1566" spans="1:18" s="4" customFormat="1" x14ac:dyDescent="0.35">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Industry Energy Efficiency Standards</v>
      </c>
      <c r="C1566" s="254" t="str">
        <f t="shared" si="54"/>
        <v>Percentage Improvement in Eqpt Efficiency Standards above BAU</v>
      </c>
      <c r="D1566" s="6" t="s">
        <v>3049</v>
      </c>
      <c r="E1566" s="45" t="s">
        <v>2687</v>
      </c>
      <c r="F1566" t="s">
        <v>3013</v>
      </c>
      <c r="G1566" s="45" t="s">
        <v>2692</v>
      </c>
      <c r="H1566" s="43">
        <v>1037</v>
      </c>
      <c r="I1566" s="324" t="s">
        <v>41</v>
      </c>
      <c r="J1566" s="255" t="str">
        <f>IF(ISBLANK(INDEX('Policy Characteristics'!D:D,MATCH($C1566,'Policy Characteristics'!$C:$C,0))),"",INDEX('Policy Characteristics'!D:D,MATCH($C1566,'Policy Characteristics'!$C:$C,0)))</f>
        <v>Industry Energy Efficiency Standards</v>
      </c>
      <c r="K1566" s="254" t="str">
        <f>IF(ISBLANK(INDEX('Policy Characteristics'!E:E,MATCH($C1566,'Policy Characteristics'!$C:$C,0))),"",INDEX('Policy Characteristics'!E:E,MATCH($C1566,'Policy Characteristics'!$C:$C,0)))</f>
        <v>indst efficiency standards</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0.25</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reduction in energy use</v>
      </c>
      <c r="P1566" s="254" t="str">
        <f>IF(ISBLANK(INDEX('Policy Characteristics'!J:J,MATCH($C1566,'Policy Characteristics'!$C:$C,0))),"",INDEX('Policy Characteristics'!J:J,MATCH($C1566,'Policy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6" s="254" t="str">
        <f>IF(ISBLANK(INDEX('Policy Characteristics'!K:K,MATCH($C1566,'Policy Characteristics'!$C:$C,0))),"",INDEX('Policy Characteristics'!K:K,MATCH($C1566,'Policy Characteristics'!$C:$C,0)))</f>
        <v>industry-ag-main.html#eff-stds</v>
      </c>
      <c r="R1566" s="254" t="str">
        <f>IF(ISBLANK(INDEX('Policy Characteristics'!L:L,MATCH($C1566,'Policy Characteristics'!$C:$C,0))),"",INDEX('Policy Characteristics'!L:L,MATCH($C1566,'Policy Characteristics'!$C:$C,0)))</f>
        <v>industry-energy-efficiency-standards.html</v>
      </c>
    </row>
    <row r="1567" spans="1:18" s="4" customFormat="1" x14ac:dyDescent="0.35">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Industry Energy Efficiency Standards</v>
      </c>
      <c r="C1567" s="254" t="str">
        <f t="shared" si="54"/>
        <v>Percentage Improvement in Eqpt Efficiency Standards above BAU</v>
      </c>
      <c r="D1567" s="6" t="s">
        <v>3050</v>
      </c>
      <c r="E1567" s="45" t="s">
        <v>2381</v>
      </c>
      <c r="F1567" t="s">
        <v>3014</v>
      </c>
      <c r="G1567" s="45" t="s">
        <v>2387</v>
      </c>
      <c r="H1567" s="43">
        <v>1038</v>
      </c>
      <c r="I1567" s="324" t="s">
        <v>40</v>
      </c>
      <c r="J1567" s="255" t="str">
        <f>IF(ISBLANK(INDEX('Policy Characteristics'!D:D,MATCH($C1567,'Policy Characteristics'!$C:$C,0))),"",INDEX('Policy Characteristics'!D:D,MATCH($C1567,'Policy Characteristics'!$C:$C,0)))</f>
        <v>Industry Energy Efficiency Standards</v>
      </c>
      <c r="K1567" s="254" t="str">
        <f>IF(ISBLANK(INDEX('Policy Characteristics'!E:E,MATCH($C1567,'Policy Characteristics'!$C:$C,0))),"",INDEX('Policy Characteristics'!E:E,MATCH($C1567,'Policy Characteristics'!$C:$C,0)))</f>
        <v>indst efficiency standards</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0.25</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reduction in energy use</v>
      </c>
      <c r="P1567" s="254" t="str">
        <f>IF(ISBLANK(INDEX('Policy Characteristics'!J:J,MATCH($C1567,'Policy Characteristics'!$C:$C,0))),"",INDEX('Policy Characteristics'!J:J,MATCH($C1567,'Policy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7" s="254" t="str">
        <f>IF(ISBLANK(INDEX('Policy Characteristics'!K:K,MATCH($C1567,'Policy Characteristics'!$C:$C,0))),"",INDEX('Policy Characteristics'!K:K,MATCH($C1567,'Policy Characteristics'!$C:$C,0)))</f>
        <v>industry-ag-main.html#eff-stds</v>
      </c>
      <c r="R1567" s="254" t="str">
        <f>IF(ISBLANK(INDEX('Policy Characteristics'!L:L,MATCH($C1567,'Policy Characteristics'!$C:$C,0))),"",INDEX('Policy Characteristics'!L:L,MATCH($C1567,'Policy Characteristics'!$C:$C,0)))</f>
        <v>industry-energy-efficiency-standards.html</v>
      </c>
    </row>
    <row r="1568" spans="1:18" s="4" customFormat="1" x14ac:dyDescent="0.35">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Industry Energy Efficiency Standards</v>
      </c>
      <c r="C1568" s="254" t="str">
        <f t="shared" si="54"/>
        <v>Percentage Improvement in Eqpt Efficiency Standards above BAU</v>
      </c>
      <c r="D1568" s="6" t="s">
        <v>3050</v>
      </c>
      <c r="E1568" s="45" t="s">
        <v>2382</v>
      </c>
      <c r="F1568" t="s">
        <v>3014</v>
      </c>
      <c r="G1568" s="45" t="s">
        <v>2390</v>
      </c>
      <c r="H1568" s="43">
        <v>1039</v>
      </c>
      <c r="I1568" s="324" t="s">
        <v>40</v>
      </c>
      <c r="J1568" s="255" t="str">
        <f>IF(ISBLANK(INDEX('Policy Characteristics'!D:D,MATCH($C1568,'Policy Characteristics'!$C:$C,0))),"",INDEX('Policy Characteristics'!D:D,MATCH($C1568,'Policy Characteristics'!$C:$C,0)))</f>
        <v>Industry Energy Efficiency Standards</v>
      </c>
      <c r="K1568" s="254" t="str">
        <f>IF(ISBLANK(INDEX('Policy Characteristics'!E:E,MATCH($C1568,'Policy Characteristics'!$C:$C,0))),"",INDEX('Policy Characteristics'!E:E,MATCH($C1568,'Policy Characteristics'!$C:$C,0)))</f>
        <v>indst efficiency standards</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0.25</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reduction in energy use</v>
      </c>
      <c r="P1568" s="254" t="str">
        <f>IF(ISBLANK(INDEX('Policy Characteristics'!J:J,MATCH($C1568,'Policy Characteristics'!$C:$C,0))),"",INDEX('Policy Characteristics'!J:J,MATCH($C1568,'Policy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8" s="254" t="str">
        <f>IF(ISBLANK(INDEX('Policy Characteristics'!K:K,MATCH($C1568,'Policy Characteristics'!$C:$C,0))),"",INDEX('Policy Characteristics'!K:K,MATCH($C1568,'Policy Characteristics'!$C:$C,0)))</f>
        <v>industry-ag-main.html#eff-stds</v>
      </c>
      <c r="R1568" s="254" t="str">
        <f>IF(ISBLANK(INDEX('Policy Characteristics'!L:L,MATCH($C1568,'Policy Characteristics'!$C:$C,0))),"",INDEX('Policy Characteristics'!L:L,MATCH($C1568,'Policy Characteristics'!$C:$C,0)))</f>
        <v>industry-energy-efficiency-standards.html</v>
      </c>
    </row>
    <row r="1569" spans="1:18" s="4" customFormat="1" x14ac:dyDescent="0.35">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Industry Energy Efficiency Standards</v>
      </c>
      <c r="C1569" s="254" t="str">
        <f t="shared" si="54"/>
        <v>Percentage Improvement in Eqpt Efficiency Standards above BAU</v>
      </c>
      <c r="D1569" s="6" t="s">
        <v>3050</v>
      </c>
      <c r="E1569" s="45" t="s">
        <v>2383</v>
      </c>
      <c r="F1569" t="s">
        <v>3014</v>
      </c>
      <c r="G1569" s="45" t="s">
        <v>2391</v>
      </c>
      <c r="H1569" s="43">
        <v>1040</v>
      </c>
      <c r="I1569" s="324" t="s">
        <v>40</v>
      </c>
      <c r="J1569" s="255" t="str">
        <f>IF(ISBLANK(INDEX('Policy Characteristics'!D:D,MATCH($C1569,'Policy Characteristics'!$C:$C,0))),"",INDEX('Policy Characteristics'!D:D,MATCH($C1569,'Policy Characteristics'!$C:$C,0)))</f>
        <v>Industry Energy Efficiency Standards</v>
      </c>
      <c r="K1569" s="254" t="str">
        <f>IF(ISBLANK(INDEX('Policy Characteristics'!E:E,MATCH($C1569,'Policy Characteristics'!$C:$C,0))),"",INDEX('Policy Characteristics'!E:E,MATCH($C1569,'Policy Characteristics'!$C:$C,0)))</f>
        <v>indst efficiency standards</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0.25</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reduction in energy use</v>
      </c>
      <c r="P1569" s="254" t="str">
        <f>IF(ISBLANK(INDEX('Policy Characteristics'!J:J,MATCH($C1569,'Policy Characteristics'!$C:$C,0))),"",INDEX('Policy Characteristics'!J:J,MATCH($C1569,'Policy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9" s="254" t="str">
        <f>IF(ISBLANK(INDEX('Policy Characteristics'!K:K,MATCH($C1569,'Policy Characteristics'!$C:$C,0))),"",INDEX('Policy Characteristics'!K:K,MATCH($C1569,'Policy Characteristics'!$C:$C,0)))</f>
        <v>industry-ag-main.html#eff-stds</v>
      </c>
      <c r="R1569" s="254" t="str">
        <f>IF(ISBLANK(INDEX('Policy Characteristics'!L:L,MATCH($C1569,'Policy Characteristics'!$C:$C,0))),"",INDEX('Policy Characteristics'!L:L,MATCH($C1569,'Policy Characteristics'!$C:$C,0)))</f>
        <v>industry-energy-efficiency-standards.html</v>
      </c>
    </row>
    <row r="1570" spans="1:18" s="4" customFormat="1" x14ac:dyDescent="0.35">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Industry Energy Efficiency Standards</v>
      </c>
      <c r="C1570" s="254" t="str">
        <f t="shared" si="54"/>
        <v>Percentage Improvement in Eqpt Efficiency Standards above BAU</v>
      </c>
      <c r="D1570" s="6" t="s">
        <v>3050</v>
      </c>
      <c r="E1570" s="45" t="s">
        <v>2384</v>
      </c>
      <c r="F1570" t="s">
        <v>3014</v>
      </c>
      <c r="G1570" s="45" t="s">
        <v>2388</v>
      </c>
      <c r="H1570" s="43">
        <v>1041</v>
      </c>
      <c r="I1570" s="324" t="s">
        <v>40</v>
      </c>
      <c r="J1570" s="255" t="str">
        <f>IF(ISBLANK(INDEX('Policy Characteristics'!D:D,MATCH($C1570,'Policy Characteristics'!$C:$C,0))),"",INDEX('Policy Characteristics'!D:D,MATCH($C1570,'Policy Characteristics'!$C:$C,0)))</f>
        <v>Industry Energy Efficiency Standards</v>
      </c>
      <c r="K1570" s="254" t="str">
        <f>IF(ISBLANK(INDEX('Policy Characteristics'!E:E,MATCH($C1570,'Policy Characteristics'!$C:$C,0))),"",INDEX('Policy Characteristics'!E:E,MATCH($C1570,'Policy Characteristics'!$C:$C,0)))</f>
        <v>indst efficiency standards</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0.25</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reduction in energy use</v>
      </c>
      <c r="P1570" s="254" t="str">
        <f>IF(ISBLANK(INDEX('Policy Characteristics'!J:J,MATCH($C1570,'Policy Characteristics'!$C:$C,0))),"",INDEX('Policy Characteristics'!J:J,MATCH($C1570,'Policy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0" s="254" t="str">
        <f>IF(ISBLANK(INDEX('Policy Characteristics'!K:K,MATCH($C1570,'Policy Characteristics'!$C:$C,0))),"",INDEX('Policy Characteristics'!K:K,MATCH($C1570,'Policy Characteristics'!$C:$C,0)))</f>
        <v>industry-ag-main.html#eff-stds</v>
      </c>
      <c r="R1570" s="254" t="str">
        <f>IF(ISBLANK(INDEX('Policy Characteristics'!L:L,MATCH($C1570,'Policy Characteristics'!$C:$C,0))),"",INDEX('Policy Characteristics'!L:L,MATCH($C1570,'Policy Characteristics'!$C:$C,0)))</f>
        <v>industry-energy-efficiency-standards.html</v>
      </c>
    </row>
    <row r="1571" spans="1:18" s="4" customFormat="1" x14ac:dyDescent="0.35">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Industry Energy Efficiency Standards</v>
      </c>
      <c r="C1571" s="254" t="str">
        <f t="shared" si="54"/>
        <v>Percentage Improvement in Eqpt Efficiency Standards above BAU</v>
      </c>
      <c r="D1571" s="6" t="s">
        <v>3050</v>
      </c>
      <c r="E1571" s="45" t="s">
        <v>2385</v>
      </c>
      <c r="F1571" t="s">
        <v>3014</v>
      </c>
      <c r="G1571" s="45" t="s">
        <v>2389</v>
      </c>
      <c r="H1571" s="43">
        <v>1042</v>
      </c>
      <c r="I1571" s="324" t="s">
        <v>41</v>
      </c>
      <c r="J1571" s="255" t="str">
        <f>IF(ISBLANK(INDEX('Policy Characteristics'!D:D,MATCH($C1571,'Policy Characteristics'!$C:$C,0))),"",INDEX('Policy Characteristics'!D:D,MATCH($C1571,'Policy Characteristics'!$C:$C,0)))</f>
        <v>Industry Energy Efficiency Standards</v>
      </c>
      <c r="K1571" s="254" t="str">
        <f>IF(ISBLANK(INDEX('Policy Characteristics'!E:E,MATCH($C1571,'Policy Characteristics'!$C:$C,0))),"",INDEX('Policy Characteristics'!E:E,MATCH($C1571,'Policy Characteristics'!$C:$C,0)))</f>
        <v>indst efficiency standards</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0.25</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reduction in energy use</v>
      </c>
      <c r="P1571" s="254" t="str">
        <f>IF(ISBLANK(INDEX('Policy Characteristics'!J:J,MATCH($C1571,'Policy Characteristics'!$C:$C,0))),"",INDEX('Policy Characteristics'!J:J,MATCH($C1571,'Policy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1" s="254" t="str">
        <f>IF(ISBLANK(INDEX('Policy Characteristics'!K:K,MATCH($C1571,'Policy Characteristics'!$C:$C,0))),"",INDEX('Policy Characteristics'!K:K,MATCH($C1571,'Policy Characteristics'!$C:$C,0)))</f>
        <v>industry-ag-main.html#eff-stds</v>
      </c>
      <c r="R1571" s="254" t="str">
        <f>IF(ISBLANK(INDEX('Policy Characteristics'!L:L,MATCH($C1571,'Policy Characteristics'!$C:$C,0))),"",INDEX('Policy Characteristics'!L:L,MATCH($C1571,'Policy Characteristics'!$C:$C,0)))</f>
        <v>industry-energy-efficiency-standards.html</v>
      </c>
    </row>
    <row r="1572" spans="1:18" s="4" customFormat="1" x14ac:dyDescent="0.35">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Industry Energy Efficiency Standards</v>
      </c>
      <c r="C1572" s="254" t="str">
        <f t="shared" si="54"/>
        <v>Percentage Improvement in Eqpt Efficiency Standards above BAU</v>
      </c>
      <c r="D1572" s="6" t="s">
        <v>3050</v>
      </c>
      <c r="E1572" s="45" t="s">
        <v>2386</v>
      </c>
      <c r="F1572" t="s">
        <v>3014</v>
      </c>
      <c r="G1572" s="45" t="s">
        <v>2392</v>
      </c>
      <c r="H1572" s="43">
        <v>1043</v>
      </c>
      <c r="I1572" s="324" t="s">
        <v>41</v>
      </c>
      <c r="J1572" s="255" t="str">
        <f>IF(ISBLANK(INDEX('Policy Characteristics'!D:D,MATCH($C1572,'Policy Characteristics'!$C:$C,0))),"",INDEX('Policy Characteristics'!D:D,MATCH($C1572,'Policy Characteristics'!$C:$C,0)))</f>
        <v>Industry Energy Efficiency Standards</v>
      </c>
      <c r="K1572" s="254" t="str">
        <f>IF(ISBLANK(INDEX('Policy Characteristics'!E:E,MATCH($C1572,'Policy Characteristics'!$C:$C,0))),"",INDEX('Policy Characteristics'!E:E,MATCH($C1572,'Policy Characteristics'!$C:$C,0)))</f>
        <v>indst efficiency standards</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0.25</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reduction in energy use</v>
      </c>
      <c r="P1572" s="254" t="str">
        <f>IF(ISBLANK(INDEX('Policy Characteristics'!J:J,MATCH($C1572,'Policy Characteristics'!$C:$C,0))),"",INDEX('Policy Characteristics'!J:J,MATCH($C1572,'Policy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2" s="254" t="str">
        <f>IF(ISBLANK(INDEX('Policy Characteristics'!K:K,MATCH($C1572,'Policy Characteristics'!$C:$C,0))),"",INDEX('Policy Characteristics'!K:K,MATCH($C1572,'Policy Characteristics'!$C:$C,0)))</f>
        <v>industry-ag-main.html#eff-stds</v>
      </c>
      <c r="R1572" s="254" t="str">
        <f>IF(ISBLANK(INDEX('Policy Characteristics'!L:L,MATCH($C1572,'Policy Characteristics'!$C:$C,0))),"",INDEX('Policy Characteristics'!L:L,MATCH($C1572,'Policy Characteristics'!$C:$C,0)))</f>
        <v>industry-energy-efficiency-standards.html</v>
      </c>
    </row>
    <row r="1573" spans="1:18" s="4" customFormat="1" x14ac:dyDescent="0.35">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Industry Energy Efficiency Standards</v>
      </c>
      <c r="C1573" s="254" t="str">
        <f t="shared" si="54"/>
        <v>Percentage Improvement in Eqpt Efficiency Standards above BAU</v>
      </c>
      <c r="D1573" s="6" t="s">
        <v>3050</v>
      </c>
      <c r="E1573" s="45" t="s">
        <v>2688</v>
      </c>
      <c r="F1573" t="s">
        <v>3014</v>
      </c>
      <c r="G1573" s="45" t="s">
        <v>2691</v>
      </c>
      <c r="H1573" s="43">
        <v>1044</v>
      </c>
      <c r="I1573" s="324" t="s">
        <v>40</v>
      </c>
      <c r="J1573" s="255" t="str">
        <f>IF(ISBLANK(INDEX('Policy Characteristics'!D:D,MATCH($C1573,'Policy Characteristics'!$C:$C,0))),"",INDEX('Policy Characteristics'!D:D,MATCH($C1573,'Policy Characteristics'!$C:$C,0)))</f>
        <v>Industry Energy Efficiency Standards</v>
      </c>
      <c r="K1573" s="254" t="str">
        <f>IF(ISBLANK(INDEX('Policy Characteristics'!E:E,MATCH($C1573,'Policy Characteristics'!$C:$C,0))),"",INDEX('Policy Characteristics'!E:E,MATCH($C1573,'Policy Characteristics'!$C:$C,0)))</f>
        <v>indst efficiency standards</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0.25</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reduction in energy use</v>
      </c>
      <c r="P1573" s="254" t="str">
        <f>IF(ISBLANK(INDEX('Policy Characteristics'!J:J,MATCH($C1573,'Policy Characteristics'!$C:$C,0))),"",INDEX('Policy Characteristics'!J:J,MATCH($C1573,'Policy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3" s="254" t="str">
        <f>IF(ISBLANK(INDEX('Policy Characteristics'!K:K,MATCH($C1573,'Policy Characteristics'!$C:$C,0))),"",INDEX('Policy Characteristics'!K:K,MATCH($C1573,'Policy Characteristics'!$C:$C,0)))</f>
        <v>industry-ag-main.html#eff-stds</v>
      </c>
      <c r="R1573" s="254" t="str">
        <f>IF(ISBLANK(INDEX('Policy Characteristics'!L:L,MATCH($C1573,'Policy Characteristics'!$C:$C,0))),"",INDEX('Policy Characteristics'!L:L,MATCH($C1573,'Policy Characteristics'!$C:$C,0)))</f>
        <v>industry-energy-efficiency-standards.html</v>
      </c>
    </row>
    <row r="1574" spans="1:18" s="4" customFormat="1" x14ac:dyDescent="0.35">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Industry Energy Efficiency Standards</v>
      </c>
      <c r="C1574" s="254" t="str">
        <f t="shared" si="54"/>
        <v>Percentage Improvement in Eqpt Efficiency Standards above BAU</v>
      </c>
      <c r="D1574" s="6" t="s">
        <v>3050</v>
      </c>
      <c r="E1574" s="45" t="s">
        <v>2689</v>
      </c>
      <c r="F1574" t="s">
        <v>3014</v>
      </c>
      <c r="G1574" s="45" t="s">
        <v>2693</v>
      </c>
      <c r="H1574" s="43">
        <v>1045</v>
      </c>
      <c r="I1574" s="324" t="s">
        <v>41</v>
      </c>
      <c r="J1574" s="255" t="str">
        <f>IF(ISBLANK(INDEX('Policy Characteristics'!D:D,MATCH($C1574,'Policy Characteristics'!$C:$C,0))),"",INDEX('Policy Characteristics'!D:D,MATCH($C1574,'Policy Characteristics'!$C:$C,0)))</f>
        <v>Industry Energy Efficiency Standards</v>
      </c>
      <c r="K1574" s="254" t="str">
        <f>IF(ISBLANK(INDEX('Policy Characteristics'!E:E,MATCH($C1574,'Policy Characteristics'!$C:$C,0))),"",INDEX('Policy Characteristics'!E:E,MATCH($C1574,'Policy Characteristics'!$C:$C,0)))</f>
        <v>indst efficiency standards</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0.25</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reduction in energy use</v>
      </c>
      <c r="P1574" s="254" t="str">
        <f>IF(ISBLANK(INDEX('Policy Characteristics'!J:J,MATCH($C1574,'Policy Characteristics'!$C:$C,0))),"",INDEX('Policy Characteristics'!J:J,MATCH($C1574,'Policy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4" s="254" t="str">
        <f>IF(ISBLANK(INDEX('Policy Characteristics'!K:K,MATCH($C1574,'Policy Characteristics'!$C:$C,0))),"",INDEX('Policy Characteristics'!K:K,MATCH($C1574,'Policy Characteristics'!$C:$C,0)))</f>
        <v>industry-ag-main.html#eff-stds</v>
      </c>
      <c r="R1574" s="254" t="str">
        <f>IF(ISBLANK(INDEX('Policy Characteristics'!L:L,MATCH($C1574,'Policy Characteristics'!$C:$C,0))),"",INDEX('Policy Characteristics'!L:L,MATCH($C1574,'Policy Characteristics'!$C:$C,0)))</f>
        <v>industry-energy-efficiency-standards.html</v>
      </c>
    </row>
    <row r="1575" spans="1:18" s="4" customFormat="1" x14ac:dyDescent="0.35">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Industry Energy Efficiency Standards</v>
      </c>
      <c r="C1575" s="254" t="str">
        <f t="shared" si="54"/>
        <v>Percentage Improvement in Eqpt Efficiency Standards above BAU</v>
      </c>
      <c r="D1575" s="6" t="s">
        <v>3050</v>
      </c>
      <c r="E1575" s="45" t="s">
        <v>2690</v>
      </c>
      <c r="F1575" t="s">
        <v>3014</v>
      </c>
      <c r="G1575" s="45" t="s">
        <v>2694</v>
      </c>
      <c r="H1575" s="43">
        <v>1046</v>
      </c>
      <c r="I1575" s="324" t="s">
        <v>41</v>
      </c>
      <c r="J1575" s="255" t="str">
        <f>IF(ISBLANK(INDEX('Policy Characteristics'!D:D,MATCH($C1575,'Policy Characteristics'!$C:$C,0))),"",INDEX('Policy Characteristics'!D:D,MATCH($C1575,'Policy Characteristics'!$C:$C,0)))</f>
        <v>Industry Energy Efficiency Standards</v>
      </c>
      <c r="K1575" s="254" t="str">
        <f>IF(ISBLANK(INDEX('Policy Characteristics'!E:E,MATCH($C1575,'Policy Characteristics'!$C:$C,0))),"",INDEX('Policy Characteristics'!E:E,MATCH($C1575,'Policy Characteristics'!$C:$C,0)))</f>
        <v>indst efficiency standards</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0.25</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reduction in energy use</v>
      </c>
      <c r="P1575" s="254" t="str">
        <f>IF(ISBLANK(INDEX('Policy Characteristics'!J:J,MATCH($C1575,'Policy Characteristics'!$C:$C,0))),"",INDEX('Policy Characteristics'!J:J,MATCH($C1575,'Policy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5" s="254" t="str">
        <f>IF(ISBLANK(INDEX('Policy Characteristics'!K:K,MATCH($C1575,'Policy Characteristics'!$C:$C,0))),"",INDEX('Policy Characteristics'!K:K,MATCH($C1575,'Policy Characteristics'!$C:$C,0)))</f>
        <v>industry-ag-main.html#eff-stds</v>
      </c>
      <c r="R1575" s="254" t="str">
        <f>IF(ISBLANK(INDEX('Policy Characteristics'!L:L,MATCH($C1575,'Policy Characteristics'!$C:$C,0))),"",INDEX('Policy Characteristics'!L:L,MATCH($C1575,'Policy Characteristics'!$C:$C,0)))</f>
        <v>industry-energy-efficiency-standards.html</v>
      </c>
    </row>
    <row r="1576" spans="1:18" s="4" customFormat="1" x14ac:dyDescent="0.35">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Industry Energy Efficiency Standards</v>
      </c>
      <c r="C1576" s="254" t="str">
        <f t="shared" si="54"/>
        <v>Percentage Improvement in Eqpt Efficiency Standards above BAU</v>
      </c>
      <c r="D1576" s="6" t="s">
        <v>3050</v>
      </c>
      <c r="E1576" s="45" t="s">
        <v>2687</v>
      </c>
      <c r="F1576" t="s">
        <v>3014</v>
      </c>
      <c r="G1576" s="45" t="s">
        <v>2692</v>
      </c>
      <c r="H1576" s="43">
        <v>1047</v>
      </c>
      <c r="I1576" s="324" t="s">
        <v>41</v>
      </c>
      <c r="J1576" s="255" t="str">
        <f>IF(ISBLANK(INDEX('Policy Characteristics'!D:D,MATCH($C1576,'Policy Characteristics'!$C:$C,0))),"",INDEX('Policy Characteristics'!D:D,MATCH($C1576,'Policy Characteristics'!$C:$C,0)))</f>
        <v>Industry Energy Efficiency Standards</v>
      </c>
      <c r="K1576" s="254" t="str">
        <f>IF(ISBLANK(INDEX('Policy Characteristics'!E:E,MATCH($C1576,'Policy Characteristics'!$C:$C,0))),"",INDEX('Policy Characteristics'!E:E,MATCH($C1576,'Policy Characteristics'!$C:$C,0)))</f>
        <v>indst efficiency standards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0.25</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reduction in energy use</v>
      </c>
      <c r="P1576" s="254" t="str">
        <f>IF(ISBLANK(INDEX('Policy Characteristics'!J:J,MATCH($C1576,'Policy Characteristics'!$C:$C,0))),"",INDEX('Policy Characteristics'!J:J,MATCH($C1576,'Policy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6" s="254" t="str">
        <f>IF(ISBLANK(INDEX('Policy Characteristics'!K:K,MATCH($C1576,'Policy Characteristics'!$C:$C,0))),"",INDEX('Policy Characteristics'!K:K,MATCH($C1576,'Policy Characteristics'!$C:$C,0)))</f>
        <v>industry-ag-main.html#eff-stds</v>
      </c>
      <c r="R1576" s="254" t="str">
        <f>IF(ISBLANK(INDEX('Policy Characteristics'!L:L,MATCH($C1576,'Policy Characteristics'!$C:$C,0))),"",INDEX('Policy Characteristics'!L:L,MATCH($C1576,'Policy Characteristics'!$C:$C,0)))</f>
        <v>industry-energy-efficiency-standards.html</v>
      </c>
    </row>
    <row r="1577" spans="1:18" s="4" customFormat="1" x14ac:dyDescent="0.35">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Industry Energy Efficiency Standards</v>
      </c>
      <c r="C1577" s="254" t="str">
        <f t="shared" si="54"/>
        <v>Percentage Improvement in Eqpt Efficiency Standards above BAU</v>
      </c>
      <c r="D1577" s="6" t="s">
        <v>3051</v>
      </c>
      <c r="E1577" s="45" t="s">
        <v>2381</v>
      </c>
      <c r="F1577" t="s">
        <v>2561</v>
      </c>
      <c r="G1577" s="45" t="s">
        <v>2387</v>
      </c>
      <c r="H1577" s="43">
        <v>1048</v>
      </c>
      <c r="I1577" s="324" t="s">
        <v>40</v>
      </c>
      <c r="J1577" s="255" t="str">
        <f>IF(ISBLANK(INDEX('Policy Characteristics'!D:D,MATCH($C1577,'Policy Characteristics'!$C:$C,0))),"",INDEX('Policy Characteristics'!D:D,MATCH($C1577,'Policy Characteristics'!$C:$C,0)))</f>
        <v>Industry Energy Efficiency Standards</v>
      </c>
      <c r="K1577" s="254" t="str">
        <f>IF(ISBLANK(INDEX('Policy Characteristics'!E:E,MATCH($C1577,'Policy Characteristics'!$C:$C,0))),"",INDEX('Policy Characteristics'!E:E,MATCH($C1577,'Policy Characteristics'!$C:$C,0)))</f>
        <v>indst efficiency standards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0.25</v>
      </c>
      <c r="N1577" s="261">
        <f>IF(ISBLANK(INDEX('Policy Characteristics'!H:H,MATCH($C1577,'Policy Characteristics'!$C:$C,0))),"",INDEX('Policy Characteristics'!H:H,MATCH($C1577,'Policy Characteristics'!$C:$C,0)))</f>
        <v>0.01</v>
      </c>
      <c r="O1577" s="254" t="str">
        <f>IF(ISBLANK(INDEX('Policy Characteristics'!I:I,MATCH($C1577,'Policy Characteristics'!$C:$C,0))),"",INDEX('Policy Characteristics'!I:I,MATCH($C1577,'Policy Characteristics'!$C:$C,0)))</f>
        <v>% reduction in energy use</v>
      </c>
      <c r="P1577" s="254" t="str">
        <f>IF(ISBLANK(INDEX('Policy Characteristics'!J:J,MATCH($C1577,'Policy Characteristics'!$C:$C,0))),"",INDEX('Policy Characteristics'!J:J,MATCH($C1577,'Policy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7" s="254" t="str">
        <f>IF(ISBLANK(INDEX('Policy Characteristics'!K:K,MATCH($C1577,'Policy Characteristics'!$C:$C,0))),"",INDEX('Policy Characteristics'!K:K,MATCH($C1577,'Policy Characteristics'!$C:$C,0)))</f>
        <v>industry-ag-main.html#eff-stds</v>
      </c>
      <c r="R1577" s="254" t="str">
        <f>IF(ISBLANK(INDEX('Policy Characteristics'!L:L,MATCH($C1577,'Policy Characteristics'!$C:$C,0))),"",INDEX('Policy Characteristics'!L:L,MATCH($C1577,'Policy Characteristics'!$C:$C,0)))</f>
        <v>industry-energy-efficiency-standards.html</v>
      </c>
    </row>
    <row r="1578" spans="1:18" s="4" customFormat="1" x14ac:dyDescent="0.35">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Industry Energy Efficiency Standards</v>
      </c>
      <c r="C1578" s="254" t="str">
        <f t="shared" si="54"/>
        <v>Percentage Improvement in Eqpt Efficiency Standards above BAU</v>
      </c>
      <c r="D1578" s="6" t="s">
        <v>3051</v>
      </c>
      <c r="E1578" s="45" t="s">
        <v>2382</v>
      </c>
      <c r="F1578" t="s">
        <v>2561</v>
      </c>
      <c r="G1578" s="45" t="s">
        <v>2390</v>
      </c>
      <c r="H1578" s="43">
        <v>1049</v>
      </c>
      <c r="I1578" s="324" t="s">
        <v>40</v>
      </c>
      <c r="J1578" s="255" t="str">
        <f>IF(ISBLANK(INDEX('Policy Characteristics'!D:D,MATCH($C1578,'Policy Characteristics'!$C:$C,0))),"",INDEX('Policy Characteristics'!D:D,MATCH($C1578,'Policy Characteristics'!$C:$C,0)))</f>
        <v>Industry Energy Efficiency Standards</v>
      </c>
      <c r="K1578" s="254" t="str">
        <f>IF(ISBLANK(INDEX('Policy Characteristics'!E:E,MATCH($C1578,'Policy Characteristics'!$C:$C,0))),"",INDEX('Policy Characteristics'!E:E,MATCH($C1578,'Policy Characteristics'!$C:$C,0)))</f>
        <v>indst efficiency standards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0.25</v>
      </c>
      <c r="N1578" s="261">
        <f>IF(ISBLANK(INDEX('Policy Characteristics'!H:H,MATCH($C1578,'Policy Characteristics'!$C:$C,0))),"",INDEX('Policy Characteristics'!H:H,MATCH($C1578,'Policy Characteristics'!$C:$C,0)))</f>
        <v>0.01</v>
      </c>
      <c r="O1578" s="254" t="str">
        <f>IF(ISBLANK(INDEX('Policy Characteristics'!I:I,MATCH($C1578,'Policy Characteristics'!$C:$C,0))),"",INDEX('Policy Characteristics'!I:I,MATCH($C1578,'Policy Characteristics'!$C:$C,0)))</f>
        <v>% reduction in energy use</v>
      </c>
      <c r="P1578" s="254" t="str">
        <f>IF(ISBLANK(INDEX('Policy Characteristics'!J:J,MATCH($C1578,'Policy Characteristics'!$C:$C,0))),"",INDEX('Policy Characteristics'!J:J,MATCH($C1578,'Policy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8" s="254" t="str">
        <f>IF(ISBLANK(INDEX('Policy Characteristics'!K:K,MATCH($C1578,'Policy Characteristics'!$C:$C,0))),"",INDEX('Policy Characteristics'!K:K,MATCH($C1578,'Policy Characteristics'!$C:$C,0)))</f>
        <v>industry-ag-main.html#eff-stds</v>
      </c>
      <c r="R1578" s="254" t="str">
        <f>IF(ISBLANK(INDEX('Policy Characteristics'!L:L,MATCH($C1578,'Policy Characteristics'!$C:$C,0))),"",INDEX('Policy Characteristics'!L:L,MATCH($C1578,'Policy Characteristics'!$C:$C,0)))</f>
        <v>industry-energy-efficiency-standards.html</v>
      </c>
    </row>
    <row r="1579" spans="1:18" s="4" customFormat="1" x14ac:dyDescent="0.35">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Industry Energy Efficiency Standards</v>
      </c>
      <c r="C1579" s="254" t="str">
        <f t="shared" si="54"/>
        <v>Percentage Improvement in Eqpt Efficiency Standards above BAU</v>
      </c>
      <c r="D1579" s="6" t="s">
        <v>3051</v>
      </c>
      <c r="E1579" s="45" t="s">
        <v>2383</v>
      </c>
      <c r="F1579" t="s">
        <v>2561</v>
      </c>
      <c r="G1579" s="45" t="s">
        <v>2391</v>
      </c>
      <c r="H1579" s="43">
        <v>1050</v>
      </c>
      <c r="I1579" s="324" t="s">
        <v>40</v>
      </c>
      <c r="J1579" s="255" t="str">
        <f>IF(ISBLANK(INDEX('Policy Characteristics'!D:D,MATCH($C1579,'Policy Characteristics'!$C:$C,0))),"",INDEX('Policy Characteristics'!D:D,MATCH($C1579,'Policy Characteristics'!$C:$C,0)))</f>
        <v>Industry Energy Efficiency Standards</v>
      </c>
      <c r="K1579" s="254" t="str">
        <f>IF(ISBLANK(INDEX('Policy Characteristics'!E:E,MATCH($C1579,'Policy Characteristics'!$C:$C,0))),"",INDEX('Policy Characteristics'!E:E,MATCH($C1579,'Policy Characteristics'!$C:$C,0)))</f>
        <v>indst efficiency standards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0.25</v>
      </c>
      <c r="N1579" s="261">
        <f>IF(ISBLANK(INDEX('Policy Characteristics'!H:H,MATCH($C1579,'Policy Characteristics'!$C:$C,0))),"",INDEX('Policy Characteristics'!H:H,MATCH($C1579,'Policy Characteristics'!$C:$C,0)))</f>
        <v>0.01</v>
      </c>
      <c r="O1579" s="254" t="str">
        <f>IF(ISBLANK(INDEX('Policy Characteristics'!I:I,MATCH($C1579,'Policy Characteristics'!$C:$C,0))),"",INDEX('Policy Characteristics'!I:I,MATCH($C1579,'Policy Characteristics'!$C:$C,0)))</f>
        <v>% reduction in energy use</v>
      </c>
      <c r="P1579" s="254" t="str">
        <f>IF(ISBLANK(INDEX('Policy Characteristics'!J:J,MATCH($C1579,'Policy Characteristics'!$C:$C,0))),"",INDEX('Policy Characteristics'!J:J,MATCH($C1579,'Policy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9" s="254" t="str">
        <f>IF(ISBLANK(INDEX('Policy Characteristics'!K:K,MATCH($C1579,'Policy Characteristics'!$C:$C,0))),"",INDEX('Policy Characteristics'!K:K,MATCH($C1579,'Policy Characteristics'!$C:$C,0)))</f>
        <v>industry-ag-main.html#eff-stds</v>
      </c>
      <c r="R1579" s="254" t="str">
        <f>IF(ISBLANK(INDEX('Policy Characteristics'!L:L,MATCH($C1579,'Policy Characteristics'!$C:$C,0))),"",INDEX('Policy Characteristics'!L:L,MATCH($C1579,'Policy Characteristics'!$C:$C,0)))</f>
        <v>industry-energy-efficiency-standards.html</v>
      </c>
    </row>
    <row r="1580" spans="1:18" s="4" customFormat="1" x14ac:dyDescent="0.35">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Industry Energy Efficiency Standards</v>
      </c>
      <c r="C1580" s="254" t="str">
        <f t="shared" si="54"/>
        <v>Percentage Improvement in Eqpt Efficiency Standards above BAU</v>
      </c>
      <c r="D1580" s="6" t="s">
        <v>3051</v>
      </c>
      <c r="E1580" s="45" t="s">
        <v>2384</v>
      </c>
      <c r="F1580" t="s">
        <v>2561</v>
      </c>
      <c r="G1580" s="45" t="s">
        <v>2388</v>
      </c>
      <c r="H1580" s="43">
        <v>1051</v>
      </c>
      <c r="I1580" s="324" t="s">
        <v>41</v>
      </c>
      <c r="J1580" s="255" t="str">
        <f>IF(ISBLANK(INDEX('Policy Characteristics'!D:D,MATCH($C1580,'Policy Characteristics'!$C:$C,0))),"",INDEX('Policy Characteristics'!D:D,MATCH($C1580,'Policy Characteristics'!$C:$C,0)))</f>
        <v>Industry Energy Efficiency Standards</v>
      </c>
      <c r="K1580" s="254" t="str">
        <f>IF(ISBLANK(INDEX('Policy Characteristics'!E:E,MATCH($C1580,'Policy Characteristics'!$C:$C,0))),"",INDEX('Policy Characteristics'!E:E,MATCH($C1580,'Policy Characteristics'!$C:$C,0)))</f>
        <v>indst efficiency standards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0.25</v>
      </c>
      <c r="N1580" s="261">
        <f>IF(ISBLANK(INDEX('Policy Characteristics'!H:H,MATCH($C1580,'Policy Characteristics'!$C:$C,0))),"",INDEX('Policy Characteristics'!H:H,MATCH($C1580,'Policy Characteristics'!$C:$C,0)))</f>
        <v>0.01</v>
      </c>
      <c r="O1580" s="254" t="str">
        <f>IF(ISBLANK(INDEX('Policy Characteristics'!I:I,MATCH($C1580,'Policy Characteristics'!$C:$C,0))),"",INDEX('Policy Characteristics'!I:I,MATCH($C1580,'Policy Characteristics'!$C:$C,0)))</f>
        <v>% reduction in energy use</v>
      </c>
      <c r="P1580" s="254" t="str">
        <f>IF(ISBLANK(INDEX('Policy Characteristics'!J:J,MATCH($C1580,'Policy Characteristics'!$C:$C,0))),"",INDEX('Policy Characteristics'!J:J,MATCH($C1580,'Policy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0" s="254" t="str">
        <f>IF(ISBLANK(INDEX('Policy Characteristics'!K:K,MATCH($C1580,'Policy Characteristics'!$C:$C,0))),"",INDEX('Policy Characteristics'!K:K,MATCH($C1580,'Policy Characteristics'!$C:$C,0)))</f>
        <v>industry-ag-main.html#eff-stds</v>
      </c>
      <c r="R1580" s="254" t="str">
        <f>IF(ISBLANK(INDEX('Policy Characteristics'!L:L,MATCH($C1580,'Policy Characteristics'!$C:$C,0))),"",INDEX('Policy Characteristics'!L:L,MATCH($C1580,'Policy Characteristics'!$C:$C,0)))</f>
        <v>industry-energy-efficiency-standards.html</v>
      </c>
    </row>
    <row r="1581" spans="1:18" s="4" customFormat="1" x14ac:dyDescent="0.35">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Industry Energy Efficiency Standards</v>
      </c>
      <c r="C1581" s="254" t="str">
        <f t="shared" si="54"/>
        <v>Percentage Improvement in Eqpt Efficiency Standards above BAU</v>
      </c>
      <c r="D1581" s="6" t="s">
        <v>3051</v>
      </c>
      <c r="E1581" s="45" t="s">
        <v>2385</v>
      </c>
      <c r="F1581" t="s">
        <v>2561</v>
      </c>
      <c r="G1581" s="45" t="s">
        <v>2389</v>
      </c>
      <c r="H1581" s="43">
        <v>1052</v>
      </c>
      <c r="I1581" s="324" t="s">
        <v>40</v>
      </c>
      <c r="J1581" s="255" t="str">
        <f>IF(ISBLANK(INDEX('Policy Characteristics'!D:D,MATCH($C1581,'Policy Characteristics'!$C:$C,0))),"",INDEX('Policy Characteristics'!D:D,MATCH($C1581,'Policy Characteristics'!$C:$C,0)))</f>
        <v>Industry Energy Efficiency Standards</v>
      </c>
      <c r="K1581" s="254" t="str">
        <f>IF(ISBLANK(INDEX('Policy Characteristics'!E:E,MATCH($C1581,'Policy Characteristics'!$C:$C,0))),"",INDEX('Policy Characteristics'!E:E,MATCH($C1581,'Policy Characteristics'!$C:$C,0)))</f>
        <v>indst efficiency standards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0.25</v>
      </c>
      <c r="N1581" s="261">
        <f>IF(ISBLANK(INDEX('Policy Characteristics'!H:H,MATCH($C1581,'Policy Characteristics'!$C:$C,0))),"",INDEX('Policy Characteristics'!H:H,MATCH($C1581,'Policy Characteristics'!$C:$C,0)))</f>
        <v>0.01</v>
      </c>
      <c r="O1581" s="254" t="str">
        <f>IF(ISBLANK(INDEX('Policy Characteristics'!I:I,MATCH($C1581,'Policy Characteristics'!$C:$C,0))),"",INDEX('Policy Characteristics'!I:I,MATCH($C1581,'Policy Characteristics'!$C:$C,0)))</f>
        <v>% reduction in energy use</v>
      </c>
      <c r="P1581" s="254" t="str">
        <f>IF(ISBLANK(INDEX('Policy Characteristics'!J:J,MATCH($C1581,'Policy Characteristics'!$C:$C,0))),"",INDEX('Policy Characteristics'!J:J,MATCH($C1581,'Policy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1" s="254" t="str">
        <f>IF(ISBLANK(INDEX('Policy Characteristics'!K:K,MATCH($C1581,'Policy Characteristics'!$C:$C,0))),"",INDEX('Policy Characteristics'!K:K,MATCH($C1581,'Policy Characteristics'!$C:$C,0)))</f>
        <v>industry-ag-main.html#eff-stds</v>
      </c>
      <c r="R1581" s="254" t="str">
        <f>IF(ISBLANK(INDEX('Policy Characteristics'!L:L,MATCH($C1581,'Policy Characteristics'!$C:$C,0))),"",INDEX('Policy Characteristics'!L:L,MATCH($C1581,'Policy Characteristics'!$C:$C,0)))</f>
        <v>industry-energy-efficiency-standards.html</v>
      </c>
    </row>
    <row r="1582" spans="1:18" s="4" customFormat="1" x14ac:dyDescent="0.35">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Industry Energy Efficiency Standards</v>
      </c>
      <c r="C1582" s="254" t="str">
        <f t="shared" si="54"/>
        <v>Percentage Improvement in Eqpt Efficiency Standards above BAU</v>
      </c>
      <c r="D1582" s="6" t="s">
        <v>3051</v>
      </c>
      <c r="E1582" s="45" t="s">
        <v>2386</v>
      </c>
      <c r="F1582" t="s">
        <v>2561</v>
      </c>
      <c r="G1582" s="45" t="s">
        <v>2392</v>
      </c>
      <c r="H1582" s="43">
        <v>1053</v>
      </c>
      <c r="I1582" s="324" t="s">
        <v>41</v>
      </c>
      <c r="J1582" s="255" t="str">
        <f>IF(ISBLANK(INDEX('Policy Characteristics'!D:D,MATCH($C1582,'Policy Characteristics'!$C:$C,0))),"",INDEX('Policy Characteristics'!D:D,MATCH($C1582,'Policy Characteristics'!$C:$C,0)))</f>
        <v>Industry Energy Efficiency Standards</v>
      </c>
      <c r="K1582" s="254" t="str">
        <f>IF(ISBLANK(INDEX('Policy Characteristics'!E:E,MATCH($C1582,'Policy Characteristics'!$C:$C,0))),"",INDEX('Policy Characteristics'!E:E,MATCH($C1582,'Policy Characteristics'!$C:$C,0)))</f>
        <v>indst efficiency standards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0.25</v>
      </c>
      <c r="N1582" s="261">
        <f>IF(ISBLANK(INDEX('Policy Characteristics'!H:H,MATCH($C1582,'Policy Characteristics'!$C:$C,0))),"",INDEX('Policy Characteristics'!H:H,MATCH($C1582,'Policy Characteristics'!$C:$C,0)))</f>
        <v>0.01</v>
      </c>
      <c r="O1582" s="254" t="str">
        <f>IF(ISBLANK(INDEX('Policy Characteristics'!I:I,MATCH($C1582,'Policy Characteristics'!$C:$C,0))),"",INDEX('Policy Characteristics'!I:I,MATCH($C1582,'Policy Characteristics'!$C:$C,0)))</f>
        <v>% reduction in energy use</v>
      </c>
      <c r="P1582" s="254" t="str">
        <f>IF(ISBLANK(INDEX('Policy Characteristics'!J:J,MATCH($C1582,'Policy Characteristics'!$C:$C,0))),"",INDEX('Policy Characteristics'!J:J,MATCH($C1582,'Policy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2" s="254" t="str">
        <f>IF(ISBLANK(INDEX('Policy Characteristics'!K:K,MATCH($C1582,'Policy Characteristics'!$C:$C,0))),"",INDEX('Policy Characteristics'!K:K,MATCH($C1582,'Policy Characteristics'!$C:$C,0)))</f>
        <v>industry-ag-main.html#eff-stds</v>
      </c>
      <c r="R1582" s="254" t="str">
        <f>IF(ISBLANK(INDEX('Policy Characteristics'!L:L,MATCH($C1582,'Policy Characteristics'!$C:$C,0))),"",INDEX('Policy Characteristics'!L:L,MATCH($C1582,'Policy Characteristics'!$C:$C,0)))</f>
        <v>industry-energy-efficiency-standards.html</v>
      </c>
    </row>
    <row r="1583" spans="1:18" s="4" customFormat="1" x14ac:dyDescent="0.35">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Industry Energy Efficiency Standards</v>
      </c>
      <c r="C1583" s="254" t="str">
        <f t="shared" si="54"/>
        <v>Percentage Improvement in Eqpt Efficiency Standards above BAU</v>
      </c>
      <c r="D1583" s="6" t="s">
        <v>3051</v>
      </c>
      <c r="E1583" s="45" t="s">
        <v>2688</v>
      </c>
      <c r="F1583" t="s">
        <v>2561</v>
      </c>
      <c r="G1583" s="45" t="s">
        <v>2691</v>
      </c>
      <c r="H1583" s="43">
        <v>1054</v>
      </c>
      <c r="I1583" s="324" t="s">
        <v>41</v>
      </c>
      <c r="J1583" s="255" t="str">
        <f>IF(ISBLANK(INDEX('Policy Characteristics'!D:D,MATCH($C1583,'Policy Characteristics'!$C:$C,0))),"",INDEX('Policy Characteristics'!D:D,MATCH($C1583,'Policy Characteristics'!$C:$C,0)))</f>
        <v>Industry Energy Efficiency Standards</v>
      </c>
      <c r="K1583" s="254" t="str">
        <f>IF(ISBLANK(INDEX('Policy Characteristics'!E:E,MATCH($C1583,'Policy Characteristics'!$C:$C,0))),"",INDEX('Policy Characteristics'!E:E,MATCH($C1583,'Policy Characteristics'!$C:$C,0)))</f>
        <v>indst efficiency standards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0.25</v>
      </c>
      <c r="N1583" s="261">
        <f>IF(ISBLANK(INDEX('Policy Characteristics'!H:H,MATCH($C1583,'Policy Characteristics'!$C:$C,0))),"",INDEX('Policy Characteristics'!H:H,MATCH($C1583,'Policy Characteristics'!$C:$C,0)))</f>
        <v>0.01</v>
      </c>
      <c r="O1583" s="254" t="str">
        <f>IF(ISBLANK(INDEX('Policy Characteristics'!I:I,MATCH($C1583,'Policy Characteristics'!$C:$C,0))),"",INDEX('Policy Characteristics'!I:I,MATCH($C1583,'Policy Characteristics'!$C:$C,0)))</f>
        <v>% reduction in energy use</v>
      </c>
      <c r="P1583" s="254" t="str">
        <f>IF(ISBLANK(INDEX('Policy Characteristics'!J:J,MATCH($C1583,'Policy Characteristics'!$C:$C,0))),"",INDEX('Policy Characteristics'!J:J,MATCH($C1583,'Policy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3" s="254" t="str">
        <f>IF(ISBLANK(INDEX('Policy Characteristics'!K:K,MATCH($C1583,'Policy Characteristics'!$C:$C,0))),"",INDEX('Policy Characteristics'!K:K,MATCH($C1583,'Policy Characteristics'!$C:$C,0)))</f>
        <v>industry-ag-main.html#eff-stds</v>
      </c>
      <c r="R1583" s="254" t="str">
        <f>IF(ISBLANK(INDEX('Policy Characteristics'!L:L,MATCH($C1583,'Policy Characteristics'!$C:$C,0))),"",INDEX('Policy Characteristics'!L:L,MATCH($C1583,'Policy Characteristics'!$C:$C,0)))</f>
        <v>industry-energy-efficiency-standards.html</v>
      </c>
    </row>
    <row r="1584" spans="1:18" s="4" customFormat="1" x14ac:dyDescent="0.35">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Industry Energy Efficiency Standards</v>
      </c>
      <c r="C1584" s="254" t="str">
        <f t="shared" si="54"/>
        <v>Percentage Improvement in Eqpt Efficiency Standards above BAU</v>
      </c>
      <c r="D1584" s="6" t="s">
        <v>3051</v>
      </c>
      <c r="E1584" s="45" t="s">
        <v>2689</v>
      </c>
      <c r="F1584" t="s">
        <v>2561</v>
      </c>
      <c r="G1584" s="45" t="s">
        <v>2693</v>
      </c>
      <c r="H1584" s="43">
        <v>1055</v>
      </c>
      <c r="I1584" s="324" t="s">
        <v>40</v>
      </c>
      <c r="J1584" s="255" t="str">
        <f>IF(ISBLANK(INDEX('Policy Characteristics'!D:D,MATCH($C1584,'Policy Characteristics'!$C:$C,0))),"",INDEX('Policy Characteristics'!D:D,MATCH($C1584,'Policy Characteristics'!$C:$C,0)))</f>
        <v>Industry Energy Efficiency Standards</v>
      </c>
      <c r="K1584" s="254" t="str">
        <f>IF(ISBLANK(INDEX('Policy Characteristics'!E:E,MATCH($C1584,'Policy Characteristics'!$C:$C,0))),"",INDEX('Policy Characteristics'!E:E,MATCH($C1584,'Policy Characteristics'!$C:$C,0)))</f>
        <v>indst efficiency standards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0.25</v>
      </c>
      <c r="N1584" s="261">
        <f>IF(ISBLANK(INDEX('Policy Characteristics'!H:H,MATCH($C1584,'Policy Characteristics'!$C:$C,0))),"",INDEX('Policy Characteristics'!H:H,MATCH($C1584,'Policy Characteristics'!$C:$C,0)))</f>
        <v>0.01</v>
      </c>
      <c r="O1584" s="254" t="str">
        <f>IF(ISBLANK(INDEX('Policy Characteristics'!I:I,MATCH($C1584,'Policy Characteristics'!$C:$C,0))),"",INDEX('Policy Characteristics'!I:I,MATCH($C1584,'Policy Characteristics'!$C:$C,0)))</f>
        <v>% reduction in energy use</v>
      </c>
      <c r="P1584" s="254" t="str">
        <f>IF(ISBLANK(INDEX('Policy Characteristics'!J:J,MATCH($C1584,'Policy Characteristics'!$C:$C,0))),"",INDEX('Policy Characteristics'!J:J,MATCH($C1584,'Policy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4" s="254" t="str">
        <f>IF(ISBLANK(INDEX('Policy Characteristics'!K:K,MATCH($C1584,'Policy Characteristics'!$C:$C,0))),"",INDEX('Policy Characteristics'!K:K,MATCH($C1584,'Policy Characteristics'!$C:$C,0)))</f>
        <v>industry-ag-main.html#eff-stds</v>
      </c>
      <c r="R1584" s="254" t="str">
        <f>IF(ISBLANK(INDEX('Policy Characteristics'!L:L,MATCH($C1584,'Policy Characteristics'!$C:$C,0))),"",INDEX('Policy Characteristics'!L:L,MATCH($C1584,'Policy Characteristics'!$C:$C,0)))</f>
        <v>industry-energy-efficiency-standards.html</v>
      </c>
    </row>
    <row r="1585" spans="1:18" s="4" customFormat="1" x14ac:dyDescent="0.35">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Industry Energy Efficiency Standards</v>
      </c>
      <c r="C1585" s="254" t="str">
        <f t="shared" si="54"/>
        <v>Percentage Improvement in Eqpt Efficiency Standards above BAU</v>
      </c>
      <c r="D1585" s="6" t="s">
        <v>3051</v>
      </c>
      <c r="E1585" s="45" t="s">
        <v>2690</v>
      </c>
      <c r="F1585" t="s">
        <v>2561</v>
      </c>
      <c r="G1585" s="45" t="s">
        <v>2694</v>
      </c>
      <c r="H1585" s="43">
        <v>1056</v>
      </c>
      <c r="I1585" s="324" t="s">
        <v>40</v>
      </c>
      <c r="J1585" s="255" t="str">
        <f>IF(ISBLANK(INDEX('Policy Characteristics'!D:D,MATCH($C1585,'Policy Characteristics'!$C:$C,0))),"",INDEX('Policy Characteristics'!D:D,MATCH($C1585,'Policy Characteristics'!$C:$C,0)))</f>
        <v>Industry Energy Efficiency Standards</v>
      </c>
      <c r="K1585" s="254" t="str">
        <f>IF(ISBLANK(INDEX('Policy Characteristics'!E:E,MATCH($C1585,'Policy Characteristics'!$C:$C,0))),"",INDEX('Policy Characteristics'!E:E,MATCH($C1585,'Policy Characteristics'!$C:$C,0)))</f>
        <v>indst efficiency standards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0.25</v>
      </c>
      <c r="N1585" s="261">
        <f>IF(ISBLANK(INDEX('Policy Characteristics'!H:H,MATCH($C1585,'Policy Characteristics'!$C:$C,0))),"",INDEX('Policy Characteristics'!H:H,MATCH($C1585,'Policy Characteristics'!$C:$C,0)))</f>
        <v>0.01</v>
      </c>
      <c r="O1585" s="254" t="str">
        <f>IF(ISBLANK(INDEX('Policy Characteristics'!I:I,MATCH($C1585,'Policy Characteristics'!$C:$C,0))),"",INDEX('Policy Characteristics'!I:I,MATCH($C1585,'Policy Characteristics'!$C:$C,0)))</f>
        <v>% reduction in energy use</v>
      </c>
      <c r="P1585" s="254" t="str">
        <f>IF(ISBLANK(INDEX('Policy Characteristics'!J:J,MATCH($C1585,'Policy Characteristics'!$C:$C,0))),"",INDEX('Policy Characteristics'!J:J,MATCH($C1585,'Policy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5" s="254" t="str">
        <f>IF(ISBLANK(INDEX('Policy Characteristics'!K:K,MATCH($C1585,'Policy Characteristics'!$C:$C,0))),"",INDEX('Policy Characteristics'!K:K,MATCH($C1585,'Policy Characteristics'!$C:$C,0)))</f>
        <v>industry-ag-main.html#eff-stds</v>
      </c>
      <c r="R1585" s="254" t="str">
        <f>IF(ISBLANK(INDEX('Policy Characteristics'!L:L,MATCH($C1585,'Policy Characteristics'!$C:$C,0))),"",INDEX('Policy Characteristics'!L:L,MATCH($C1585,'Policy Characteristics'!$C:$C,0)))</f>
        <v>industry-energy-efficiency-standards.html</v>
      </c>
    </row>
    <row r="1586" spans="1:18" s="4" customFormat="1" x14ac:dyDescent="0.35">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Industry Energy Efficiency Standards</v>
      </c>
      <c r="C1586" s="254" t="str">
        <f t="shared" si="54"/>
        <v>Percentage Improvement in Eqpt Efficiency Standards above BAU</v>
      </c>
      <c r="D1586" s="6" t="s">
        <v>3051</v>
      </c>
      <c r="E1586" s="45" t="s">
        <v>2687</v>
      </c>
      <c r="F1586" t="s">
        <v>2561</v>
      </c>
      <c r="G1586" s="45" t="s">
        <v>2692</v>
      </c>
      <c r="H1586" s="43">
        <v>1057</v>
      </c>
      <c r="I1586" s="324" t="s">
        <v>41</v>
      </c>
      <c r="J1586" s="255" t="str">
        <f>IF(ISBLANK(INDEX('Policy Characteristics'!D:D,MATCH($C1586,'Policy Characteristics'!$C:$C,0))),"",INDEX('Policy Characteristics'!D:D,MATCH($C1586,'Policy Characteristics'!$C:$C,0)))</f>
        <v>Industry Energy Efficiency Standards</v>
      </c>
      <c r="K1586" s="254" t="str">
        <f>IF(ISBLANK(INDEX('Policy Characteristics'!E:E,MATCH($C1586,'Policy Characteristics'!$C:$C,0))),"",INDEX('Policy Characteristics'!E:E,MATCH($C1586,'Policy Characteristics'!$C:$C,0)))</f>
        <v>indst efficiency standards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0.25</v>
      </c>
      <c r="N1586" s="261">
        <f>IF(ISBLANK(INDEX('Policy Characteristics'!H:H,MATCH($C1586,'Policy Characteristics'!$C:$C,0))),"",INDEX('Policy Characteristics'!H:H,MATCH($C1586,'Policy Characteristics'!$C:$C,0)))</f>
        <v>0.01</v>
      </c>
      <c r="O1586" s="254" t="str">
        <f>IF(ISBLANK(INDEX('Policy Characteristics'!I:I,MATCH($C1586,'Policy Characteristics'!$C:$C,0))),"",INDEX('Policy Characteristics'!I:I,MATCH($C1586,'Policy Characteristics'!$C:$C,0)))</f>
        <v>% reduction in energy use</v>
      </c>
      <c r="P1586" s="254" t="str">
        <f>IF(ISBLANK(INDEX('Policy Characteristics'!J:J,MATCH($C1586,'Policy Characteristics'!$C:$C,0))),"",INDEX('Policy Characteristics'!J:J,MATCH($C1586,'Policy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6" s="254" t="str">
        <f>IF(ISBLANK(INDEX('Policy Characteristics'!K:K,MATCH($C1586,'Policy Characteristics'!$C:$C,0))),"",INDEX('Policy Characteristics'!K:K,MATCH($C1586,'Policy Characteristics'!$C:$C,0)))</f>
        <v>industry-ag-main.html#eff-stds</v>
      </c>
      <c r="R1586" s="254" t="str">
        <f>IF(ISBLANK(INDEX('Policy Characteristics'!L:L,MATCH($C1586,'Policy Characteristics'!$C:$C,0))),"",INDEX('Policy Characteristics'!L:L,MATCH($C1586,'Policy Characteristics'!$C:$C,0)))</f>
        <v>industry-energy-efficiency-standards.html</v>
      </c>
    </row>
    <row r="1587" spans="1:18" s="4" customFormat="1" x14ac:dyDescent="0.35">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Industry Energy Efficiency Standards</v>
      </c>
      <c r="C1587" s="254" t="str">
        <f t="shared" si="54"/>
        <v>Percentage Improvement in Eqpt Efficiency Standards above BAU</v>
      </c>
      <c r="D1587" s="6" t="s">
        <v>3052</v>
      </c>
      <c r="E1587" s="45" t="s">
        <v>2381</v>
      </c>
      <c r="F1587" t="s">
        <v>3015</v>
      </c>
      <c r="G1587" s="45" t="s">
        <v>2387</v>
      </c>
      <c r="H1587" s="43">
        <v>1058</v>
      </c>
      <c r="I1587" s="324" t="s">
        <v>40</v>
      </c>
      <c r="J1587" s="255" t="str">
        <f>IF(ISBLANK(INDEX('Policy Characteristics'!D:D,MATCH($C1587,'Policy Characteristics'!$C:$C,0))),"",INDEX('Policy Characteristics'!D:D,MATCH($C1587,'Policy Characteristics'!$C:$C,0)))</f>
        <v>Industry Energy Efficiency Standards</v>
      </c>
      <c r="K1587" s="254" t="str">
        <f>IF(ISBLANK(INDEX('Policy Characteristics'!E:E,MATCH($C1587,'Policy Characteristics'!$C:$C,0))),"",INDEX('Policy Characteristics'!E:E,MATCH($C1587,'Policy Characteristics'!$C:$C,0)))</f>
        <v>indst efficiency standards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0.25</v>
      </c>
      <c r="N1587" s="261">
        <f>IF(ISBLANK(INDEX('Policy Characteristics'!H:H,MATCH($C1587,'Policy Characteristics'!$C:$C,0))),"",INDEX('Policy Characteristics'!H:H,MATCH($C1587,'Policy Characteristics'!$C:$C,0)))</f>
        <v>0.01</v>
      </c>
      <c r="O1587" s="254" t="str">
        <f>IF(ISBLANK(INDEX('Policy Characteristics'!I:I,MATCH($C1587,'Policy Characteristics'!$C:$C,0))),"",INDEX('Policy Characteristics'!I:I,MATCH($C1587,'Policy Characteristics'!$C:$C,0)))</f>
        <v>% reduction in energy use</v>
      </c>
      <c r="P1587" s="254" t="str">
        <f>IF(ISBLANK(INDEX('Policy Characteristics'!J:J,MATCH($C1587,'Policy Characteristics'!$C:$C,0))),"",INDEX('Policy Characteristics'!J:J,MATCH($C1587,'Policy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7" s="254" t="str">
        <f>IF(ISBLANK(INDEX('Policy Characteristics'!K:K,MATCH($C1587,'Policy Characteristics'!$C:$C,0))),"",INDEX('Policy Characteristics'!K:K,MATCH($C1587,'Policy Characteristics'!$C:$C,0)))</f>
        <v>industry-ag-main.html#eff-stds</v>
      </c>
      <c r="R1587" s="254" t="str">
        <f>IF(ISBLANK(INDEX('Policy Characteristics'!L:L,MATCH($C1587,'Policy Characteristics'!$C:$C,0))),"",INDEX('Policy Characteristics'!L:L,MATCH($C1587,'Policy Characteristics'!$C:$C,0)))</f>
        <v>industry-energy-efficiency-standards.html</v>
      </c>
    </row>
    <row r="1588" spans="1:18" s="4" customFormat="1" x14ac:dyDescent="0.35">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Industry Energy Efficiency Standards</v>
      </c>
      <c r="C1588" s="254" t="str">
        <f t="shared" si="54"/>
        <v>Percentage Improvement in Eqpt Efficiency Standards above BAU</v>
      </c>
      <c r="D1588" s="6" t="s">
        <v>3052</v>
      </c>
      <c r="E1588" s="45" t="s">
        <v>2382</v>
      </c>
      <c r="F1588" t="s">
        <v>3015</v>
      </c>
      <c r="G1588" s="45" t="s">
        <v>2390</v>
      </c>
      <c r="H1588" s="43">
        <v>1059</v>
      </c>
      <c r="I1588" s="324" t="s">
        <v>40</v>
      </c>
      <c r="J1588" s="255" t="str">
        <f>IF(ISBLANK(INDEX('Policy Characteristics'!D:D,MATCH($C1588,'Policy Characteristics'!$C:$C,0))),"",INDEX('Policy Characteristics'!D:D,MATCH($C1588,'Policy Characteristics'!$C:$C,0)))</f>
        <v>Industry Energy Efficiency Standards</v>
      </c>
      <c r="K1588" s="254" t="str">
        <f>IF(ISBLANK(INDEX('Policy Characteristics'!E:E,MATCH($C1588,'Policy Characteristics'!$C:$C,0))),"",INDEX('Policy Characteristics'!E:E,MATCH($C1588,'Policy Characteristics'!$C:$C,0)))</f>
        <v>indst efficiency standards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0.25</v>
      </c>
      <c r="N1588" s="261">
        <f>IF(ISBLANK(INDEX('Policy Characteristics'!H:H,MATCH($C1588,'Policy Characteristics'!$C:$C,0))),"",INDEX('Policy Characteristics'!H:H,MATCH($C1588,'Policy Characteristics'!$C:$C,0)))</f>
        <v>0.01</v>
      </c>
      <c r="O1588" s="254" t="str">
        <f>IF(ISBLANK(INDEX('Policy Characteristics'!I:I,MATCH($C1588,'Policy Characteristics'!$C:$C,0))),"",INDEX('Policy Characteristics'!I:I,MATCH($C1588,'Policy Characteristics'!$C:$C,0)))</f>
        <v>% reduction in energy use</v>
      </c>
      <c r="P1588" s="254" t="str">
        <f>IF(ISBLANK(INDEX('Policy Characteristics'!J:J,MATCH($C1588,'Policy Characteristics'!$C:$C,0))),"",INDEX('Policy Characteristics'!J:J,MATCH($C1588,'Policy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8" s="254" t="str">
        <f>IF(ISBLANK(INDEX('Policy Characteristics'!K:K,MATCH($C1588,'Policy Characteristics'!$C:$C,0))),"",INDEX('Policy Characteristics'!K:K,MATCH($C1588,'Policy Characteristics'!$C:$C,0)))</f>
        <v>industry-ag-main.html#eff-stds</v>
      </c>
      <c r="R1588" s="254" t="str">
        <f>IF(ISBLANK(INDEX('Policy Characteristics'!L:L,MATCH($C1588,'Policy Characteristics'!$C:$C,0))),"",INDEX('Policy Characteristics'!L:L,MATCH($C1588,'Policy Characteristics'!$C:$C,0)))</f>
        <v>industry-energy-efficiency-standards.html</v>
      </c>
    </row>
    <row r="1589" spans="1:18" s="4" customFormat="1" x14ac:dyDescent="0.35">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Industry Energy Efficiency Standards</v>
      </c>
      <c r="C1589" s="254" t="str">
        <f t="shared" si="54"/>
        <v>Percentage Improvement in Eqpt Efficiency Standards above BAU</v>
      </c>
      <c r="D1589" s="6" t="s">
        <v>3052</v>
      </c>
      <c r="E1589" s="45" t="s">
        <v>2383</v>
      </c>
      <c r="F1589" t="s">
        <v>3015</v>
      </c>
      <c r="G1589" s="45" t="s">
        <v>2391</v>
      </c>
      <c r="H1589" s="43">
        <v>1060</v>
      </c>
      <c r="I1589" s="324" t="s">
        <v>40</v>
      </c>
      <c r="J1589" s="255" t="str">
        <f>IF(ISBLANK(INDEX('Policy Characteristics'!D:D,MATCH($C1589,'Policy Characteristics'!$C:$C,0))),"",INDEX('Policy Characteristics'!D:D,MATCH($C1589,'Policy Characteristics'!$C:$C,0)))</f>
        <v>Industry Energy Efficiency Standards</v>
      </c>
      <c r="K1589" s="254" t="str">
        <f>IF(ISBLANK(INDEX('Policy Characteristics'!E:E,MATCH($C1589,'Policy Characteristics'!$C:$C,0))),"",INDEX('Policy Characteristics'!E:E,MATCH($C1589,'Policy Characteristics'!$C:$C,0)))</f>
        <v>indst efficiency standards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0.25</v>
      </c>
      <c r="N1589" s="261">
        <f>IF(ISBLANK(INDEX('Policy Characteristics'!H:H,MATCH($C1589,'Policy Characteristics'!$C:$C,0))),"",INDEX('Policy Characteristics'!H:H,MATCH($C1589,'Policy Characteristics'!$C:$C,0)))</f>
        <v>0.01</v>
      </c>
      <c r="O1589" s="254" t="str">
        <f>IF(ISBLANK(INDEX('Policy Characteristics'!I:I,MATCH($C1589,'Policy Characteristics'!$C:$C,0))),"",INDEX('Policy Characteristics'!I:I,MATCH($C1589,'Policy Characteristics'!$C:$C,0)))</f>
        <v>% reduction in energy use</v>
      </c>
      <c r="P1589" s="254" t="str">
        <f>IF(ISBLANK(INDEX('Policy Characteristics'!J:J,MATCH($C1589,'Policy Characteristics'!$C:$C,0))),"",INDEX('Policy Characteristics'!J:J,MATCH($C1589,'Policy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9" s="254" t="str">
        <f>IF(ISBLANK(INDEX('Policy Characteristics'!K:K,MATCH($C1589,'Policy Characteristics'!$C:$C,0))),"",INDEX('Policy Characteristics'!K:K,MATCH($C1589,'Policy Characteristics'!$C:$C,0)))</f>
        <v>industry-ag-main.html#eff-stds</v>
      </c>
      <c r="R1589" s="254" t="str">
        <f>IF(ISBLANK(INDEX('Policy Characteristics'!L:L,MATCH($C1589,'Policy Characteristics'!$C:$C,0))),"",INDEX('Policy Characteristics'!L:L,MATCH($C1589,'Policy Characteristics'!$C:$C,0)))</f>
        <v>industry-energy-efficiency-standards.html</v>
      </c>
    </row>
    <row r="1590" spans="1:18" s="4" customFormat="1" x14ac:dyDescent="0.35">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Industry Energy Efficiency Standards</v>
      </c>
      <c r="C1590" s="254" t="str">
        <f t="shared" si="54"/>
        <v>Percentage Improvement in Eqpt Efficiency Standards above BAU</v>
      </c>
      <c r="D1590" s="6" t="s">
        <v>3052</v>
      </c>
      <c r="E1590" s="45" t="s">
        <v>2384</v>
      </c>
      <c r="F1590" t="s">
        <v>3015</v>
      </c>
      <c r="G1590" s="45" t="s">
        <v>2388</v>
      </c>
      <c r="H1590" s="43">
        <v>1061</v>
      </c>
      <c r="I1590" s="324" t="s">
        <v>41</v>
      </c>
      <c r="J1590" s="255" t="str">
        <f>IF(ISBLANK(INDEX('Policy Characteristics'!D:D,MATCH($C1590,'Policy Characteristics'!$C:$C,0))),"",INDEX('Policy Characteristics'!D:D,MATCH($C1590,'Policy Characteristics'!$C:$C,0)))</f>
        <v>Industry Energy Efficiency Standards</v>
      </c>
      <c r="K1590" s="254" t="str">
        <f>IF(ISBLANK(INDEX('Policy Characteristics'!E:E,MATCH($C1590,'Policy Characteristics'!$C:$C,0))),"",INDEX('Policy Characteristics'!E:E,MATCH($C1590,'Policy Characteristics'!$C:$C,0)))</f>
        <v>indst efficiency standards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0.25</v>
      </c>
      <c r="N1590" s="261">
        <f>IF(ISBLANK(INDEX('Policy Characteristics'!H:H,MATCH($C1590,'Policy Characteristics'!$C:$C,0))),"",INDEX('Policy Characteristics'!H:H,MATCH($C1590,'Policy Characteristics'!$C:$C,0)))</f>
        <v>0.01</v>
      </c>
      <c r="O1590" s="254" t="str">
        <f>IF(ISBLANK(INDEX('Policy Characteristics'!I:I,MATCH($C1590,'Policy Characteristics'!$C:$C,0))),"",INDEX('Policy Characteristics'!I:I,MATCH($C1590,'Policy Characteristics'!$C:$C,0)))</f>
        <v>% reduction in energy use</v>
      </c>
      <c r="P1590" s="254" t="str">
        <f>IF(ISBLANK(INDEX('Policy Characteristics'!J:J,MATCH($C1590,'Policy Characteristics'!$C:$C,0))),"",INDEX('Policy Characteristics'!J:J,MATCH($C1590,'Policy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0" s="254" t="str">
        <f>IF(ISBLANK(INDEX('Policy Characteristics'!K:K,MATCH($C1590,'Policy Characteristics'!$C:$C,0))),"",INDEX('Policy Characteristics'!K:K,MATCH($C1590,'Policy Characteristics'!$C:$C,0)))</f>
        <v>industry-ag-main.html#eff-stds</v>
      </c>
      <c r="R1590" s="254" t="str">
        <f>IF(ISBLANK(INDEX('Policy Characteristics'!L:L,MATCH($C1590,'Policy Characteristics'!$C:$C,0))),"",INDEX('Policy Characteristics'!L:L,MATCH($C1590,'Policy Characteristics'!$C:$C,0)))</f>
        <v>industry-energy-efficiency-standards.html</v>
      </c>
    </row>
    <row r="1591" spans="1:18" s="4" customFormat="1" x14ac:dyDescent="0.35">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Industry Energy Efficiency Standards</v>
      </c>
      <c r="C1591" s="254" t="str">
        <f t="shared" si="54"/>
        <v>Percentage Improvement in Eqpt Efficiency Standards above BAU</v>
      </c>
      <c r="D1591" s="6" t="s">
        <v>3052</v>
      </c>
      <c r="E1591" s="45" t="s">
        <v>2385</v>
      </c>
      <c r="F1591" t="s">
        <v>3015</v>
      </c>
      <c r="G1591" s="45" t="s">
        <v>2389</v>
      </c>
      <c r="H1591" s="43">
        <v>1062</v>
      </c>
      <c r="I1591" s="324" t="s">
        <v>40</v>
      </c>
      <c r="J1591" s="255" t="str">
        <f>IF(ISBLANK(INDEX('Policy Characteristics'!D:D,MATCH($C1591,'Policy Characteristics'!$C:$C,0))),"",INDEX('Policy Characteristics'!D:D,MATCH($C1591,'Policy Characteristics'!$C:$C,0)))</f>
        <v>Industry Energy Efficiency Standards</v>
      </c>
      <c r="K1591" s="254" t="str">
        <f>IF(ISBLANK(INDEX('Policy Characteristics'!E:E,MATCH($C1591,'Policy Characteristics'!$C:$C,0))),"",INDEX('Policy Characteristics'!E:E,MATCH($C1591,'Policy Characteristics'!$C:$C,0)))</f>
        <v>indst efficiency standards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0.25</v>
      </c>
      <c r="N1591" s="261">
        <f>IF(ISBLANK(INDEX('Policy Characteristics'!H:H,MATCH($C1591,'Policy Characteristics'!$C:$C,0))),"",INDEX('Policy Characteristics'!H:H,MATCH($C1591,'Policy Characteristics'!$C:$C,0)))</f>
        <v>0.01</v>
      </c>
      <c r="O1591" s="254" t="str">
        <f>IF(ISBLANK(INDEX('Policy Characteristics'!I:I,MATCH($C1591,'Policy Characteristics'!$C:$C,0))),"",INDEX('Policy Characteristics'!I:I,MATCH($C1591,'Policy Characteristics'!$C:$C,0)))</f>
        <v>% reduction in energy use</v>
      </c>
      <c r="P1591" s="254" t="str">
        <f>IF(ISBLANK(INDEX('Policy Characteristics'!J:J,MATCH($C1591,'Policy Characteristics'!$C:$C,0))),"",INDEX('Policy Characteristics'!J:J,MATCH($C1591,'Policy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1" s="254" t="str">
        <f>IF(ISBLANK(INDEX('Policy Characteristics'!K:K,MATCH($C1591,'Policy Characteristics'!$C:$C,0))),"",INDEX('Policy Characteristics'!K:K,MATCH($C1591,'Policy Characteristics'!$C:$C,0)))</f>
        <v>industry-ag-main.html#eff-stds</v>
      </c>
      <c r="R1591" s="254" t="str">
        <f>IF(ISBLANK(INDEX('Policy Characteristics'!L:L,MATCH($C1591,'Policy Characteristics'!$C:$C,0))),"",INDEX('Policy Characteristics'!L:L,MATCH($C1591,'Policy Characteristics'!$C:$C,0)))</f>
        <v>industry-energy-efficiency-standards.html</v>
      </c>
    </row>
    <row r="1592" spans="1:18" s="4" customFormat="1" x14ac:dyDescent="0.35">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Industry Energy Efficiency Standards</v>
      </c>
      <c r="C1592" s="254" t="str">
        <f t="shared" si="54"/>
        <v>Percentage Improvement in Eqpt Efficiency Standards above BAU</v>
      </c>
      <c r="D1592" s="6" t="s">
        <v>3052</v>
      </c>
      <c r="E1592" s="45" t="s">
        <v>2386</v>
      </c>
      <c r="F1592" t="s">
        <v>3015</v>
      </c>
      <c r="G1592" s="45" t="s">
        <v>2392</v>
      </c>
      <c r="H1592" s="43">
        <v>1063</v>
      </c>
      <c r="I1592" s="324" t="s">
        <v>41</v>
      </c>
      <c r="J1592" s="255" t="str">
        <f>IF(ISBLANK(INDEX('Policy Characteristics'!D:D,MATCH($C1592,'Policy Characteristics'!$C:$C,0))),"",INDEX('Policy Characteristics'!D:D,MATCH($C1592,'Policy Characteristics'!$C:$C,0)))</f>
        <v>Industry Energy Efficiency Standards</v>
      </c>
      <c r="K1592" s="254" t="str">
        <f>IF(ISBLANK(INDEX('Policy Characteristics'!E:E,MATCH($C1592,'Policy Characteristics'!$C:$C,0))),"",INDEX('Policy Characteristics'!E:E,MATCH($C1592,'Policy Characteristics'!$C:$C,0)))</f>
        <v>indst efficiency standards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0.25</v>
      </c>
      <c r="N1592" s="261">
        <f>IF(ISBLANK(INDEX('Policy Characteristics'!H:H,MATCH($C1592,'Policy Characteristics'!$C:$C,0))),"",INDEX('Policy Characteristics'!H:H,MATCH($C1592,'Policy Characteristics'!$C:$C,0)))</f>
        <v>0.01</v>
      </c>
      <c r="O1592" s="254" t="str">
        <f>IF(ISBLANK(INDEX('Policy Characteristics'!I:I,MATCH($C1592,'Policy Characteristics'!$C:$C,0))),"",INDEX('Policy Characteristics'!I:I,MATCH($C1592,'Policy Characteristics'!$C:$C,0)))</f>
        <v>% reduction in energy use</v>
      </c>
      <c r="P1592" s="254" t="str">
        <f>IF(ISBLANK(INDEX('Policy Characteristics'!J:J,MATCH($C1592,'Policy Characteristics'!$C:$C,0))),"",INDEX('Policy Characteristics'!J:J,MATCH($C1592,'Policy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2" s="254" t="str">
        <f>IF(ISBLANK(INDEX('Policy Characteristics'!K:K,MATCH($C1592,'Policy Characteristics'!$C:$C,0))),"",INDEX('Policy Characteristics'!K:K,MATCH($C1592,'Policy Characteristics'!$C:$C,0)))</f>
        <v>industry-ag-main.html#eff-stds</v>
      </c>
      <c r="R1592" s="254" t="str">
        <f>IF(ISBLANK(INDEX('Policy Characteristics'!L:L,MATCH($C1592,'Policy Characteristics'!$C:$C,0))),"",INDEX('Policy Characteristics'!L:L,MATCH($C1592,'Policy Characteristics'!$C:$C,0)))</f>
        <v>industry-energy-efficiency-standards.html</v>
      </c>
    </row>
    <row r="1593" spans="1:18" s="4" customFormat="1" x14ac:dyDescent="0.35">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Industry Energy Efficiency Standards</v>
      </c>
      <c r="C1593" s="254" t="str">
        <f t="shared" si="54"/>
        <v>Percentage Improvement in Eqpt Efficiency Standards above BAU</v>
      </c>
      <c r="D1593" s="6" t="s">
        <v>3052</v>
      </c>
      <c r="E1593" s="45" t="s">
        <v>2688</v>
      </c>
      <c r="F1593" t="s">
        <v>3015</v>
      </c>
      <c r="G1593" s="45" t="s">
        <v>2691</v>
      </c>
      <c r="H1593" s="43">
        <v>1064</v>
      </c>
      <c r="I1593" s="324" t="s">
        <v>41</v>
      </c>
      <c r="J1593" s="255" t="str">
        <f>IF(ISBLANK(INDEX('Policy Characteristics'!D:D,MATCH($C1593,'Policy Characteristics'!$C:$C,0))),"",INDEX('Policy Characteristics'!D:D,MATCH($C1593,'Policy Characteristics'!$C:$C,0)))</f>
        <v>Industry Energy Efficiency Standards</v>
      </c>
      <c r="K1593" s="254" t="str">
        <f>IF(ISBLANK(INDEX('Policy Characteristics'!E:E,MATCH($C1593,'Policy Characteristics'!$C:$C,0))),"",INDEX('Policy Characteristics'!E:E,MATCH($C1593,'Policy Characteristics'!$C:$C,0)))</f>
        <v>indst efficiency standards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0.25</v>
      </c>
      <c r="N1593" s="261">
        <f>IF(ISBLANK(INDEX('Policy Characteristics'!H:H,MATCH($C1593,'Policy Characteristics'!$C:$C,0))),"",INDEX('Policy Characteristics'!H:H,MATCH($C1593,'Policy Characteristics'!$C:$C,0)))</f>
        <v>0.01</v>
      </c>
      <c r="O1593" s="254" t="str">
        <f>IF(ISBLANK(INDEX('Policy Characteristics'!I:I,MATCH($C1593,'Policy Characteristics'!$C:$C,0))),"",INDEX('Policy Characteristics'!I:I,MATCH($C1593,'Policy Characteristics'!$C:$C,0)))</f>
        <v>% reduction in energy use</v>
      </c>
      <c r="P1593" s="254" t="str">
        <f>IF(ISBLANK(INDEX('Policy Characteristics'!J:J,MATCH($C1593,'Policy Characteristics'!$C:$C,0))),"",INDEX('Policy Characteristics'!J:J,MATCH($C1593,'Policy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3" s="254" t="str">
        <f>IF(ISBLANK(INDEX('Policy Characteristics'!K:K,MATCH($C1593,'Policy Characteristics'!$C:$C,0))),"",INDEX('Policy Characteristics'!K:K,MATCH($C1593,'Policy Characteristics'!$C:$C,0)))</f>
        <v>industry-ag-main.html#eff-stds</v>
      </c>
      <c r="R1593" s="254" t="str">
        <f>IF(ISBLANK(INDEX('Policy Characteristics'!L:L,MATCH($C1593,'Policy Characteristics'!$C:$C,0))),"",INDEX('Policy Characteristics'!L:L,MATCH($C1593,'Policy Characteristics'!$C:$C,0)))</f>
        <v>industry-energy-efficiency-standards.html</v>
      </c>
    </row>
    <row r="1594" spans="1:18" s="4" customFormat="1" x14ac:dyDescent="0.35">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Industry Energy Efficiency Standards</v>
      </c>
      <c r="C1594" s="254" t="str">
        <f t="shared" si="54"/>
        <v>Percentage Improvement in Eqpt Efficiency Standards above BAU</v>
      </c>
      <c r="D1594" s="6" t="s">
        <v>3052</v>
      </c>
      <c r="E1594" s="45" t="s">
        <v>2689</v>
      </c>
      <c r="F1594" t="s">
        <v>3015</v>
      </c>
      <c r="G1594" s="45" t="s">
        <v>2693</v>
      </c>
      <c r="H1594" s="43">
        <v>1065</v>
      </c>
      <c r="I1594" s="324" t="s">
        <v>41</v>
      </c>
      <c r="J1594" s="255" t="str">
        <f>IF(ISBLANK(INDEX('Policy Characteristics'!D:D,MATCH($C1594,'Policy Characteristics'!$C:$C,0))),"",INDEX('Policy Characteristics'!D:D,MATCH($C1594,'Policy Characteristics'!$C:$C,0)))</f>
        <v>Industry Energy Efficiency Standards</v>
      </c>
      <c r="K1594" s="254" t="str">
        <f>IF(ISBLANK(INDEX('Policy Characteristics'!E:E,MATCH($C1594,'Policy Characteristics'!$C:$C,0))),"",INDEX('Policy Characteristics'!E:E,MATCH($C1594,'Policy Characteristics'!$C:$C,0)))</f>
        <v>indst efficiency standards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0.25</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energy use</v>
      </c>
      <c r="P1594" s="254" t="str">
        <f>IF(ISBLANK(INDEX('Policy Characteristics'!J:J,MATCH($C1594,'Policy Characteristics'!$C:$C,0))),"",INDEX('Policy Characteristics'!J:J,MATCH($C1594,'Policy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4" s="254" t="str">
        <f>IF(ISBLANK(INDEX('Policy Characteristics'!K:K,MATCH($C1594,'Policy Characteristics'!$C:$C,0))),"",INDEX('Policy Characteristics'!K:K,MATCH($C1594,'Policy Characteristics'!$C:$C,0)))</f>
        <v>industry-ag-main.html#eff-stds</v>
      </c>
      <c r="R1594" s="254" t="str">
        <f>IF(ISBLANK(INDEX('Policy Characteristics'!L:L,MATCH($C1594,'Policy Characteristics'!$C:$C,0))),"",INDEX('Policy Characteristics'!L:L,MATCH($C1594,'Policy Characteristics'!$C:$C,0)))</f>
        <v>industry-energy-efficiency-standards.html</v>
      </c>
    </row>
    <row r="1595" spans="1:18" s="4" customFormat="1" x14ac:dyDescent="0.35">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Industry Energy Efficiency Standards</v>
      </c>
      <c r="C1595" s="254" t="str">
        <f t="shared" si="54"/>
        <v>Percentage Improvement in Eqpt Efficiency Standards above BAU</v>
      </c>
      <c r="D1595" s="6" t="s">
        <v>3052</v>
      </c>
      <c r="E1595" s="45" t="s">
        <v>2690</v>
      </c>
      <c r="F1595" t="s">
        <v>3015</v>
      </c>
      <c r="G1595" s="45" t="s">
        <v>2694</v>
      </c>
      <c r="H1595" s="43">
        <v>1066</v>
      </c>
      <c r="I1595" s="324" t="s">
        <v>40</v>
      </c>
      <c r="J1595" s="255" t="str">
        <f>IF(ISBLANK(INDEX('Policy Characteristics'!D:D,MATCH($C1595,'Policy Characteristics'!$C:$C,0))),"",INDEX('Policy Characteristics'!D:D,MATCH($C1595,'Policy Characteristics'!$C:$C,0)))</f>
        <v>Industry Energy Efficiency Standards</v>
      </c>
      <c r="K1595" s="254" t="str">
        <f>IF(ISBLANK(INDEX('Policy Characteristics'!E:E,MATCH($C1595,'Policy Characteristics'!$C:$C,0))),"",INDEX('Policy Characteristics'!E:E,MATCH($C1595,'Policy Characteristics'!$C:$C,0)))</f>
        <v>indst efficiency standards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0.25</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energy use</v>
      </c>
      <c r="P1595" s="254" t="str">
        <f>IF(ISBLANK(INDEX('Policy Characteristics'!J:J,MATCH($C1595,'Policy Characteristics'!$C:$C,0))),"",INDEX('Policy Characteristics'!J:J,MATCH($C1595,'Policy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5" s="254" t="str">
        <f>IF(ISBLANK(INDEX('Policy Characteristics'!K:K,MATCH($C1595,'Policy Characteristics'!$C:$C,0))),"",INDEX('Policy Characteristics'!K:K,MATCH($C1595,'Policy Characteristics'!$C:$C,0)))</f>
        <v>industry-ag-main.html#eff-stds</v>
      </c>
      <c r="R1595" s="254" t="str">
        <f>IF(ISBLANK(INDEX('Policy Characteristics'!L:L,MATCH($C1595,'Policy Characteristics'!$C:$C,0))),"",INDEX('Policy Characteristics'!L:L,MATCH($C1595,'Policy Characteristics'!$C:$C,0)))</f>
        <v>industry-energy-efficiency-standards.html</v>
      </c>
    </row>
    <row r="1596" spans="1:18" s="4" customFormat="1" x14ac:dyDescent="0.35">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Industry Energy Efficiency Standards</v>
      </c>
      <c r="C1596" s="254" t="str">
        <f t="shared" si="54"/>
        <v>Percentage Improvement in Eqpt Efficiency Standards above BAU</v>
      </c>
      <c r="D1596" s="6" t="s">
        <v>3052</v>
      </c>
      <c r="E1596" s="45" t="s">
        <v>2687</v>
      </c>
      <c r="F1596" t="s">
        <v>3015</v>
      </c>
      <c r="G1596" s="45" t="s">
        <v>2692</v>
      </c>
      <c r="H1596" s="43">
        <v>1067</v>
      </c>
      <c r="I1596" s="324" t="s">
        <v>41</v>
      </c>
      <c r="J1596" s="255" t="str">
        <f>IF(ISBLANK(INDEX('Policy Characteristics'!D:D,MATCH($C1596,'Policy Characteristics'!$C:$C,0))),"",INDEX('Policy Characteristics'!D:D,MATCH($C1596,'Policy Characteristics'!$C:$C,0)))</f>
        <v>Industry Energy Efficiency Standards</v>
      </c>
      <c r="K1596" s="254" t="str">
        <f>IF(ISBLANK(INDEX('Policy Characteristics'!E:E,MATCH($C1596,'Policy Characteristics'!$C:$C,0))),"",INDEX('Policy Characteristics'!E:E,MATCH($C1596,'Policy Characteristics'!$C:$C,0)))</f>
        <v>indst efficiency standards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0.25</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energy use</v>
      </c>
      <c r="P1596" s="254" t="str">
        <f>IF(ISBLANK(INDEX('Policy Characteristics'!J:J,MATCH($C1596,'Policy Characteristics'!$C:$C,0))),"",INDEX('Policy Characteristics'!J:J,MATCH($C1596,'Policy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6" s="254" t="str">
        <f>IF(ISBLANK(INDEX('Policy Characteristics'!K:K,MATCH($C1596,'Policy Characteristics'!$C:$C,0))),"",INDEX('Policy Characteristics'!K:K,MATCH($C1596,'Policy Characteristics'!$C:$C,0)))</f>
        <v>industry-ag-main.html#eff-stds</v>
      </c>
      <c r="R1596" s="254" t="str">
        <f>IF(ISBLANK(INDEX('Policy Characteristics'!L:L,MATCH($C1596,'Policy Characteristics'!$C:$C,0))),"",INDEX('Policy Characteristics'!L:L,MATCH($C1596,'Policy Characteristics'!$C:$C,0)))</f>
        <v>industry-energy-efficiency-standards.html</v>
      </c>
    </row>
    <row r="1597" spans="1:18" s="4" customFormat="1" x14ac:dyDescent="0.35">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Industry Energy Efficiency Standards</v>
      </c>
      <c r="C1597" s="254" t="str">
        <f t="shared" si="54"/>
        <v>Percentage Improvement in Eqpt Efficiency Standards above BAU</v>
      </c>
      <c r="D1597" s="6" t="s">
        <v>3053</v>
      </c>
      <c r="E1597" s="45" t="s">
        <v>2381</v>
      </c>
      <c r="F1597" t="s">
        <v>3016</v>
      </c>
      <c r="G1597" s="45" t="s">
        <v>2387</v>
      </c>
      <c r="H1597" s="43">
        <v>1068</v>
      </c>
      <c r="I1597" s="324" t="s">
        <v>40</v>
      </c>
      <c r="J1597" s="255" t="str">
        <f>IF(ISBLANK(INDEX('Policy Characteristics'!D:D,MATCH($C1597,'Policy Characteristics'!$C:$C,0))),"",INDEX('Policy Characteristics'!D:D,MATCH($C1597,'Policy Characteristics'!$C:$C,0)))</f>
        <v>Industry Energy Efficiency Standards</v>
      </c>
      <c r="K1597" s="254" t="str">
        <f>IF(ISBLANK(INDEX('Policy Characteristics'!E:E,MATCH($C1597,'Policy Characteristics'!$C:$C,0))),"",INDEX('Policy Characteristics'!E:E,MATCH($C1597,'Policy Characteristics'!$C:$C,0)))</f>
        <v>indst efficiency standards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0.25</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energy use</v>
      </c>
      <c r="P1597" s="254" t="str">
        <f>IF(ISBLANK(INDEX('Policy Characteristics'!J:J,MATCH($C1597,'Policy Characteristics'!$C:$C,0))),"",INDEX('Policy Characteristics'!J:J,MATCH($C1597,'Policy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7" s="254" t="str">
        <f>IF(ISBLANK(INDEX('Policy Characteristics'!K:K,MATCH($C1597,'Policy Characteristics'!$C:$C,0))),"",INDEX('Policy Characteristics'!K:K,MATCH($C1597,'Policy Characteristics'!$C:$C,0)))</f>
        <v>industry-ag-main.html#eff-stds</v>
      </c>
      <c r="R1597" s="254" t="str">
        <f>IF(ISBLANK(INDEX('Policy Characteristics'!L:L,MATCH($C1597,'Policy Characteristics'!$C:$C,0))),"",INDEX('Policy Characteristics'!L:L,MATCH($C1597,'Policy Characteristics'!$C:$C,0)))</f>
        <v>industry-energy-efficiency-standards.html</v>
      </c>
    </row>
    <row r="1598" spans="1:18" s="4" customFormat="1" x14ac:dyDescent="0.35">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Industry Energy Efficiency Standards</v>
      </c>
      <c r="C1598" s="254" t="str">
        <f t="shared" si="54"/>
        <v>Percentage Improvement in Eqpt Efficiency Standards above BAU</v>
      </c>
      <c r="D1598" s="6" t="s">
        <v>3053</v>
      </c>
      <c r="E1598" s="45" t="s">
        <v>2382</v>
      </c>
      <c r="F1598" t="s">
        <v>3016</v>
      </c>
      <c r="G1598" s="45" t="s">
        <v>2390</v>
      </c>
      <c r="H1598" s="43">
        <v>1069</v>
      </c>
      <c r="I1598" s="324" t="s">
        <v>41</v>
      </c>
      <c r="J1598" s="255" t="str">
        <f>IF(ISBLANK(INDEX('Policy Characteristics'!D:D,MATCH($C1598,'Policy Characteristics'!$C:$C,0))),"",INDEX('Policy Characteristics'!D:D,MATCH($C1598,'Policy Characteristics'!$C:$C,0)))</f>
        <v>Industry Energy Efficiency Standards</v>
      </c>
      <c r="K1598" s="254" t="str">
        <f>IF(ISBLANK(INDEX('Policy Characteristics'!E:E,MATCH($C1598,'Policy Characteristics'!$C:$C,0))),"",INDEX('Policy Characteristics'!E:E,MATCH($C1598,'Policy Characteristics'!$C:$C,0)))</f>
        <v>indst efficiency standards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0.25</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energy use</v>
      </c>
      <c r="P1598" s="254" t="str">
        <f>IF(ISBLANK(INDEX('Policy Characteristics'!J:J,MATCH($C1598,'Policy Characteristics'!$C:$C,0))),"",INDEX('Policy Characteristics'!J:J,MATCH($C1598,'Policy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8" s="254" t="str">
        <f>IF(ISBLANK(INDEX('Policy Characteristics'!K:K,MATCH($C1598,'Policy Characteristics'!$C:$C,0))),"",INDEX('Policy Characteristics'!K:K,MATCH($C1598,'Policy Characteristics'!$C:$C,0)))</f>
        <v>industry-ag-main.html#eff-stds</v>
      </c>
      <c r="R1598" s="254" t="str">
        <f>IF(ISBLANK(INDEX('Policy Characteristics'!L:L,MATCH($C1598,'Policy Characteristics'!$C:$C,0))),"",INDEX('Policy Characteristics'!L:L,MATCH($C1598,'Policy Characteristics'!$C:$C,0)))</f>
        <v>industry-energy-efficiency-standards.html</v>
      </c>
    </row>
    <row r="1599" spans="1:18" s="4" customFormat="1" x14ac:dyDescent="0.35">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Industry Energy Efficiency Standards</v>
      </c>
      <c r="C1599" s="254" t="str">
        <f t="shared" si="54"/>
        <v>Percentage Improvement in Eqpt Efficiency Standards above BAU</v>
      </c>
      <c r="D1599" s="6" t="s">
        <v>3053</v>
      </c>
      <c r="E1599" s="45" t="s">
        <v>2383</v>
      </c>
      <c r="F1599" t="s">
        <v>3016</v>
      </c>
      <c r="G1599" s="45" t="s">
        <v>2391</v>
      </c>
      <c r="H1599" s="43">
        <v>1070</v>
      </c>
      <c r="I1599" s="324" t="s">
        <v>40</v>
      </c>
      <c r="J1599" s="255" t="str">
        <f>IF(ISBLANK(INDEX('Policy Characteristics'!D:D,MATCH($C1599,'Policy Characteristics'!$C:$C,0))),"",INDEX('Policy Characteristics'!D:D,MATCH($C1599,'Policy Characteristics'!$C:$C,0)))</f>
        <v>Industry Energy Efficiency Standards</v>
      </c>
      <c r="K1599" s="254" t="str">
        <f>IF(ISBLANK(INDEX('Policy Characteristics'!E:E,MATCH($C1599,'Policy Characteristics'!$C:$C,0))),"",INDEX('Policy Characteristics'!E:E,MATCH($C1599,'Policy Characteristics'!$C:$C,0)))</f>
        <v>indst efficiency standards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0.25</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energy use</v>
      </c>
      <c r="P1599" s="254" t="str">
        <f>IF(ISBLANK(INDEX('Policy Characteristics'!J:J,MATCH($C1599,'Policy Characteristics'!$C:$C,0))),"",INDEX('Policy Characteristics'!J:J,MATCH($C1599,'Policy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9" s="254" t="str">
        <f>IF(ISBLANK(INDEX('Policy Characteristics'!K:K,MATCH($C1599,'Policy Characteristics'!$C:$C,0))),"",INDEX('Policy Characteristics'!K:K,MATCH($C1599,'Policy Characteristics'!$C:$C,0)))</f>
        <v>industry-ag-main.html#eff-stds</v>
      </c>
      <c r="R1599" s="254" t="str">
        <f>IF(ISBLANK(INDEX('Policy Characteristics'!L:L,MATCH($C1599,'Policy Characteristics'!$C:$C,0))),"",INDEX('Policy Characteristics'!L:L,MATCH($C1599,'Policy Characteristics'!$C:$C,0)))</f>
        <v>industry-energy-efficiency-standards.html</v>
      </c>
    </row>
    <row r="1600" spans="1:18" s="4" customFormat="1" x14ac:dyDescent="0.35">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Industry Energy Efficiency Standards</v>
      </c>
      <c r="C1600" s="254" t="str">
        <f t="shared" si="54"/>
        <v>Percentage Improvement in Eqpt Efficiency Standards above BAU</v>
      </c>
      <c r="D1600" s="6" t="s">
        <v>3053</v>
      </c>
      <c r="E1600" s="45" t="s">
        <v>2384</v>
      </c>
      <c r="F1600" t="s">
        <v>3016</v>
      </c>
      <c r="G1600" s="45" t="s">
        <v>2388</v>
      </c>
      <c r="H1600" s="43">
        <v>1071</v>
      </c>
      <c r="I1600" s="324" t="s">
        <v>41</v>
      </c>
      <c r="J1600" s="255" t="str">
        <f>IF(ISBLANK(INDEX('Policy Characteristics'!D:D,MATCH($C1600,'Policy Characteristics'!$C:$C,0))),"",INDEX('Policy Characteristics'!D:D,MATCH($C1600,'Policy Characteristics'!$C:$C,0)))</f>
        <v>Industry Energy Efficiency Standards</v>
      </c>
      <c r="K1600" s="254" t="str">
        <f>IF(ISBLANK(INDEX('Policy Characteristics'!E:E,MATCH($C1600,'Policy Characteristics'!$C:$C,0))),"",INDEX('Policy Characteristics'!E:E,MATCH($C1600,'Policy Characteristics'!$C:$C,0)))</f>
        <v>indst efficiency standards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0.25</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energy use</v>
      </c>
      <c r="P1600" s="254" t="str">
        <f>IF(ISBLANK(INDEX('Policy Characteristics'!J:J,MATCH($C1600,'Policy Characteristics'!$C:$C,0))),"",INDEX('Policy Characteristics'!J:J,MATCH($C1600,'Policy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0" s="254" t="str">
        <f>IF(ISBLANK(INDEX('Policy Characteristics'!K:K,MATCH($C1600,'Policy Characteristics'!$C:$C,0))),"",INDEX('Policy Characteristics'!K:K,MATCH($C1600,'Policy Characteristics'!$C:$C,0)))</f>
        <v>industry-ag-main.html#eff-stds</v>
      </c>
      <c r="R1600" s="254" t="str">
        <f>IF(ISBLANK(INDEX('Policy Characteristics'!L:L,MATCH($C1600,'Policy Characteristics'!$C:$C,0))),"",INDEX('Policy Characteristics'!L:L,MATCH($C1600,'Policy Characteristics'!$C:$C,0)))</f>
        <v>industry-energy-efficiency-standards.html</v>
      </c>
    </row>
    <row r="1601" spans="1:18" s="4" customFormat="1" x14ac:dyDescent="0.35">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Industry Energy Efficiency Standards</v>
      </c>
      <c r="C1601" s="254" t="str">
        <f t="shared" si="54"/>
        <v>Percentage Improvement in Eqpt Efficiency Standards above BAU</v>
      </c>
      <c r="D1601" s="6" t="s">
        <v>3053</v>
      </c>
      <c r="E1601" s="45" t="s">
        <v>2385</v>
      </c>
      <c r="F1601" t="s">
        <v>3016</v>
      </c>
      <c r="G1601" s="45" t="s">
        <v>2389</v>
      </c>
      <c r="H1601" s="43">
        <v>1072</v>
      </c>
      <c r="I1601" s="324" t="s">
        <v>40</v>
      </c>
      <c r="J1601" s="255" t="str">
        <f>IF(ISBLANK(INDEX('Policy Characteristics'!D:D,MATCH($C1601,'Policy Characteristics'!$C:$C,0))),"",INDEX('Policy Characteristics'!D:D,MATCH($C1601,'Policy Characteristics'!$C:$C,0)))</f>
        <v>Industry Energy Efficiency Standards</v>
      </c>
      <c r="K1601" s="254" t="str">
        <f>IF(ISBLANK(INDEX('Policy Characteristics'!E:E,MATCH($C1601,'Policy Characteristics'!$C:$C,0))),"",INDEX('Policy Characteristics'!E:E,MATCH($C1601,'Policy Characteristics'!$C:$C,0)))</f>
        <v>indst efficiency standards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0.25</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energy use</v>
      </c>
      <c r="P1601" s="254" t="str">
        <f>IF(ISBLANK(INDEX('Policy Characteristics'!J:J,MATCH($C1601,'Policy Characteristics'!$C:$C,0))),"",INDEX('Policy Characteristics'!J:J,MATCH($C1601,'Policy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1" s="254" t="str">
        <f>IF(ISBLANK(INDEX('Policy Characteristics'!K:K,MATCH($C1601,'Policy Characteristics'!$C:$C,0))),"",INDEX('Policy Characteristics'!K:K,MATCH($C1601,'Policy Characteristics'!$C:$C,0)))</f>
        <v>industry-ag-main.html#eff-stds</v>
      </c>
      <c r="R1601" s="254" t="str">
        <f>IF(ISBLANK(INDEX('Policy Characteristics'!L:L,MATCH($C1601,'Policy Characteristics'!$C:$C,0))),"",INDEX('Policy Characteristics'!L:L,MATCH($C1601,'Policy Characteristics'!$C:$C,0)))</f>
        <v>industry-energy-efficiency-standards.html</v>
      </c>
    </row>
    <row r="1602" spans="1:18" s="4" customFormat="1" x14ac:dyDescent="0.35">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Industry Energy Efficiency Standards</v>
      </c>
      <c r="C1602" s="254" t="str">
        <f t="shared" si="54"/>
        <v>Percentage Improvement in Eqpt Efficiency Standards above BAU</v>
      </c>
      <c r="D1602" s="6" t="s">
        <v>3053</v>
      </c>
      <c r="E1602" s="45" t="s">
        <v>2386</v>
      </c>
      <c r="F1602" t="s">
        <v>3016</v>
      </c>
      <c r="G1602" s="45" t="s">
        <v>2392</v>
      </c>
      <c r="H1602" s="43">
        <v>1073</v>
      </c>
      <c r="I1602" s="324" t="s">
        <v>41</v>
      </c>
      <c r="J1602" s="255" t="str">
        <f>IF(ISBLANK(INDEX('Policy Characteristics'!D:D,MATCH($C1602,'Policy Characteristics'!$C:$C,0))),"",INDEX('Policy Characteristics'!D:D,MATCH($C1602,'Policy Characteristics'!$C:$C,0)))</f>
        <v>Industry Energy Efficiency Standards</v>
      </c>
      <c r="K1602" s="254" t="str">
        <f>IF(ISBLANK(INDEX('Policy Characteristics'!E:E,MATCH($C1602,'Policy Characteristics'!$C:$C,0))),"",INDEX('Policy Characteristics'!E:E,MATCH($C1602,'Policy Characteristics'!$C:$C,0)))</f>
        <v>indst efficiency standards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0.25</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energy use</v>
      </c>
      <c r="P1602" s="254" t="str">
        <f>IF(ISBLANK(INDEX('Policy Characteristics'!J:J,MATCH($C1602,'Policy Characteristics'!$C:$C,0))),"",INDEX('Policy Characteristics'!J:J,MATCH($C1602,'Policy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2" s="254" t="str">
        <f>IF(ISBLANK(INDEX('Policy Characteristics'!K:K,MATCH($C1602,'Policy Characteristics'!$C:$C,0))),"",INDEX('Policy Characteristics'!K:K,MATCH($C1602,'Policy Characteristics'!$C:$C,0)))</f>
        <v>industry-ag-main.html#eff-stds</v>
      </c>
      <c r="R1602" s="254" t="str">
        <f>IF(ISBLANK(INDEX('Policy Characteristics'!L:L,MATCH($C1602,'Policy Characteristics'!$C:$C,0))),"",INDEX('Policy Characteristics'!L:L,MATCH($C1602,'Policy Characteristics'!$C:$C,0)))</f>
        <v>industry-energy-efficiency-standards.html</v>
      </c>
    </row>
    <row r="1603" spans="1:18" s="4" customFormat="1" x14ac:dyDescent="0.35">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Industry Energy Efficiency Standards</v>
      </c>
      <c r="C1603" s="254" t="str">
        <f t="shared" si="54"/>
        <v>Percentage Improvement in Eqpt Efficiency Standards above BAU</v>
      </c>
      <c r="D1603" s="6" t="s">
        <v>3053</v>
      </c>
      <c r="E1603" s="45" t="s">
        <v>2688</v>
      </c>
      <c r="F1603" t="s">
        <v>3016</v>
      </c>
      <c r="G1603" s="45" t="s">
        <v>2691</v>
      </c>
      <c r="H1603" s="43">
        <v>1074</v>
      </c>
      <c r="I1603" s="324" t="s">
        <v>41</v>
      </c>
      <c r="J1603" s="255" t="str">
        <f>IF(ISBLANK(INDEX('Policy Characteristics'!D:D,MATCH($C1603,'Policy Characteristics'!$C:$C,0))),"",INDEX('Policy Characteristics'!D:D,MATCH($C1603,'Policy Characteristics'!$C:$C,0)))</f>
        <v>Industry Energy Efficiency Standards</v>
      </c>
      <c r="K1603" s="254" t="str">
        <f>IF(ISBLANK(INDEX('Policy Characteristics'!E:E,MATCH($C1603,'Policy Characteristics'!$C:$C,0))),"",INDEX('Policy Characteristics'!E:E,MATCH($C1603,'Policy Characteristics'!$C:$C,0)))</f>
        <v>indst efficiency standards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0.25</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energy use</v>
      </c>
      <c r="P1603" s="254" t="str">
        <f>IF(ISBLANK(INDEX('Policy Characteristics'!J:J,MATCH($C1603,'Policy Characteristics'!$C:$C,0))),"",INDEX('Policy Characteristics'!J:J,MATCH($C1603,'Policy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3" s="254" t="str">
        <f>IF(ISBLANK(INDEX('Policy Characteristics'!K:K,MATCH($C1603,'Policy Characteristics'!$C:$C,0))),"",INDEX('Policy Characteristics'!K:K,MATCH($C1603,'Policy Characteristics'!$C:$C,0)))</f>
        <v>industry-ag-main.html#eff-stds</v>
      </c>
      <c r="R1603" s="254" t="str">
        <f>IF(ISBLANK(INDEX('Policy Characteristics'!L:L,MATCH($C1603,'Policy Characteristics'!$C:$C,0))),"",INDEX('Policy Characteristics'!L:L,MATCH($C1603,'Policy Characteristics'!$C:$C,0)))</f>
        <v>industry-energy-efficiency-standards.html</v>
      </c>
    </row>
    <row r="1604" spans="1:18" s="4" customFormat="1" x14ac:dyDescent="0.35">
      <c r="A1604" s="254" t="str">
        <f>IF(ISBLANK(INDEX('Policy Characteristics'!A:A,MATCH($C1604,'Policy Characteristics'!$C:$C,0))),"",INDEX('Policy Characteristics'!A:A,MATCH($C1604,'Policy Characteristics'!$C:$C,0)))</f>
        <v>Industry</v>
      </c>
      <c r="B1604" s="262" t="str">
        <f>IF(ISBLANK(INDEX('Policy Characteristics'!B:B,MATCH($C1604,'Policy Characteristics'!$C:$C,0))),"",INDEX('Policy Characteristics'!B:B,MATCH($C1604,'Policy Characteristics'!$C:$C,0)))</f>
        <v>Industry Energy Efficiency Standards</v>
      </c>
      <c r="C1604" s="254" t="str">
        <f t="shared" si="54"/>
        <v>Percentage Improvement in Eqpt Efficiency Standards above BAU</v>
      </c>
      <c r="D1604" s="6" t="s">
        <v>3053</v>
      </c>
      <c r="E1604" s="45" t="s">
        <v>2689</v>
      </c>
      <c r="F1604" t="s">
        <v>3016</v>
      </c>
      <c r="G1604" s="45" t="s">
        <v>2693</v>
      </c>
      <c r="H1604" s="43">
        <v>1075</v>
      </c>
      <c r="I1604" s="324" t="s">
        <v>41</v>
      </c>
      <c r="J1604" s="255" t="str">
        <f>IF(ISBLANK(INDEX('Policy Characteristics'!D:D,MATCH($C1604,'Policy Characteristics'!$C:$C,0))),"",INDEX('Policy Characteristics'!D:D,MATCH($C1604,'Policy Characteristics'!$C:$C,0)))</f>
        <v>Industry Energy Efficiency Standards</v>
      </c>
      <c r="K1604" s="254" t="str">
        <f>IF(ISBLANK(INDEX('Policy Characteristics'!E:E,MATCH($C1604,'Policy Characteristics'!$C:$C,0))),"",INDEX('Policy Characteristics'!E:E,MATCH($C1604,'Policy Characteristics'!$C:$C,0)))</f>
        <v>indst efficiency standards</v>
      </c>
      <c r="L1604" s="261">
        <f>IF(ISBLANK(INDEX('Policy Characteristics'!F:F,MATCH($C1604,'Policy Characteristics'!$C:$C,0))),"",INDEX('Policy Characteristics'!F:F,MATCH($C1604,'Policy Characteristics'!$C:$C,0)))</f>
        <v>0</v>
      </c>
      <c r="M1604" s="261">
        <f>IF(ISBLANK(INDEX('Policy Characteristics'!G:G,MATCH($C1604,'Policy Characteristics'!$C:$C,0))),"",INDEX('Policy Characteristics'!G:G,MATCH($C1604,'Policy Characteristics'!$C:$C,0)))</f>
        <v>0.25</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reduction in energy use</v>
      </c>
      <c r="P1604" s="254" t="str">
        <f>IF(ISBLANK(INDEX('Policy Characteristics'!J:J,MATCH($C1604,'Policy Characteristics'!$C:$C,0))),"",INDEX('Policy Characteristics'!J:J,MATCH($C1604,'Policy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4" s="254" t="str">
        <f>IF(ISBLANK(INDEX('Policy Characteristics'!K:K,MATCH($C1604,'Policy Characteristics'!$C:$C,0))),"",INDEX('Policy Characteristics'!K:K,MATCH($C1604,'Policy Characteristics'!$C:$C,0)))</f>
        <v>industry-ag-main.html#eff-stds</v>
      </c>
      <c r="R1604" s="254" t="str">
        <f>IF(ISBLANK(INDEX('Policy Characteristics'!L:L,MATCH($C1604,'Policy Characteristics'!$C:$C,0))),"",INDEX('Policy Characteristics'!L:L,MATCH($C1604,'Policy Characteristics'!$C:$C,0)))</f>
        <v>industry-energy-efficiency-standards.html</v>
      </c>
    </row>
    <row r="1605" spans="1:18" s="4" customFormat="1" x14ac:dyDescent="0.35">
      <c r="A1605" s="254" t="str">
        <f>IF(ISBLANK(INDEX('Policy Characteristics'!A:A,MATCH($C1605,'Policy Characteristics'!$C:$C,0))),"",INDEX('Policy Characteristics'!A:A,MATCH($C1605,'Policy Characteristics'!$C:$C,0)))</f>
        <v>Industry</v>
      </c>
      <c r="B1605" s="262" t="str">
        <f>IF(ISBLANK(INDEX('Policy Characteristics'!B:B,MATCH($C1605,'Policy Characteristics'!$C:$C,0))),"",INDEX('Policy Characteristics'!B:B,MATCH($C1605,'Policy Characteristics'!$C:$C,0)))</f>
        <v>Industry Energy Efficiency Standards</v>
      </c>
      <c r="C1605" s="254" t="str">
        <f t="shared" si="54"/>
        <v>Percentage Improvement in Eqpt Efficiency Standards above BAU</v>
      </c>
      <c r="D1605" s="6" t="s">
        <v>3053</v>
      </c>
      <c r="E1605" s="45" t="s">
        <v>2690</v>
      </c>
      <c r="F1605" t="s">
        <v>3016</v>
      </c>
      <c r="G1605" s="45" t="s">
        <v>2694</v>
      </c>
      <c r="H1605" s="43">
        <v>1076</v>
      </c>
      <c r="I1605" s="324" t="s">
        <v>40</v>
      </c>
      <c r="J1605" s="255" t="str">
        <f>IF(ISBLANK(INDEX('Policy Characteristics'!D:D,MATCH($C1605,'Policy Characteristics'!$C:$C,0))),"",INDEX('Policy Characteristics'!D:D,MATCH($C1605,'Policy Characteristics'!$C:$C,0)))</f>
        <v>Industry Energy Efficiency Standards</v>
      </c>
      <c r="K1605" s="254" t="str">
        <f>IF(ISBLANK(INDEX('Policy Characteristics'!E:E,MATCH($C1605,'Policy Characteristics'!$C:$C,0))),"",INDEX('Policy Characteristics'!E:E,MATCH($C1605,'Policy Characteristics'!$C:$C,0)))</f>
        <v>indst efficiency standards</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0.25</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reduction in energy use</v>
      </c>
      <c r="P1605" s="254" t="str">
        <f>IF(ISBLANK(INDEX('Policy Characteristics'!J:J,MATCH($C1605,'Policy Characteristics'!$C:$C,0))),"",INDEX('Policy Characteristics'!J:J,MATCH($C1605,'Policy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5" s="254" t="str">
        <f>IF(ISBLANK(INDEX('Policy Characteristics'!K:K,MATCH($C1605,'Policy Characteristics'!$C:$C,0))),"",INDEX('Policy Characteristics'!K:K,MATCH($C1605,'Policy Characteristics'!$C:$C,0)))</f>
        <v>industry-ag-main.html#eff-stds</v>
      </c>
      <c r="R1605" s="254" t="str">
        <f>IF(ISBLANK(INDEX('Policy Characteristics'!L:L,MATCH($C1605,'Policy Characteristics'!$C:$C,0))),"",INDEX('Policy Characteristics'!L:L,MATCH($C1605,'Policy Characteristics'!$C:$C,0)))</f>
        <v>industry-energy-efficiency-standards.html</v>
      </c>
    </row>
    <row r="1606" spans="1:18" s="4" customFormat="1" x14ac:dyDescent="0.35">
      <c r="A1606" s="254" t="str">
        <f>IF(ISBLANK(INDEX('Policy Characteristics'!A:A,MATCH($C1606,'Policy Characteristics'!$C:$C,0))),"",INDEX('Policy Characteristics'!A:A,MATCH($C1606,'Policy Characteristics'!$C:$C,0)))</f>
        <v>Industry</v>
      </c>
      <c r="B1606" s="262" t="str">
        <f>IF(ISBLANK(INDEX('Policy Characteristics'!B:B,MATCH($C1606,'Policy Characteristics'!$C:$C,0))),"",INDEX('Policy Characteristics'!B:B,MATCH($C1606,'Policy Characteristics'!$C:$C,0)))</f>
        <v>Industry Energy Efficiency Standards</v>
      </c>
      <c r="C1606" s="254" t="str">
        <f t="shared" si="54"/>
        <v>Percentage Improvement in Eqpt Efficiency Standards above BAU</v>
      </c>
      <c r="D1606" s="6" t="s">
        <v>3053</v>
      </c>
      <c r="E1606" s="45" t="s">
        <v>2687</v>
      </c>
      <c r="F1606" t="s">
        <v>3016</v>
      </c>
      <c r="G1606" s="45" t="s">
        <v>2692</v>
      </c>
      <c r="H1606" s="43">
        <v>1077</v>
      </c>
      <c r="I1606" s="324" t="s">
        <v>41</v>
      </c>
      <c r="J1606" s="255" t="str">
        <f>IF(ISBLANK(INDEX('Policy Characteristics'!D:D,MATCH($C1606,'Policy Characteristics'!$C:$C,0))),"",INDEX('Policy Characteristics'!D:D,MATCH($C1606,'Policy Characteristics'!$C:$C,0)))</f>
        <v>Industry Energy Efficiency Standards</v>
      </c>
      <c r="K1606" s="254" t="str">
        <f>IF(ISBLANK(INDEX('Policy Characteristics'!E:E,MATCH($C1606,'Policy Characteristics'!$C:$C,0))),"",INDEX('Policy Characteristics'!E:E,MATCH($C1606,'Policy Characteristics'!$C:$C,0)))</f>
        <v>indst efficiency standards</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0.25</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reduction in energy use</v>
      </c>
      <c r="P1606" s="254" t="str">
        <f>IF(ISBLANK(INDEX('Policy Characteristics'!J:J,MATCH($C1606,'Policy Characteristics'!$C:$C,0))),"",INDEX('Policy Characteristics'!J:J,MATCH($C1606,'Policy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6" s="254" t="str">
        <f>IF(ISBLANK(INDEX('Policy Characteristics'!K:K,MATCH($C1606,'Policy Characteristics'!$C:$C,0))),"",INDEX('Policy Characteristics'!K:K,MATCH($C1606,'Policy Characteristics'!$C:$C,0)))</f>
        <v>industry-ag-main.html#eff-stds</v>
      </c>
      <c r="R1606" s="254" t="str">
        <f>IF(ISBLANK(INDEX('Policy Characteristics'!L:L,MATCH($C1606,'Policy Characteristics'!$C:$C,0))),"",INDEX('Policy Characteristics'!L:L,MATCH($C1606,'Policy Characteristics'!$C:$C,0)))</f>
        <v>industry-energy-efficiency-standards.html</v>
      </c>
    </row>
    <row r="1607" spans="1:18" s="4" customFormat="1" x14ac:dyDescent="0.35">
      <c r="A1607" s="254" t="str">
        <f>IF(ISBLANK(INDEX('Policy Characteristics'!A:A,MATCH($C1607,'Policy Characteristics'!$C:$C,0))),"",INDEX('Policy Characteristics'!A:A,MATCH($C1607,'Policy Characteristics'!$C:$C,0)))</f>
        <v>Industry</v>
      </c>
      <c r="B1607" s="262" t="str">
        <f>IF(ISBLANK(INDEX('Policy Characteristics'!B:B,MATCH($C1607,'Policy Characteristics'!$C:$C,0))),"",INDEX('Policy Characteristics'!B:B,MATCH($C1607,'Policy Characteristics'!$C:$C,0)))</f>
        <v>Industry Energy Efficiency Standards</v>
      </c>
      <c r="C1607" s="254" t="str">
        <f t="shared" si="54"/>
        <v>Percentage Improvement in Eqpt Efficiency Standards above BAU</v>
      </c>
      <c r="D1607" s="6" t="s">
        <v>3054</v>
      </c>
      <c r="E1607" s="45" t="s">
        <v>2381</v>
      </c>
      <c r="F1607" t="s">
        <v>3017</v>
      </c>
      <c r="G1607" s="45" t="s">
        <v>2387</v>
      </c>
      <c r="H1607" s="43">
        <v>1078</v>
      </c>
      <c r="I1607" s="324" t="s">
        <v>40</v>
      </c>
      <c r="J1607" s="255" t="str">
        <f>IF(ISBLANK(INDEX('Policy Characteristics'!D:D,MATCH($C1607,'Policy Characteristics'!$C:$C,0))),"",INDEX('Policy Characteristics'!D:D,MATCH($C1607,'Policy Characteristics'!$C:$C,0)))</f>
        <v>Industry Energy Efficiency Standards</v>
      </c>
      <c r="K1607" s="254" t="str">
        <f>IF(ISBLANK(INDEX('Policy Characteristics'!E:E,MATCH($C1607,'Policy Characteristics'!$C:$C,0))),"",INDEX('Policy Characteristics'!E:E,MATCH($C1607,'Policy Characteristics'!$C:$C,0)))</f>
        <v>indst efficiency standards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0.25</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reduction in energy use</v>
      </c>
      <c r="P1607" s="254" t="str">
        <f>IF(ISBLANK(INDEX('Policy Characteristics'!J:J,MATCH($C1607,'Policy Characteristics'!$C:$C,0))),"",INDEX('Policy Characteristics'!J:J,MATCH($C1607,'Policy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7" s="254" t="str">
        <f>IF(ISBLANK(INDEX('Policy Characteristics'!K:K,MATCH($C1607,'Policy Characteristics'!$C:$C,0))),"",INDEX('Policy Characteristics'!K:K,MATCH($C1607,'Policy Characteristics'!$C:$C,0)))</f>
        <v>industry-ag-main.html#eff-stds</v>
      </c>
      <c r="R1607" s="254" t="str">
        <f>IF(ISBLANK(INDEX('Policy Characteristics'!L:L,MATCH($C1607,'Policy Characteristics'!$C:$C,0))),"",INDEX('Policy Characteristics'!L:L,MATCH($C1607,'Policy Characteristics'!$C:$C,0)))</f>
        <v>industry-energy-efficiency-standards.html</v>
      </c>
    </row>
    <row r="1608" spans="1:18" s="4" customFormat="1" x14ac:dyDescent="0.35">
      <c r="A1608" s="254" t="str">
        <f>IF(ISBLANK(INDEX('Policy Characteristics'!A:A,MATCH($C1608,'Policy Characteristics'!$C:$C,0))),"",INDEX('Policy Characteristics'!A:A,MATCH($C1608,'Policy Characteristics'!$C:$C,0)))</f>
        <v>Industry</v>
      </c>
      <c r="B1608" s="262" t="str">
        <f>IF(ISBLANK(INDEX('Policy Characteristics'!B:B,MATCH($C1608,'Policy Characteristics'!$C:$C,0))),"",INDEX('Policy Characteristics'!B:B,MATCH($C1608,'Policy Characteristics'!$C:$C,0)))</f>
        <v>Industry Energy Efficiency Standards</v>
      </c>
      <c r="C1608" s="254" t="str">
        <f t="shared" si="54"/>
        <v>Percentage Improvement in Eqpt Efficiency Standards above BAU</v>
      </c>
      <c r="D1608" s="6" t="s">
        <v>3054</v>
      </c>
      <c r="E1608" s="45" t="s">
        <v>2382</v>
      </c>
      <c r="F1608" t="s">
        <v>3017</v>
      </c>
      <c r="G1608" s="45" t="s">
        <v>2390</v>
      </c>
      <c r="H1608" s="43">
        <v>1079</v>
      </c>
      <c r="I1608" s="324" t="s">
        <v>40</v>
      </c>
      <c r="J1608" s="255" t="str">
        <f>IF(ISBLANK(INDEX('Policy Characteristics'!D:D,MATCH($C1608,'Policy Characteristics'!$C:$C,0))),"",INDEX('Policy Characteristics'!D:D,MATCH($C1608,'Policy Characteristics'!$C:$C,0)))</f>
        <v>Industry Energy Efficiency Standards</v>
      </c>
      <c r="K1608" s="254" t="str">
        <f>IF(ISBLANK(INDEX('Policy Characteristics'!E:E,MATCH($C1608,'Policy Characteristics'!$C:$C,0))),"",INDEX('Policy Characteristics'!E:E,MATCH($C1608,'Policy Characteristics'!$C:$C,0)))</f>
        <v>indst efficiency standards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0.25</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reduction in energy use</v>
      </c>
      <c r="P1608" s="254" t="str">
        <f>IF(ISBLANK(INDEX('Policy Characteristics'!J:J,MATCH($C1608,'Policy Characteristics'!$C:$C,0))),"",INDEX('Policy Characteristics'!J:J,MATCH($C1608,'Policy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8" s="254" t="str">
        <f>IF(ISBLANK(INDEX('Policy Characteristics'!K:K,MATCH($C1608,'Policy Characteristics'!$C:$C,0))),"",INDEX('Policy Characteristics'!K:K,MATCH($C1608,'Policy Characteristics'!$C:$C,0)))</f>
        <v>industry-ag-main.html#eff-stds</v>
      </c>
      <c r="R1608" s="254" t="str">
        <f>IF(ISBLANK(INDEX('Policy Characteristics'!L:L,MATCH($C1608,'Policy Characteristics'!$C:$C,0))),"",INDEX('Policy Characteristics'!L:L,MATCH($C1608,'Policy Characteristics'!$C:$C,0)))</f>
        <v>industry-energy-efficiency-standards.html</v>
      </c>
    </row>
    <row r="1609" spans="1:18" s="4" customFormat="1" x14ac:dyDescent="0.35">
      <c r="A1609" s="254" t="str">
        <f>IF(ISBLANK(INDEX('Policy Characteristics'!A:A,MATCH($C1609,'Policy Characteristics'!$C:$C,0))),"",INDEX('Policy Characteristics'!A:A,MATCH($C1609,'Policy Characteristics'!$C:$C,0)))</f>
        <v>Industry</v>
      </c>
      <c r="B1609" s="262" t="str">
        <f>IF(ISBLANK(INDEX('Policy Characteristics'!B:B,MATCH($C1609,'Policy Characteristics'!$C:$C,0))),"",INDEX('Policy Characteristics'!B:B,MATCH($C1609,'Policy Characteristics'!$C:$C,0)))</f>
        <v>Industry Energy Efficiency Standards</v>
      </c>
      <c r="C1609" s="254" t="str">
        <f t="shared" si="54"/>
        <v>Percentage Improvement in Eqpt Efficiency Standards above BAU</v>
      </c>
      <c r="D1609" s="6" t="s">
        <v>3054</v>
      </c>
      <c r="E1609" s="45" t="s">
        <v>2383</v>
      </c>
      <c r="F1609" t="s">
        <v>3017</v>
      </c>
      <c r="G1609" s="45" t="s">
        <v>2391</v>
      </c>
      <c r="H1609" s="43">
        <v>1080</v>
      </c>
      <c r="I1609" s="324" t="s">
        <v>40</v>
      </c>
      <c r="J1609" s="255" t="str">
        <f>IF(ISBLANK(INDEX('Policy Characteristics'!D:D,MATCH($C1609,'Policy Characteristics'!$C:$C,0))),"",INDEX('Policy Characteristics'!D:D,MATCH($C1609,'Policy Characteristics'!$C:$C,0)))</f>
        <v>Industry Energy Efficiency Standards</v>
      </c>
      <c r="K1609" s="254" t="str">
        <f>IF(ISBLANK(INDEX('Policy Characteristics'!E:E,MATCH($C1609,'Policy Characteristics'!$C:$C,0))),"",INDEX('Policy Characteristics'!E:E,MATCH($C1609,'Policy Characteristics'!$C:$C,0)))</f>
        <v>indst efficiency standards</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0.25</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reduction in energy use</v>
      </c>
      <c r="P1609" s="254" t="str">
        <f>IF(ISBLANK(INDEX('Policy Characteristics'!J:J,MATCH($C1609,'Policy Characteristics'!$C:$C,0))),"",INDEX('Policy Characteristics'!J:J,MATCH($C1609,'Policy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9" s="254" t="str">
        <f>IF(ISBLANK(INDEX('Policy Characteristics'!K:K,MATCH($C1609,'Policy Characteristics'!$C:$C,0))),"",INDEX('Policy Characteristics'!K:K,MATCH($C1609,'Policy Characteristics'!$C:$C,0)))</f>
        <v>industry-ag-main.html#eff-stds</v>
      </c>
      <c r="R1609" s="254" t="str">
        <f>IF(ISBLANK(INDEX('Policy Characteristics'!L:L,MATCH($C1609,'Policy Characteristics'!$C:$C,0))),"",INDEX('Policy Characteristics'!L:L,MATCH($C1609,'Policy Characteristics'!$C:$C,0)))</f>
        <v>industry-energy-efficiency-standards.html</v>
      </c>
    </row>
    <row r="1610" spans="1:18" s="4" customFormat="1" x14ac:dyDescent="0.35">
      <c r="A1610" s="254" t="str">
        <f>IF(ISBLANK(INDEX('Policy Characteristics'!A:A,MATCH($C1610,'Policy Characteristics'!$C:$C,0))),"",INDEX('Policy Characteristics'!A:A,MATCH($C1610,'Policy Characteristics'!$C:$C,0)))</f>
        <v>Industry</v>
      </c>
      <c r="B1610" s="262" t="str">
        <f>IF(ISBLANK(INDEX('Policy Characteristics'!B:B,MATCH($C1610,'Policy Characteristics'!$C:$C,0))),"",INDEX('Policy Characteristics'!B:B,MATCH($C1610,'Policy Characteristics'!$C:$C,0)))</f>
        <v>Industry Energy Efficiency Standards</v>
      </c>
      <c r="C1610" s="254" t="str">
        <f t="shared" si="54"/>
        <v>Percentage Improvement in Eqpt Efficiency Standards above BAU</v>
      </c>
      <c r="D1610" s="6" t="s">
        <v>3054</v>
      </c>
      <c r="E1610" s="45" t="s">
        <v>2384</v>
      </c>
      <c r="F1610" t="s">
        <v>3017</v>
      </c>
      <c r="G1610" s="45" t="s">
        <v>2388</v>
      </c>
      <c r="H1610" s="43">
        <v>1081</v>
      </c>
      <c r="I1610" s="324" t="s">
        <v>41</v>
      </c>
      <c r="J1610" s="255" t="str">
        <f>IF(ISBLANK(INDEX('Policy Characteristics'!D:D,MATCH($C1610,'Policy Characteristics'!$C:$C,0))),"",INDEX('Policy Characteristics'!D:D,MATCH($C1610,'Policy Characteristics'!$C:$C,0)))</f>
        <v>Industry Energy Efficiency Standards</v>
      </c>
      <c r="K1610" s="254" t="str">
        <f>IF(ISBLANK(INDEX('Policy Characteristics'!E:E,MATCH($C1610,'Policy Characteristics'!$C:$C,0))),"",INDEX('Policy Characteristics'!E:E,MATCH($C1610,'Policy Characteristics'!$C:$C,0)))</f>
        <v>indst efficiency standards</v>
      </c>
      <c r="L1610" s="261">
        <f>IF(ISBLANK(INDEX('Policy Characteristics'!F:F,MATCH($C1610,'Policy Characteristics'!$C:$C,0))),"",INDEX('Policy Characteristics'!F:F,MATCH($C1610,'Policy Characteristics'!$C:$C,0)))</f>
        <v>0</v>
      </c>
      <c r="M1610" s="261">
        <f>IF(ISBLANK(INDEX('Policy Characteristics'!G:G,MATCH($C1610,'Policy Characteristics'!$C:$C,0))),"",INDEX('Policy Characteristics'!G:G,MATCH($C1610,'Policy Characteristics'!$C:$C,0)))</f>
        <v>0.25</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reduction in energy use</v>
      </c>
      <c r="P1610" s="254" t="str">
        <f>IF(ISBLANK(INDEX('Policy Characteristics'!J:J,MATCH($C1610,'Policy Characteristics'!$C:$C,0))),"",INDEX('Policy Characteristics'!J:J,MATCH($C1610,'Policy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0" s="254" t="str">
        <f>IF(ISBLANK(INDEX('Policy Characteristics'!K:K,MATCH($C1610,'Policy Characteristics'!$C:$C,0))),"",INDEX('Policy Characteristics'!K:K,MATCH($C1610,'Policy Characteristics'!$C:$C,0)))</f>
        <v>industry-ag-main.html#eff-stds</v>
      </c>
      <c r="R1610" s="254" t="str">
        <f>IF(ISBLANK(INDEX('Policy Characteristics'!L:L,MATCH($C1610,'Policy Characteristics'!$C:$C,0))),"",INDEX('Policy Characteristics'!L:L,MATCH($C1610,'Policy Characteristics'!$C:$C,0)))</f>
        <v>industry-energy-efficiency-standards.html</v>
      </c>
    </row>
    <row r="1611" spans="1:18" s="4" customFormat="1" x14ac:dyDescent="0.35">
      <c r="A1611" s="254" t="str">
        <f>IF(ISBLANK(INDEX('Policy Characteristics'!A:A,MATCH($C1611,'Policy Characteristics'!$C:$C,0))),"",INDEX('Policy Characteristics'!A:A,MATCH($C1611,'Policy Characteristics'!$C:$C,0)))</f>
        <v>Industry</v>
      </c>
      <c r="B1611" s="262" t="str">
        <f>IF(ISBLANK(INDEX('Policy Characteristics'!B:B,MATCH($C1611,'Policy Characteristics'!$C:$C,0))),"",INDEX('Policy Characteristics'!B:B,MATCH($C1611,'Policy Characteristics'!$C:$C,0)))</f>
        <v>Industry Energy Efficiency Standards</v>
      </c>
      <c r="C1611" s="254" t="str">
        <f t="shared" si="54"/>
        <v>Percentage Improvement in Eqpt Efficiency Standards above BAU</v>
      </c>
      <c r="D1611" s="6" t="s">
        <v>3054</v>
      </c>
      <c r="E1611" s="45" t="s">
        <v>2385</v>
      </c>
      <c r="F1611" t="s">
        <v>3017</v>
      </c>
      <c r="G1611" s="45" t="s">
        <v>2389</v>
      </c>
      <c r="H1611" s="43">
        <v>1082</v>
      </c>
      <c r="I1611" s="324" t="s">
        <v>40</v>
      </c>
      <c r="J1611" s="255" t="str">
        <f>IF(ISBLANK(INDEX('Policy Characteristics'!D:D,MATCH($C1611,'Policy Characteristics'!$C:$C,0))),"",INDEX('Policy Characteristics'!D:D,MATCH($C1611,'Policy Characteristics'!$C:$C,0)))</f>
        <v>Industry Energy Efficiency Standards</v>
      </c>
      <c r="K1611" s="254" t="str">
        <f>IF(ISBLANK(INDEX('Policy Characteristics'!E:E,MATCH($C1611,'Policy Characteristics'!$C:$C,0))),"",INDEX('Policy Characteristics'!E:E,MATCH($C1611,'Policy Characteristics'!$C:$C,0)))</f>
        <v>indst efficiency standards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0.25</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reduction in energy use</v>
      </c>
      <c r="P1611" s="254" t="str">
        <f>IF(ISBLANK(INDEX('Policy Characteristics'!J:J,MATCH($C1611,'Policy Characteristics'!$C:$C,0))),"",INDEX('Policy Characteristics'!J:J,MATCH($C1611,'Policy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1" s="254" t="str">
        <f>IF(ISBLANK(INDEX('Policy Characteristics'!K:K,MATCH($C1611,'Policy Characteristics'!$C:$C,0))),"",INDEX('Policy Characteristics'!K:K,MATCH($C1611,'Policy Characteristics'!$C:$C,0)))</f>
        <v>industry-ag-main.html#eff-stds</v>
      </c>
      <c r="R1611" s="254" t="str">
        <f>IF(ISBLANK(INDEX('Policy Characteristics'!L:L,MATCH($C1611,'Policy Characteristics'!$C:$C,0))),"",INDEX('Policy Characteristics'!L:L,MATCH($C1611,'Policy Characteristics'!$C:$C,0)))</f>
        <v>industry-energy-efficiency-standards.html</v>
      </c>
    </row>
    <row r="1612" spans="1:18" s="4" customFormat="1" x14ac:dyDescent="0.35">
      <c r="A1612" s="254" t="str">
        <f>IF(ISBLANK(INDEX('Policy Characteristics'!A:A,MATCH($C1612,'Policy Characteristics'!$C:$C,0))),"",INDEX('Policy Characteristics'!A:A,MATCH($C1612,'Policy Characteristics'!$C:$C,0)))</f>
        <v>Industry</v>
      </c>
      <c r="B1612" s="262" t="str">
        <f>IF(ISBLANK(INDEX('Policy Characteristics'!B:B,MATCH($C1612,'Policy Characteristics'!$C:$C,0))),"",INDEX('Policy Characteristics'!B:B,MATCH($C1612,'Policy Characteristics'!$C:$C,0)))</f>
        <v>Industry Energy Efficiency Standards</v>
      </c>
      <c r="C1612" s="254" t="str">
        <f t="shared" si="54"/>
        <v>Percentage Improvement in Eqpt Efficiency Standards above BAU</v>
      </c>
      <c r="D1612" s="6" t="s">
        <v>3054</v>
      </c>
      <c r="E1612" s="45" t="s">
        <v>2386</v>
      </c>
      <c r="F1612" t="s">
        <v>3017</v>
      </c>
      <c r="G1612" s="45" t="s">
        <v>2392</v>
      </c>
      <c r="H1612" s="43">
        <v>1083</v>
      </c>
      <c r="I1612" s="324" t="s">
        <v>41</v>
      </c>
      <c r="J1612" s="255" t="str">
        <f>IF(ISBLANK(INDEX('Policy Characteristics'!D:D,MATCH($C1612,'Policy Characteristics'!$C:$C,0))),"",INDEX('Policy Characteristics'!D:D,MATCH($C1612,'Policy Characteristics'!$C:$C,0)))</f>
        <v>Industry Energy Efficiency Standards</v>
      </c>
      <c r="K1612" s="254" t="str">
        <f>IF(ISBLANK(INDEX('Policy Characteristics'!E:E,MATCH($C1612,'Policy Characteristics'!$C:$C,0))),"",INDEX('Policy Characteristics'!E:E,MATCH($C1612,'Policy Characteristics'!$C:$C,0)))</f>
        <v>indst efficiency standards</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0.25</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reduction in energy use</v>
      </c>
      <c r="P1612" s="254" t="str">
        <f>IF(ISBLANK(INDEX('Policy Characteristics'!J:J,MATCH($C1612,'Policy Characteristics'!$C:$C,0))),"",INDEX('Policy Characteristics'!J:J,MATCH($C1612,'Policy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2" s="254" t="str">
        <f>IF(ISBLANK(INDEX('Policy Characteristics'!K:K,MATCH($C1612,'Policy Characteristics'!$C:$C,0))),"",INDEX('Policy Characteristics'!K:K,MATCH($C1612,'Policy Characteristics'!$C:$C,0)))</f>
        <v>industry-ag-main.html#eff-stds</v>
      </c>
      <c r="R1612" s="254" t="str">
        <f>IF(ISBLANK(INDEX('Policy Characteristics'!L:L,MATCH($C1612,'Policy Characteristics'!$C:$C,0))),"",INDEX('Policy Characteristics'!L:L,MATCH($C1612,'Policy Characteristics'!$C:$C,0)))</f>
        <v>industry-energy-efficiency-standards.html</v>
      </c>
    </row>
    <row r="1613" spans="1:18" s="4" customFormat="1" x14ac:dyDescent="0.35">
      <c r="A1613" s="254" t="str">
        <f>IF(ISBLANK(INDEX('Policy Characteristics'!A:A,MATCH($C1613,'Policy Characteristics'!$C:$C,0))),"",INDEX('Policy Characteristics'!A:A,MATCH($C1613,'Policy Characteristics'!$C:$C,0)))</f>
        <v>Industry</v>
      </c>
      <c r="B1613" s="262" t="str">
        <f>IF(ISBLANK(INDEX('Policy Characteristics'!B:B,MATCH($C1613,'Policy Characteristics'!$C:$C,0))),"",INDEX('Policy Characteristics'!B:B,MATCH($C1613,'Policy Characteristics'!$C:$C,0)))</f>
        <v>Industry Energy Efficiency Standards</v>
      </c>
      <c r="C1613" s="254" t="str">
        <f t="shared" si="54"/>
        <v>Percentage Improvement in Eqpt Efficiency Standards above BAU</v>
      </c>
      <c r="D1613" s="6" t="s">
        <v>3054</v>
      </c>
      <c r="E1613" s="45" t="s">
        <v>2688</v>
      </c>
      <c r="F1613" t="s">
        <v>3017</v>
      </c>
      <c r="G1613" s="45" t="s">
        <v>2691</v>
      </c>
      <c r="H1613" s="43">
        <v>1084</v>
      </c>
      <c r="I1613" s="324" t="s">
        <v>41</v>
      </c>
      <c r="J1613" s="255" t="str">
        <f>IF(ISBLANK(INDEX('Policy Characteristics'!D:D,MATCH($C1613,'Policy Characteristics'!$C:$C,0))),"",INDEX('Policy Characteristics'!D:D,MATCH($C1613,'Policy Characteristics'!$C:$C,0)))</f>
        <v>Industry Energy Efficiency Standards</v>
      </c>
      <c r="K1613" s="254" t="str">
        <f>IF(ISBLANK(INDEX('Policy Characteristics'!E:E,MATCH($C1613,'Policy Characteristics'!$C:$C,0))),"",INDEX('Policy Characteristics'!E:E,MATCH($C1613,'Policy Characteristics'!$C:$C,0)))</f>
        <v>indst efficiency standards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0.25</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energy use</v>
      </c>
      <c r="P1613" s="254" t="str">
        <f>IF(ISBLANK(INDEX('Policy Characteristics'!J:J,MATCH($C1613,'Policy Characteristics'!$C:$C,0))),"",INDEX('Policy Characteristics'!J:J,MATCH($C1613,'Policy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3" s="254" t="str">
        <f>IF(ISBLANK(INDEX('Policy Characteristics'!K:K,MATCH($C1613,'Policy Characteristics'!$C:$C,0))),"",INDEX('Policy Characteristics'!K:K,MATCH($C1613,'Policy Characteristics'!$C:$C,0)))</f>
        <v>industry-ag-main.html#eff-stds</v>
      </c>
      <c r="R1613" s="254" t="str">
        <f>IF(ISBLANK(INDEX('Policy Characteristics'!L:L,MATCH($C1613,'Policy Characteristics'!$C:$C,0))),"",INDEX('Policy Characteristics'!L:L,MATCH($C1613,'Policy Characteristics'!$C:$C,0)))</f>
        <v>industry-energy-efficiency-standards.html</v>
      </c>
    </row>
    <row r="1614" spans="1:18" s="4" customFormat="1" x14ac:dyDescent="0.35">
      <c r="A1614" s="254" t="str">
        <f>IF(ISBLANK(INDEX('Policy Characteristics'!A:A,MATCH($C1614,'Policy Characteristics'!$C:$C,0))),"",INDEX('Policy Characteristics'!A:A,MATCH($C1614,'Policy Characteristics'!$C:$C,0)))</f>
        <v>Industry</v>
      </c>
      <c r="B1614" s="262" t="str">
        <f>IF(ISBLANK(INDEX('Policy Characteristics'!B:B,MATCH($C1614,'Policy Characteristics'!$C:$C,0))),"",INDEX('Policy Characteristics'!B:B,MATCH($C1614,'Policy Characteristics'!$C:$C,0)))</f>
        <v>Industry Energy Efficiency Standards</v>
      </c>
      <c r="C1614" s="254" t="str">
        <f t="shared" si="54"/>
        <v>Percentage Improvement in Eqpt Efficiency Standards above BAU</v>
      </c>
      <c r="D1614" s="6" t="s">
        <v>3054</v>
      </c>
      <c r="E1614" s="45" t="s">
        <v>2689</v>
      </c>
      <c r="F1614" t="s">
        <v>3017</v>
      </c>
      <c r="G1614" s="45" t="s">
        <v>2693</v>
      </c>
      <c r="H1614" s="43">
        <v>1085</v>
      </c>
      <c r="I1614" s="324" t="s">
        <v>40</v>
      </c>
      <c r="J1614" s="255" t="str">
        <f>IF(ISBLANK(INDEX('Policy Characteristics'!D:D,MATCH($C1614,'Policy Characteristics'!$C:$C,0))),"",INDEX('Policy Characteristics'!D:D,MATCH($C1614,'Policy Characteristics'!$C:$C,0)))</f>
        <v>Industry Energy Efficiency Standards</v>
      </c>
      <c r="K1614" s="254" t="str">
        <f>IF(ISBLANK(INDEX('Policy Characteristics'!E:E,MATCH($C1614,'Policy Characteristics'!$C:$C,0))),"",INDEX('Policy Characteristics'!E:E,MATCH($C1614,'Policy Characteristics'!$C:$C,0)))</f>
        <v>indst efficiency standards</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0.25</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reduction in energy use</v>
      </c>
      <c r="P1614" s="254" t="str">
        <f>IF(ISBLANK(INDEX('Policy Characteristics'!J:J,MATCH($C1614,'Policy Characteristics'!$C:$C,0))),"",INDEX('Policy Characteristics'!J:J,MATCH($C1614,'Policy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4" s="254" t="str">
        <f>IF(ISBLANK(INDEX('Policy Characteristics'!K:K,MATCH($C1614,'Policy Characteristics'!$C:$C,0))),"",INDEX('Policy Characteristics'!K:K,MATCH($C1614,'Policy Characteristics'!$C:$C,0)))</f>
        <v>industry-ag-main.html#eff-stds</v>
      </c>
      <c r="R1614" s="254" t="str">
        <f>IF(ISBLANK(INDEX('Policy Characteristics'!L:L,MATCH($C1614,'Policy Characteristics'!$C:$C,0))),"",INDEX('Policy Characteristics'!L:L,MATCH($C1614,'Policy Characteristics'!$C:$C,0)))</f>
        <v>industry-energy-efficiency-standards.html</v>
      </c>
    </row>
    <row r="1615" spans="1:18" s="4" customFormat="1" x14ac:dyDescent="0.35">
      <c r="A1615" s="254" t="str">
        <f>IF(ISBLANK(INDEX('Policy Characteristics'!A:A,MATCH($C1615,'Policy Characteristics'!$C:$C,0))),"",INDEX('Policy Characteristics'!A:A,MATCH($C1615,'Policy Characteristics'!$C:$C,0)))</f>
        <v>Industry</v>
      </c>
      <c r="B1615" s="262" t="str">
        <f>IF(ISBLANK(INDEX('Policy Characteristics'!B:B,MATCH($C1615,'Policy Characteristics'!$C:$C,0))),"",INDEX('Policy Characteristics'!B:B,MATCH($C1615,'Policy Characteristics'!$C:$C,0)))</f>
        <v>Industry Energy Efficiency Standards</v>
      </c>
      <c r="C1615" s="254" t="str">
        <f t="shared" si="54"/>
        <v>Percentage Improvement in Eqpt Efficiency Standards above BAU</v>
      </c>
      <c r="D1615" s="6" t="s">
        <v>3054</v>
      </c>
      <c r="E1615" s="45" t="s">
        <v>2690</v>
      </c>
      <c r="F1615" t="s">
        <v>3017</v>
      </c>
      <c r="G1615" s="45" t="s">
        <v>2694</v>
      </c>
      <c r="H1615" s="43">
        <v>1086</v>
      </c>
      <c r="I1615" s="324" t="s">
        <v>40</v>
      </c>
      <c r="J1615" s="255" t="str">
        <f>IF(ISBLANK(INDEX('Policy Characteristics'!D:D,MATCH($C1615,'Policy Characteristics'!$C:$C,0))),"",INDEX('Policy Characteristics'!D:D,MATCH($C1615,'Policy Characteristics'!$C:$C,0)))</f>
        <v>Industry Energy Efficiency Standards</v>
      </c>
      <c r="K1615" s="254" t="str">
        <f>IF(ISBLANK(INDEX('Policy Characteristics'!E:E,MATCH($C1615,'Policy Characteristics'!$C:$C,0))),"",INDEX('Policy Characteristics'!E:E,MATCH($C1615,'Policy Characteristics'!$C:$C,0)))</f>
        <v>indst efficiency standards</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0.25</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reduction in energy use</v>
      </c>
      <c r="P1615" s="254" t="str">
        <f>IF(ISBLANK(INDEX('Policy Characteristics'!J:J,MATCH($C1615,'Policy Characteristics'!$C:$C,0))),"",INDEX('Policy Characteristics'!J:J,MATCH($C1615,'Policy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5" s="254" t="str">
        <f>IF(ISBLANK(INDEX('Policy Characteristics'!K:K,MATCH($C1615,'Policy Characteristics'!$C:$C,0))),"",INDEX('Policy Characteristics'!K:K,MATCH($C1615,'Policy Characteristics'!$C:$C,0)))</f>
        <v>industry-ag-main.html#eff-stds</v>
      </c>
      <c r="R1615" s="254" t="str">
        <f>IF(ISBLANK(INDEX('Policy Characteristics'!L:L,MATCH($C1615,'Policy Characteristics'!$C:$C,0))),"",INDEX('Policy Characteristics'!L:L,MATCH($C1615,'Policy Characteristics'!$C:$C,0)))</f>
        <v>industry-energy-efficiency-standards.html</v>
      </c>
    </row>
    <row r="1616" spans="1:18" s="4" customFormat="1" x14ac:dyDescent="0.35">
      <c r="A1616" s="254" t="str">
        <f>IF(ISBLANK(INDEX('Policy Characteristics'!A:A,MATCH($C1616,'Policy Characteristics'!$C:$C,0))),"",INDEX('Policy Characteristics'!A:A,MATCH($C1616,'Policy Characteristics'!$C:$C,0)))</f>
        <v>Industry</v>
      </c>
      <c r="B1616" s="262" t="str">
        <f>IF(ISBLANK(INDEX('Policy Characteristics'!B:B,MATCH($C1616,'Policy Characteristics'!$C:$C,0))),"",INDEX('Policy Characteristics'!B:B,MATCH($C1616,'Policy Characteristics'!$C:$C,0)))</f>
        <v>Industry Energy Efficiency Standards</v>
      </c>
      <c r="C1616" s="254" t="str">
        <f t="shared" ref="C1616:C1679" si="55">C$1487</f>
        <v>Percentage Improvement in Eqpt Efficiency Standards above BAU</v>
      </c>
      <c r="D1616" s="6" t="s">
        <v>3054</v>
      </c>
      <c r="E1616" s="45" t="s">
        <v>2687</v>
      </c>
      <c r="F1616" t="s">
        <v>3017</v>
      </c>
      <c r="G1616" s="45" t="s">
        <v>2692</v>
      </c>
      <c r="H1616" s="43">
        <v>1087</v>
      </c>
      <c r="I1616" s="324" t="s">
        <v>41</v>
      </c>
      <c r="J1616" s="255" t="str">
        <f>IF(ISBLANK(INDEX('Policy Characteristics'!D:D,MATCH($C1616,'Policy Characteristics'!$C:$C,0))),"",INDEX('Policy Characteristics'!D:D,MATCH($C1616,'Policy Characteristics'!$C:$C,0)))</f>
        <v>Industry Energy Efficiency Standards</v>
      </c>
      <c r="K1616" s="254" t="str">
        <f>IF(ISBLANK(INDEX('Policy Characteristics'!E:E,MATCH($C1616,'Policy Characteristics'!$C:$C,0))),"",INDEX('Policy Characteristics'!E:E,MATCH($C1616,'Policy Characteristics'!$C:$C,0)))</f>
        <v>indst efficiency standards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0.25</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reduction in energy use</v>
      </c>
      <c r="P1616" s="254" t="str">
        <f>IF(ISBLANK(INDEX('Policy Characteristics'!J:J,MATCH($C1616,'Policy Characteristics'!$C:$C,0))),"",INDEX('Policy Characteristics'!J:J,MATCH($C1616,'Policy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6" s="254" t="str">
        <f>IF(ISBLANK(INDEX('Policy Characteristics'!K:K,MATCH($C1616,'Policy Characteristics'!$C:$C,0))),"",INDEX('Policy Characteristics'!K:K,MATCH($C1616,'Policy Characteristics'!$C:$C,0)))</f>
        <v>industry-ag-main.html#eff-stds</v>
      </c>
      <c r="R1616" s="254" t="str">
        <f>IF(ISBLANK(INDEX('Policy Characteristics'!L:L,MATCH($C1616,'Policy Characteristics'!$C:$C,0))),"",INDEX('Policy Characteristics'!L:L,MATCH($C1616,'Policy Characteristics'!$C:$C,0)))</f>
        <v>industry-energy-efficiency-standards.html</v>
      </c>
    </row>
    <row r="1617" spans="1:18" s="4" customFormat="1" x14ac:dyDescent="0.35">
      <c r="A1617" s="254" t="str">
        <f>IF(ISBLANK(INDEX('Policy Characteristics'!A:A,MATCH($C1617,'Policy Characteristics'!$C:$C,0))),"",INDEX('Policy Characteristics'!A:A,MATCH($C1617,'Policy Characteristics'!$C:$C,0)))</f>
        <v>Industry</v>
      </c>
      <c r="B1617" s="262" t="str">
        <f>IF(ISBLANK(INDEX('Policy Characteristics'!B:B,MATCH($C1617,'Policy Characteristics'!$C:$C,0))),"",INDEX('Policy Characteristics'!B:B,MATCH($C1617,'Policy Characteristics'!$C:$C,0)))</f>
        <v>Industry Energy Efficiency Standards</v>
      </c>
      <c r="C1617" s="254" t="str">
        <f t="shared" si="55"/>
        <v>Percentage Improvement in Eqpt Efficiency Standards above BAU</v>
      </c>
      <c r="D1617" s="6" t="s">
        <v>3055</v>
      </c>
      <c r="E1617" s="45" t="s">
        <v>2381</v>
      </c>
      <c r="F1617" t="s">
        <v>2562</v>
      </c>
      <c r="G1617" s="45" t="s">
        <v>2387</v>
      </c>
      <c r="H1617" s="43">
        <v>1088</v>
      </c>
      <c r="I1617" s="324" t="s">
        <v>40</v>
      </c>
      <c r="J1617" s="255" t="str">
        <f>IF(ISBLANK(INDEX('Policy Characteristics'!D:D,MATCH($C1617,'Policy Characteristics'!$C:$C,0))),"",INDEX('Policy Characteristics'!D:D,MATCH($C1617,'Policy Characteristics'!$C:$C,0)))</f>
        <v>Industry Energy Efficiency Standards</v>
      </c>
      <c r="K1617" s="254" t="str">
        <f>IF(ISBLANK(INDEX('Policy Characteristics'!E:E,MATCH($C1617,'Policy Characteristics'!$C:$C,0))),"",INDEX('Policy Characteristics'!E:E,MATCH($C1617,'Policy Characteristics'!$C:$C,0)))</f>
        <v>indst efficiency standards</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0.25</v>
      </c>
      <c r="N1617" s="261">
        <f>IF(ISBLANK(INDEX('Policy Characteristics'!H:H,MATCH($C1617,'Policy Characteristics'!$C:$C,0))),"",INDEX('Policy Characteristics'!H:H,MATCH($C1617,'Policy Characteristics'!$C:$C,0)))</f>
        <v>0.01</v>
      </c>
      <c r="O1617" s="254" t="str">
        <f>IF(ISBLANK(INDEX('Policy Characteristics'!I:I,MATCH($C1617,'Policy Characteristics'!$C:$C,0))),"",INDEX('Policy Characteristics'!I:I,MATCH($C1617,'Policy Characteristics'!$C:$C,0)))</f>
        <v>% reduction in energy use</v>
      </c>
      <c r="P1617" s="254" t="str">
        <f>IF(ISBLANK(INDEX('Policy Characteristics'!J:J,MATCH($C1617,'Policy Characteristics'!$C:$C,0))),"",INDEX('Policy Characteristics'!J:J,MATCH($C1617,'Policy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7" s="254" t="str">
        <f>IF(ISBLANK(INDEX('Policy Characteristics'!K:K,MATCH($C1617,'Policy Characteristics'!$C:$C,0))),"",INDEX('Policy Characteristics'!K:K,MATCH($C1617,'Policy Characteristics'!$C:$C,0)))</f>
        <v>industry-ag-main.html#eff-stds</v>
      </c>
      <c r="R1617" s="254" t="str">
        <f>IF(ISBLANK(INDEX('Policy Characteristics'!L:L,MATCH($C1617,'Policy Characteristics'!$C:$C,0))),"",INDEX('Policy Characteristics'!L:L,MATCH($C1617,'Policy Characteristics'!$C:$C,0)))</f>
        <v>industry-energy-efficiency-standards.html</v>
      </c>
    </row>
    <row r="1618" spans="1:18" s="4" customFormat="1" x14ac:dyDescent="0.35">
      <c r="A1618" s="254" t="str">
        <f>IF(ISBLANK(INDEX('Policy Characteristics'!A:A,MATCH($C1618,'Policy Characteristics'!$C:$C,0))),"",INDEX('Policy Characteristics'!A:A,MATCH($C1618,'Policy Characteristics'!$C:$C,0)))</f>
        <v>Industry</v>
      </c>
      <c r="B1618" s="262" t="str">
        <f>IF(ISBLANK(INDEX('Policy Characteristics'!B:B,MATCH($C1618,'Policy Characteristics'!$C:$C,0))),"",INDEX('Policy Characteristics'!B:B,MATCH($C1618,'Policy Characteristics'!$C:$C,0)))</f>
        <v>Industry Energy Efficiency Standards</v>
      </c>
      <c r="C1618" s="254" t="str">
        <f t="shared" si="55"/>
        <v>Percentage Improvement in Eqpt Efficiency Standards above BAU</v>
      </c>
      <c r="D1618" s="6" t="s">
        <v>3055</v>
      </c>
      <c r="E1618" s="45" t="s">
        <v>2382</v>
      </c>
      <c r="F1618" t="s">
        <v>2562</v>
      </c>
      <c r="G1618" s="45" t="s">
        <v>2390</v>
      </c>
      <c r="H1618" s="43">
        <v>1089</v>
      </c>
      <c r="I1618" s="324" t="s">
        <v>40</v>
      </c>
      <c r="J1618" s="255" t="str">
        <f>IF(ISBLANK(INDEX('Policy Characteristics'!D:D,MATCH($C1618,'Policy Characteristics'!$C:$C,0))),"",INDEX('Policy Characteristics'!D:D,MATCH($C1618,'Policy Characteristics'!$C:$C,0)))</f>
        <v>Industry Energy Efficiency Standards</v>
      </c>
      <c r="K1618" s="254" t="str">
        <f>IF(ISBLANK(INDEX('Policy Characteristics'!E:E,MATCH($C1618,'Policy Characteristics'!$C:$C,0))),"",INDEX('Policy Characteristics'!E:E,MATCH($C1618,'Policy Characteristics'!$C:$C,0)))</f>
        <v>indst efficiency standards</v>
      </c>
      <c r="L1618" s="261">
        <f>IF(ISBLANK(INDEX('Policy Characteristics'!F:F,MATCH($C1618,'Policy Characteristics'!$C:$C,0))),"",INDEX('Policy Characteristics'!F:F,MATCH($C1618,'Policy Characteristics'!$C:$C,0)))</f>
        <v>0</v>
      </c>
      <c r="M1618" s="261">
        <f>IF(ISBLANK(INDEX('Policy Characteristics'!G:G,MATCH($C1618,'Policy Characteristics'!$C:$C,0))),"",INDEX('Policy Characteristics'!G:G,MATCH($C1618,'Policy Characteristics'!$C:$C,0)))</f>
        <v>0.25</v>
      </c>
      <c r="N1618" s="261">
        <f>IF(ISBLANK(INDEX('Policy Characteristics'!H:H,MATCH($C1618,'Policy Characteristics'!$C:$C,0))),"",INDEX('Policy Characteristics'!H:H,MATCH($C1618,'Policy Characteristics'!$C:$C,0)))</f>
        <v>0.01</v>
      </c>
      <c r="O1618" s="254" t="str">
        <f>IF(ISBLANK(INDEX('Policy Characteristics'!I:I,MATCH($C1618,'Policy Characteristics'!$C:$C,0))),"",INDEX('Policy Characteristics'!I:I,MATCH($C1618,'Policy Characteristics'!$C:$C,0)))</f>
        <v>% reduction in energy use</v>
      </c>
      <c r="P1618" s="254" t="str">
        <f>IF(ISBLANK(INDEX('Policy Characteristics'!J:J,MATCH($C1618,'Policy Characteristics'!$C:$C,0))),"",INDEX('Policy Characteristics'!J:J,MATCH($C1618,'Policy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8" s="254" t="str">
        <f>IF(ISBLANK(INDEX('Policy Characteristics'!K:K,MATCH($C1618,'Policy Characteristics'!$C:$C,0))),"",INDEX('Policy Characteristics'!K:K,MATCH($C1618,'Policy Characteristics'!$C:$C,0)))</f>
        <v>industry-ag-main.html#eff-stds</v>
      </c>
      <c r="R1618" s="254" t="str">
        <f>IF(ISBLANK(INDEX('Policy Characteristics'!L:L,MATCH($C1618,'Policy Characteristics'!$C:$C,0))),"",INDEX('Policy Characteristics'!L:L,MATCH($C1618,'Policy Characteristics'!$C:$C,0)))</f>
        <v>industry-energy-efficiency-standards.html</v>
      </c>
    </row>
    <row r="1619" spans="1:18" s="4" customFormat="1" x14ac:dyDescent="0.35">
      <c r="A1619" s="254" t="str">
        <f>IF(ISBLANK(INDEX('Policy Characteristics'!A:A,MATCH($C1619,'Policy Characteristics'!$C:$C,0))),"",INDEX('Policy Characteristics'!A:A,MATCH($C1619,'Policy Characteristics'!$C:$C,0)))</f>
        <v>Industry</v>
      </c>
      <c r="B1619" s="262" t="str">
        <f>IF(ISBLANK(INDEX('Policy Characteristics'!B:B,MATCH($C1619,'Policy Characteristics'!$C:$C,0))),"",INDEX('Policy Characteristics'!B:B,MATCH($C1619,'Policy Characteristics'!$C:$C,0)))</f>
        <v>Industry Energy Efficiency Standards</v>
      </c>
      <c r="C1619" s="254" t="str">
        <f t="shared" si="55"/>
        <v>Percentage Improvement in Eqpt Efficiency Standards above BAU</v>
      </c>
      <c r="D1619" s="6" t="s">
        <v>3055</v>
      </c>
      <c r="E1619" s="45" t="s">
        <v>2383</v>
      </c>
      <c r="F1619" t="s">
        <v>2562</v>
      </c>
      <c r="G1619" s="45" t="s">
        <v>2391</v>
      </c>
      <c r="H1619" s="43">
        <v>1090</v>
      </c>
      <c r="I1619" s="324" t="s">
        <v>40</v>
      </c>
      <c r="J1619" s="255" t="str">
        <f>IF(ISBLANK(INDEX('Policy Characteristics'!D:D,MATCH($C1619,'Policy Characteristics'!$C:$C,0))),"",INDEX('Policy Characteristics'!D:D,MATCH($C1619,'Policy Characteristics'!$C:$C,0)))</f>
        <v>Industry Energy Efficiency Standards</v>
      </c>
      <c r="K1619" s="254" t="str">
        <f>IF(ISBLANK(INDEX('Policy Characteristics'!E:E,MATCH($C1619,'Policy Characteristics'!$C:$C,0))),"",INDEX('Policy Characteristics'!E:E,MATCH($C1619,'Policy Characteristics'!$C:$C,0)))</f>
        <v>indst efficiency standards</v>
      </c>
      <c r="L1619" s="261">
        <f>IF(ISBLANK(INDEX('Policy Characteristics'!F:F,MATCH($C1619,'Policy Characteristics'!$C:$C,0))),"",INDEX('Policy Characteristics'!F:F,MATCH($C1619,'Policy Characteristics'!$C:$C,0)))</f>
        <v>0</v>
      </c>
      <c r="M1619" s="261">
        <f>IF(ISBLANK(INDEX('Policy Characteristics'!G:G,MATCH($C1619,'Policy Characteristics'!$C:$C,0))),"",INDEX('Policy Characteristics'!G:G,MATCH($C1619,'Policy Characteristics'!$C:$C,0)))</f>
        <v>0.25</v>
      </c>
      <c r="N1619" s="261">
        <f>IF(ISBLANK(INDEX('Policy Characteristics'!H:H,MATCH($C1619,'Policy Characteristics'!$C:$C,0))),"",INDEX('Policy Characteristics'!H:H,MATCH($C1619,'Policy Characteristics'!$C:$C,0)))</f>
        <v>0.01</v>
      </c>
      <c r="O1619" s="254" t="str">
        <f>IF(ISBLANK(INDEX('Policy Characteristics'!I:I,MATCH($C1619,'Policy Characteristics'!$C:$C,0))),"",INDEX('Policy Characteristics'!I:I,MATCH($C1619,'Policy Characteristics'!$C:$C,0)))</f>
        <v>% reduction in energy use</v>
      </c>
      <c r="P1619" s="254" t="str">
        <f>IF(ISBLANK(INDEX('Policy Characteristics'!J:J,MATCH($C1619,'Policy Characteristics'!$C:$C,0))),"",INDEX('Policy Characteristics'!J:J,MATCH($C1619,'Policy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9" s="254" t="str">
        <f>IF(ISBLANK(INDEX('Policy Characteristics'!K:K,MATCH($C1619,'Policy Characteristics'!$C:$C,0))),"",INDEX('Policy Characteristics'!K:K,MATCH($C1619,'Policy Characteristics'!$C:$C,0)))</f>
        <v>industry-ag-main.html#eff-stds</v>
      </c>
      <c r="R1619" s="254" t="str">
        <f>IF(ISBLANK(INDEX('Policy Characteristics'!L:L,MATCH($C1619,'Policy Characteristics'!$C:$C,0))),"",INDEX('Policy Characteristics'!L:L,MATCH($C1619,'Policy Characteristics'!$C:$C,0)))</f>
        <v>industry-energy-efficiency-standards.html</v>
      </c>
    </row>
    <row r="1620" spans="1:18" s="4" customFormat="1" x14ac:dyDescent="0.35">
      <c r="A1620" s="254" t="str">
        <f>IF(ISBLANK(INDEX('Policy Characteristics'!A:A,MATCH($C1620,'Policy Characteristics'!$C:$C,0))),"",INDEX('Policy Characteristics'!A:A,MATCH($C1620,'Policy Characteristics'!$C:$C,0)))</f>
        <v>Industry</v>
      </c>
      <c r="B1620" s="262" t="str">
        <f>IF(ISBLANK(INDEX('Policy Characteristics'!B:B,MATCH($C1620,'Policy Characteristics'!$C:$C,0))),"",INDEX('Policy Characteristics'!B:B,MATCH($C1620,'Policy Characteristics'!$C:$C,0)))</f>
        <v>Industry Energy Efficiency Standards</v>
      </c>
      <c r="C1620" s="254" t="str">
        <f t="shared" si="55"/>
        <v>Percentage Improvement in Eqpt Efficiency Standards above BAU</v>
      </c>
      <c r="D1620" s="6" t="s">
        <v>3055</v>
      </c>
      <c r="E1620" s="45" t="s">
        <v>2384</v>
      </c>
      <c r="F1620" t="s">
        <v>2562</v>
      </c>
      <c r="G1620" s="45" t="s">
        <v>2388</v>
      </c>
      <c r="H1620" s="43">
        <v>1091</v>
      </c>
      <c r="I1620" s="324" t="s">
        <v>41</v>
      </c>
      <c r="J1620" s="255" t="str">
        <f>IF(ISBLANK(INDEX('Policy Characteristics'!D:D,MATCH($C1620,'Policy Characteristics'!$C:$C,0))),"",INDEX('Policy Characteristics'!D:D,MATCH($C1620,'Policy Characteristics'!$C:$C,0)))</f>
        <v>Industry Energy Efficiency Standards</v>
      </c>
      <c r="K1620" s="254" t="str">
        <f>IF(ISBLANK(INDEX('Policy Characteristics'!E:E,MATCH($C1620,'Policy Characteristics'!$C:$C,0))),"",INDEX('Policy Characteristics'!E:E,MATCH($C1620,'Policy Characteristics'!$C:$C,0)))</f>
        <v>indst efficiency standards</v>
      </c>
      <c r="L1620" s="261">
        <f>IF(ISBLANK(INDEX('Policy Characteristics'!F:F,MATCH($C1620,'Policy Characteristics'!$C:$C,0))),"",INDEX('Policy Characteristics'!F:F,MATCH($C1620,'Policy Characteristics'!$C:$C,0)))</f>
        <v>0</v>
      </c>
      <c r="M1620" s="261">
        <f>IF(ISBLANK(INDEX('Policy Characteristics'!G:G,MATCH($C1620,'Policy Characteristics'!$C:$C,0))),"",INDEX('Policy Characteristics'!G:G,MATCH($C1620,'Policy Characteristics'!$C:$C,0)))</f>
        <v>0.25</v>
      </c>
      <c r="N1620" s="261">
        <f>IF(ISBLANK(INDEX('Policy Characteristics'!H:H,MATCH($C1620,'Policy Characteristics'!$C:$C,0))),"",INDEX('Policy Characteristics'!H:H,MATCH($C1620,'Policy Characteristics'!$C:$C,0)))</f>
        <v>0.01</v>
      </c>
      <c r="O1620" s="254" t="str">
        <f>IF(ISBLANK(INDEX('Policy Characteristics'!I:I,MATCH($C1620,'Policy Characteristics'!$C:$C,0))),"",INDEX('Policy Characteristics'!I:I,MATCH($C1620,'Policy Characteristics'!$C:$C,0)))</f>
        <v>% reduction in energy use</v>
      </c>
      <c r="P1620" s="254" t="str">
        <f>IF(ISBLANK(INDEX('Policy Characteristics'!J:J,MATCH($C1620,'Policy Characteristics'!$C:$C,0))),"",INDEX('Policy Characteristics'!J:J,MATCH($C1620,'Policy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0" s="254" t="str">
        <f>IF(ISBLANK(INDEX('Policy Characteristics'!K:K,MATCH($C1620,'Policy Characteristics'!$C:$C,0))),"",INDEX('Policy Characteristics'!K:K,MATCH($C1620,'Policy Characteristics'!$C:$C,0)))</f>
        <v>industry-ag-main.html#eff-stds</v>
      </c>
      <c r="R1620" s="254" t="str">
        <f>IF(ISBLANK(INDEX('Policy Characteristics'!L:L,MATCH($C1620,'Policy Characteristics'!$C:$C,0))),"",INDEX('Policy Characteristics'!L:L,MATCH($C1620,'Policy Characteristics'!$C:$C,0)))</f>
        <v>industry-energy-efficiency-standards.html</v>
      </c>
    </row>
    <row r="1621" spans="1:18" s="4" customFormat="1" x14ac:dyDescent="0.35">
      <c r="A1621" s="254" t="str">
        <f>IF(ISBLANK(INDEX('Policy Characteristics'!A:A,MATCH($C1621,'Policy Characteristics'!$C:$C,0))),"",INDEX('Policy Characteristics'!A:A,MATCH($C1621,'Policy Characteristics'!$C:$C,0)))</f>
        <v>Industry</v>
      </c>
      <c r="B1621" s="262" t="str">
        <f>IF(ISBLANK(INDEX('Policy Characteristics'!B:B,MATCH($C1621,'Policy Characteristics'!$C:$C,0))),"",INDEX('Policy Characteristics'!B:B,MATCH($C1621,'Policy Characteristics'!$C:$C,0)))</f>
        <v>Industry Energy Efficiency Standards</v>
      </c>
      <c r="C1621" s="254" t="str">
        <f t="shared" si="55"/>
        <v>Percentage Improvement in Eqpt Efficiency Standards above BAU</v>
      </c>
      <c r="D1621" s="6" t="s">
        <v>3055</v>
      </c>
      <c r="E1621" s="45" t="s">
        <v>2385</v>
      </c>
      <c r="F1621" t="s">
        <v>2562</v>
      </c>
      <c r="G1621" s="45" t="s">
        <v>2389</v>
      </c>
      <c r="H1621" s="43">
        <v>1092</v>
      </c>
      <c r="I1621" s="324" t="s">
        <v>40</v>
      </c>
      <c r="J1621" s="255" t="str">
        <f>IF(ISBLANK(INDEX('Policy Characteristics'!D:D,MATCH($C1621,'Policy Characteristics'!$C:$C,0))),"",INDEX('Policy Characteristics'!D:D,MATCH($C1621,'Policy Characteristics'!$C:$C,0)))</f>
        <v>Industry Energy Efficiency Standards</v>
      </c>
      <c r="K1621" s="254" t="str">
        <f>IF(ISBLANK(INDEX('Policy Characteristics'!E:E,MATCH($C1621,'Policy Characteristics'!$C:$C,0))),"",INDEX('Policy Characteristics'!E:E,MATCH($C1621,'Policy Characteristics'!$C:$C,0)))</f>
        <v>indst efficiency standards</v>
      </c>
      <c r="L1621" s="261">
        <f>IF(ISBLANK(INDEX('Policy Characteristics'!F:F,MATCH($C1621,'Policy Characteristics'!$C:$C,0))),"",INDEX('Policy Characteristics'!F:F,MATCH($C1621,'Policy Characteristics'!$C:$C,0)))</f>
        <v>0</v>
      </c>
      <c r="M1621" s="261">
        <f>IF(ISBLANK(INDEX('Policy Characteristics'!G:G,MATCH($C1621,'Policy Characteristics'!$C:$C,0))),"",INDEX('Policy Characteristics'!G:G,MATCH($C1621,'Policy Characteristics'!$C:$C,0)))</f>
        <v>0.25</v>
      </c>
      <c r="N1621" s="261">
        <f>IF(ISBLANK(INDEX('Policy Characteristics'!H:H,MATCH($C1621,'Policy Characteristics'!$C:$C,0))),"",INDEX('Policy Characteristics'!H:H,MATCH($C1621,'Policy Characteristics'!$C:$C,0)))</f>
        <v>0.01</v>
      </c>
      <c r="O1621" s="254" t="str">
        <f>IF(ISBLANK(INDEX('Policy Characteristics'!I:I,MATCH($C1621,'Policy Characteristics'!$C:$C,0))),"",INDEX('Policy Characteristics'!I:I,MATCH($C1621,'Policy Characteristics'!$C:$C,0)))</f>
        <v>% reduction in energy use</v>
      </c>
      <c r="P1621" s="254" t="str">
        <f>IF(ISBLANK(INDEX('Policy Characteristics'!J:J,MATCH($C1621,'Policy Characteristics'!$C:$C,0))),"",INDEX('Policy Characteristics'!J:J,MATCH($C1621,'Policy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1" s="254" t="str">
        <f>IF(ISBLANK(INDEX('Policy Characteristics'!K:K,MATCH($C1621,'Policy Characteristics'!$C:$C,0))),"",INDEX('Policy Characteristics'!K:K,MATCH($C1621,'Policy Characteristics'!$C:$C,0)))</f>
        <v>industry-ag-main.html#eff-stds</v>
      </c>
      <c r="R1621" s="254" t="str">
        <f>IF(ISBLANK(INDEX('Policy Characteristics'!L:L,MATCH($C1621,'Policy Characteristics'!$C:$C,0))),"",INDEX('Policy Characteristics'!L:L,MATCH($C1621,'Policy Characteristics'!$C:$C,0)))</f>
        <v>industry-energy-efficiency-standards.html</v>
      </c>
    </row>
    <row r="1622" spans="1:18" s="4" customFormat="1" x14ac:dyDescent="0.35">
      <c r="A1622" s="254" t="str">
        <f>IF(ISBLANK(INDEX('Policy Characteristics'!A:A,MATCH($C1622,'Policy Characteristics'!$C:$C,0))),"",INDEX('Policy Characteristics'!A:A,MATCH($C1622,'Policy Characteristics'!$C:$C,0)))</f>
        <v>Industry</v>
      </c>
      <c r="B1622" s="262" t="str">
        <f>IF(ISBLANK(INDEX('Policy Characteristics'!B:B,MATCH($C1622,'Policy Characteristics'!$C:$C,0))),"",INDEX('Policy Characteristics'!B:B,MATCH($C1622,'Policy Characteristics'!$C:$C,0)))</f>
        <v>Industry Energy Efficiency Standards</v>
      </c>
      <c r="C1622" s="254" t="str">
        <f t="shared" si="55"/>
        <v>Percentage Improvement in Eqpt Efficiency Standards above BAU</v>
      </c>
      <c r="D1622" s="6" t="s">
        <v>3055</v>
      </c>
      <c r="E1622" s="45" t="s">
        <v>2386</v>
      </c>
      <c r="F1622" t="s">
        <v>2562</v>
      </c>
      <c r="G1622" s="45" t="s">
        <v>2392</v>
      </c>
      <c r="H1622" s="43">
        <v>1093</v>
      </c>
      <c r="I1622" s="324" t="s">
        <v>41</v>
      </c>
      <c r="J1622" s="255" t="str">
        <f>IF(ISBLANK(INDEX('Policy Characteristics'!D:D,MATCH($C1622,'Policy Characteristics'!$C:$C,0))),"",INDEX('Policy Characteristics'!D:D,MATCH($C1622,'Policy Characteristics'!$C:$C,0)))</f>
        <v>Industry Energy Efficiency Standards</v>
      </c>
      <c r="K1622" s="254" t="str">
        <f>IF(ISBLANK(INDEX('Policy Characteristics'!E:E,MATCH($C1622,'Policy Characteristics'!$C:$C,0))),"",INDEX('Policy Characteristics'!E:E,MATCH($C1622,'Policy Characteristics'!$C:$C,0)))</f>
        <v>indst efficiency standards</v>
      </c>
      <c r="L1622" s="261">
        <f>IF(ISBLANK(INDEX('Policy Characteristics'!F:F,MATCH($C1622,'Policy Characteristics'!$C:$C,0))),"",INDEX('Policy Characteristics'!F:F,MATCH($C1622,'Policy Characteristics'!$C:$C,0)))</f>
        <v>0</v>
      </c>
      <c r="M1622" s="261">
        <f>IF(ISBLANK(INDEX('Policy Characteristics'!G:G,MATCH($C1622,'Policy Characteristics'!$C:$C,0))),"",INDEX('Policy Characteristics'!G:G,MATCH($C1622,'Policy Characteristics'!$C:$C,0)))</f>
        <v>0.25</v>
      </c>
      <c r="N1622" s="261">
        <f>IF(ISBLANK(INDEX('Policy Characteristics'!H:H,MATCH($C1622,'Policy Characteristics'!$C:$C,0))),"",INDEX('Policy Characteristics'!H:H,MATCH($C1622,'Policy Characteristics'!$C:$C,0)))</f>
        <v>0.01</v>
      </c>
      <c r="O1622" s="254" t="str">
        <f>IF(ISBLANK(INDEX('Policy Characteristics'!I:I,MATCH($C1622,'Policy Characteristics'!$C:$C,0))),"",INDEX('Policy Characteristics'!I:I,MATCH($C1622,'Policy Characteristics'!$C:$C,0)))</f>
        <v>% reduction in energy use</v>
      </c>
      <c r="P1622" s="254" t="str">
        <f>IF(ISBLANK(INDEX('Policy Characteristics'!J:J,MATCH($C1622,'Policy Characteristics'!$C:$C,0))),"",INDEX('Policy Characteristics'!J:J,MATCH($C1622,'Policy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2" s="254" t="str">
        <f>IF(ISBLANK(INDEX('Policy Characteristics'!K:K,MATCH($C1622,'Policy Characteristics'!$C:$C,0))),"",INDEX('Policy Characteristics'!K:K,MATCH($C1622,'Policy Characteristics'!$C:$C,0)))</f>
        <v>industry-ag-main.html#eff-stds</v>
      </c>
      <c r="R1622" s="254" t="str">
        <f>IF(ISBLANK(INDEX('Policy Characteristics'!L:L,MATCH($C1622,'Policy Characteristics'!$C:$C,0))),"",INDEX('Policy Characteristics'!L:L,MATCH($C1622,'Policy Characteristics'!$C:$C,0)))</f>
        <v>industry-energy-efficiency-standards.html</v>
      </c>
    </row>
    <row r="1623" spans="1:18" s="4" customFormat="1" x14ac:dyDescent="0.35">
      <c r="A1623" s="254" t="str">
        <f>IF(ISBLANK(INDEX('Policy Characteristics'!A:A,MATCH($C1623,'Policy Characteristics'!$C:$C,0))),"",INDEX('Policy Characteristics'!A:A,MATCH($C1623,'Policy Characteristics'!$C:$C,0)))</f>
        <v>Industry</v>
      </c>
      <c r="B1623" s="262" t="str">
        <f>IF(ISBLANK(INDEX('Policy Characteristics'!B:B,MATCH($C1623,'Policy Characteristics'!$C:$C,0))),"",INDEX('Policy Characteristics'!B:B,MATCH($C1623,'Policy Characteristics'!$C:$C,0)))</f>
        <v>Industry Energy Efficiency Standards</v>
      </c>
      <c r="C1623" s="254" t="str">
        <f t="shared" si="55"/>
        <v>Percentage Improvement in Eqpt Efficiency Standards above BAU</v>
      </c>
      <c r="D1623" s="6" t="s">
        <v>3055</v>
      </c>
      <c r="E1623" s="45" t="s">
        <v>2688</v>
      </c>
      <c r="F1623" t="s">
        <v>2562</v>
      </c>
      <c r="G1623" s="45" t="s">
        <v>2691</v>
      </c>
      <c r="H1623" s="43">
        <v>1094</v>
      </c>
      <c r="I1623" s="324" t="s">
        <v>41</v>
      </c>
      <c r="J1623" s="255" t="str">
        <f>IF(ISBLANK(INDEX('Policy Characteristics'!D:D,MATCH($C1623,'Policy Characteristics'!$C:$C,0))),"",INDEX('Policy Characteristics'!D:D,MATCH($C1623,'Policy Characteristics'!$C:$C,0)))</f>
        <v>Industry Energy Efficiency Standards</v>
      </c>
      <c r="K1623" s="254" t="str">
        <f>IF(ISBLANK(INDEX('Policy Characteristics'!E:E,MATCH($C1623,'Policy Characteristics'!$C:$C,0))),"",INDEX('Policy Characteristics'!E:E,MATCH($C1623,'Policy Characteristics'!$C:$C,0)))</f>
        <v>indst efficiency standards</v>
      </c>
      <c r="L1623" s="261">
        <f>IF(ISBLANK(INDEX('Policy Characteristics'!F:F,MATCH($C1623,'Policy Characteristics'!$C:$C,0))),"",INDEX('Policy Characteristics'!F:F,MATCH($C1623,'Policy Characteristics'!$C:$C,0)))</f>
        <v>0</v>
      </c>
      <c r="M1623" s="261">
        <f>IF(ISBLANK(INDEX('Policy Characteristics'!G:G,MATCH($C1623,'Policy Characteristics'!$C:$C,0))),"",INDEX('Policy Characteristics'!G:G,MATCH($C1623,'Policy Characteristics'!$C:$C,0)))</f>
        <v>0.25</v>
      </c>
      <c r="N1623" s="261">
        <f>IF(ISBLANK(INDEX('Policy Characteristics'!H:H,MATCH($C1623,'Policy Characteristics'!$C:$C,0))),"",INDEX('Policy Characteristics'!H:H,MATCH($C1623,'Policy Characteristics'!$C:$C,0)))</f>
        <v>0.01</v>
      </c>
      <c r="O1623" s="254" t="str">
        <f>IF(ISBLANK(INDEX('Policy Characteristics'!I:I,MATCH($C1623,'Policy Characteristics'!$C:$C,0))),"",INDEX('Policy Characteristics'!I:I,MATCH($C1623,'Policy Characteristics'!$C:$C,0)))</f>
        <v>% reduction in energy use</v>
      </c>
      <c r="P1623" s="254" t="str">
        <f>IF(ISBLANK(INDEX('Policy Characteristics'!J:J,MATCH($C1623,'Policy Characteristics'!$C:$C,0))),"",INDEX('Policy Characteristics'!J:J,MATCH($C1623,'Policy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3" s="254" t="str">
        <f>IF(ISBLANK(INDEX('Policy Characteristics'!K:K,MATCH($C1623,'Policy Characteristics'!$C:$C,0))),"",INDEX('Policy Characteristics'!K:K,MATCH($C1623,'Policy Characteristics'!$C:$C,0)))</f>
        <v>industry-ag-main.html#eff-stds</v>
      </c>
      <c r="R1623" s="254" t="str">
        <f>IF(ISBLANK(INDEX('Policy Characteristics'!L:L,MATCH($C1623,'Policy Characteristics'!$C:$C,0))),"",INDEX('Policy Characteristics'!L:L,MATCH($C1623,'Policy Characteristics'!$C:$C,0)))</f>
        <v>industry-energy-efficiency-standards.html</v>
      </c>
    </row>
    <row r="1624" spans="1:18" s="4" customFormat="1" x14ac:dyDescent="0.35">
      <c r="A1624" s="254" t="str">
        <f>IF(ISBLANK(INDEX('Policy Characteristics'!A:A,MATCH($C1624,'Policy Characteristics'!$C:$C,0))),"",INDEX('Policy Characteristics'!A:A,MATCH($C1624,'Policy Characteristics'!$C:$C,0)))</f>
        <v>Industry</v>
      </c>
      <c r="B1624" s="262" t="str">
        <f>IF(ISBLANK(INDEX('Policy Characteristics'!B:B,MATCH($C1624,'Policy Characteristics'!$C:$C,0))),"",INDEX('Policy Characteristics'!B:B,MATCH($C1624,'Policy Characteristics'!$C:$C,0)))</f>
        <v>Industry Energy Efficiency Standards</v>
      </c>
      <c r="C1624" s="254" t="str">
        <f t="shared" si="55"/>
        <v>Percentage Improvement in Eqpt Efficiency Standards above BAU</v>
      </c>
      <c r="D1624" s="6" t="s">
        <v>3055</v>
      </c>
      <c r="E1624" s="45" t="s">
        <v>2689</v>
      </c>
      <c r="F1624" t="s">
        <v>2562</v>
      </c>
      <c r="G1624" s="45" t="s">
        <v>2693</v>
      </c>
      <c r="H1624" s="43">
        <v>1095</v>
      </c>
      <c r="I1624" s="324" t="s">
        <v>40</v>
      </c>
      <c r="J1624" s="255" t="str">
        <f>IF(ISBLANK(INDEX('Policy Characteristics'!D:D,MATCH($C1624,'Policy Characteristics'!$C:$C,0))),"",INDEX('Policy Characteristics'!D:D,MATCH($C1624,'Policy Characteristics'!$C:$C,0)))</f>
        <v>Industry Energy Efficiency Standards</v>
      </c>
      <c r="K1624" s="254" t="str">
        <f>IF(ISBLANK(INDEX('Policy Characteristics'!E:E,MATCH($C1624,'Policy Characteristics'!$C:$C,0))),"",INDEX('Policy Characteristics'!E:E,MATCH($C1624,'Policy Characteristics'!$C:$C,0)))</f>
        <v>indst efficiency standards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0.25</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energy use</v>
      </c>
      <c r="P1624" s="254" t="str">
        <f>IF(ISBLANK(INDEX('Policy Characteristics'!J:J,MATCH($C1624,'Policy Characteristics'!$C:$C,0))),"",INDEX('Policy Characteristics'!J:J,MATCH($C1624,'Policy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4" s="254" t="str">
        <f>IF(ISBLANK(INDEX('Policy Characteristics'!K:K,MATCH($C1624,'Policy Characteristics'!$C:$C,0))),"",INDEX('Policy Characteristics'!K:K,MATCH($C1624,'Policy Characteristics'!$C:$C,0)))</f>
        <v>industry-ag-main.html#eff-stds</v>
      </c>
      <c r="R1624" s="254" t="str">
        <f>IF(ISBLANK(INDEX('Policy Characteristics'!L:L,MATCH($C1624,'Policy Characteristics'!$C:$C,0))),"",INDEX('Policy Characteristics'!L:L,MATCH($C1624,'Policy Characteristics'!$C:$C,0)))</f>
        <v>industry-energy-efficiency-standards.html</v>
      </c>
    </row>
    <row r="1625" spans="1:18" s="4" customFormat="1" x14ac:dyDescent="0.35">
      <c r="A1625" s="254" t="str">
        <f>IF(ISBLANK(INDEX('Policy Characteristics'!A:A,MATCH($C1625,'Policy Characteristics'!$C:$C,0))),"",INDEX('Policy Characteristics'!A:A,MATCH($C1625,'Policy Characteristics'!$C:$C,0)))</f>
        <v>Industry</v>
      </c>
      <c r="B1625" s="262" t="str">
        <f>IF(ISBLANK(INDEX('Policy Characteristics'!B:B,MATCH($C1625,'Policy Characteristics'!$C:$C,0))),"",INDEX('Policy Characteristics'!B:B,MATCH($C1625,'Policy Characteristics'!$C:$C,0)))</f>
        <v>Industry Energy Efficiency Standards</v>
      </c>
      <c r="C1625" s="254" t="str">
        <f t="shared" si="55"/>
        <v>Percentage Improvement in Eqpt Efficiency Standards above BAU</v>
      </c>
      <c r="D1625" s="6" t="s">
        <v>3055</v>
      </c>
      <c r="E1625" s="45" t="s">
        <v>2690</v>
      </c>
      <c r="F1625" t="s">
        <v>2562</v>
      </c>
      <c r="G1625" s="45" t="s">
        <v>2694</v>
      </c>
      <c r="H1625" s="43">
        <v>1096</v>
      </c>
      <c r="I1625" s="324" t="s">
        <v>40</v>
      </c>
      <c r="J1625" s="255" t="str">
        <f>IF(ISBLANK(INDEX('Policy Characteristics'!D:D,MATCH($C1625,'Policy Characteristics'!$C:$C,0))),"",INDEX('Policy Characteristics'!D:D,MATCH($C1625,'Policy Characteristics'!$C:$C,0)))</f>
        <v>Industry Energy Efficiency Standards</v>
      </c>
      <c r="K1625" s="254" t="str">
        <f>IF(ISBLANK(INDEX('Policy Characteristics'!E:E,MATCH($C1625,'Policy Characteristics'!$C:$C,0))),"",INDEX('Policy Characteristics'!E:E,MATCH($C1625,'Policy Characteristics'!$C:$C,0)))</f>
        <v>indst efficiency standards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0.25</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energy use</v>
      </c>
      <c r="P1625" s="254" t="str">
        <f>IF(ISBLANK(INDEX('Policy Characteristics'!J:J,MATCH($C1625,'Policy Characteristics'!$C:$C,0))),"",INDEX('Policy Characteristics'!J:J,MATCH($C1625,'Policy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5" s="254" t="str">
        <f>IF(ISBLANK(INDEX('Policy Characteristics'!K:K,MATCH($C1625,'Policy Characteristics'!$C:$C,0))),"",INDEX('Policy Characteristics'!K:K,MATCH($C1625,'Policy Characteristics'!$C:$C,0)))</f>
        <v>industry-ag-main.html#eff-stds</v>
      </c>
      <c r="R1625" s="254" t="str">
        <f>IF(ISBLANK(INDEX('Policy Characteristics'!L:L,MATCH($C1625,'Policy Characteristics'!$C:$C,0))),"",INDEX('Policy Characteristics'!L:L,MATCH($C1625,'Policy Characteristics'!$C:$C,0)))</f>
        <v>industry-energy-efficiency-standards.html</v>
      </c>
    </row>
    <row r="1626" spans="1:18" s="4" customFormat="1" x14ac:dyDescent="0.35">
      <c r="A1626" s="254" t="str">
        <f>IF(ISBLANK(INDEX('Policy Characteristics'!A:A,MATCH($C1626,'Policy Characteristics'!$C:$C,0))),"",INDEX('Policy Characteristics'!A:A,MATCH($C1626,'Policy Characteristics'!$C:$C,0)))</f>
        <v>Industry</v>
      </c>
      <c r="B1626" s="262" t="str">
        <f>IF(ISBLANK(INDEX('Policy Characteristics'!B:B,MATCH($C1626,'Policy Characteristics'!$C:$C,0))),"",INDEX('Policy Characteristics'!B:B,MATCH($C1626,'Policy Characteristics'!$C:$C,0)))</f>
        <v>Industry Energy Efficiency Standards</v>
      </c>
      <c r="C1626" s="254" t="str">
        <f t="shared" si="55"/>
        <v>Percentage Improvement in Eqpt Efficiency Standards above BAU</v>
      </c>
      <c r="D1626" s="6" t="s">
        <v>3055</v>
      </c>
      <c r="E1626" s="45" t="s">
        <v>2687</v>
      </c>
      <c r="F1626" t="s">
        <v>2562</v>
      </c>
      <c r="G1626" s="45" t="s">
        <v>2692</v>
      </c>
      <c r="H1626" s="43">
        <v>1097</v>
      </c>
      <c r="I1626" s="324" t="s">
        <v>41</v>
      </c>
      <c r="J1626" s="255" t="str">
        <f>IF(ISBLANK(INDEX('Policy Characteristics'!D:D,MATCH($C1626,'Policy Characteristics'!$C:$C,0))),"",INDEX('Policy Characteristics'!D:D,MATCH($C1626,'Policy Characteristics'!$C:$C,0)))</f>
        <v>Industry Energy Efficiency Standards</v>
      </c>
      <c r="K1626" s="254" t="str">
        <f>IF(ISBLANK(INDEX('Policy Characteristics'!E:E,MATCH($C1626,'Policy Characteristics'!$C:$C,0))),"",INDEX('Policy Characteristics'!E:E,MATCH($C1626,'Policy Characteristics'!$C:$C,0)))</f>
        <v>indst efficiency standards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0.25</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energy use</v>
      </c>
      <c r="P1626" s="254" t="str">
        <f>IF(ISBLANK(INDEX('Policy Characteristics'!J:J,MATCH($C1626,'Policy Characteristics'!$C:$C,0))),"",INDEX('Policy Characteristics'!J:J,MATCH($C1626,'Policy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6" s="254" t="str">
        <f>IF(ISBLANK(INDEX('Policy Characteristics'!K:K,MATCH($C1626,'Policy Characteristics'!$C:$C,0))),"",INDEX('Policy Characteristics'!K:K,MATCH($C1626,'Policy Characteristics'!$C:$C,0)))</f>
        <v>industry-ag-main.html#eff-stds</v>
      </c>
      <c r="R1626" s="254" t="str">
        <f>IF(ISBLANK(INDEX('Policy Characteristics'!L:L,MATCH($C1626,'Policy Characteristics'!$C:$C,0))),"",INDEX('Policy Characteristics'!L:L,MATCH($C1626,'Policy Characteristics'!$C:$C,0)))</f>
        <v>industry-energy-efficiency-standards.html</v>
      </c>
    </row>
    <row r="1627" spans="1:18" s="4" customFormat="1" x14ac:dyDescent="0.35">
      <c r="A1627" s="254" t="str">
        <f>IF(ISBLANK(INDEX('Policy Characteristics'!A:A,MATCH($C1627,'Policy Characteristics'!$C:$C,0))),"",INDEX('Policy Characteristics'!A:A,MATCH($C1627,'Policy Characteristics'!$C:$C,0)))</f>
        <v>Industry</v>
      </c>
      <c r="B1627" s="262" t="str">
        <f>IF(ISBLANK(INDEX('Policy Characteristics'!B:B,MATCH($C1627,'Policy Characteristics'!$C:$C,0))),"",INDEX('Policy Characteristics'!B:B,MATCH($C1627,'Policy Characteristics'!$C:$C,0)))</f>
        <v>Industry Energy Efficiency Standards</v>
      </c>
      <c r="C1627" s="254" t="str">
        <f t="shared" si="55"/>
        <v>Percentage Improvement in Eqpt Efficiency Standards above BAU</v>
      </c>
      <c r="D1627" s="6" t="s">
        <v>3056</v>
      </c>
      <c r="E1627" s="45" t="s">
        <v>2381</v>
      </c>
      <c r="F1627" t="s">
        <v>3018</v>
      </c>
      <c r="G1627" s="45" t="s">
        <v>2387</v>
      </c>
      <c r="H1627" s="43">
        <v>1098</v>
      </c>
      <c r="I1627" s="324" t="s">
        <v>40</v>
      </c>
      <c r="J1627" s="255" t="str">
        <f>IF(ISBLANK(INDEX('Policy Characteristics'!D:D,MATCH($C1627,'Policy Characteristics'!$C:$C,0))),"",INDEX('Policy Characteristics'!D:D,MATCH($C1627,'Policy Characteristics'!$C:$C,0)))</f>
        <v>Industry Energy Efficiency Standards</v>
      </c>
      <c r="K1627" s="254" t="str">
        <f>IF(ISBLANK(INDEX('Policy Characteristics'!E:E,MATCH($C1627,'Policy Characteristics'!$C:$C,0))),"",INDEX('Policy Characteristics'!E:E,MATCH($C1627,'Policy Characteristics'!$C:$C,0)))</f>
        <v>indst efficiency standards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0.25</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energy use</v>
      </c>
      <c r="P1627" s="254" t="str">
        <f>IF(ISBLANK(INDEX('Policy Characteristics'!J:J,MATCH($C1627,'Policy Characteristics'!$C:$C,0))),"",INDEX('Policy Characteristics'!J:J,MATCH($C1627,'Policy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7" s="254" t="str">
        <f>IF(ISBLANK(INDEX('Policy Characteristics'!K:K,MATCH($C1627,'Policy Characteristics'!$C:$C,0))),"",INDEX('Policy Characteristics'!K:K,MATCH($C1627,'Policy Characteristics'!$C:$C,0)))</f>
        <v>industry-ag-main.html#eff-stds</v>
      </c>
      <c r="R1627" s="254" t="str">
        <f>IF(ISBLANK(INDEX('Policy Characteristics'!L:L,MATCH($C1627,'Policy Characteristics'!$C:$C,0))),"",INDEX('Policy Characteristics'!L:L,MATCH($C1627,'Policy Characteristics'!$C:$C,0)))</f>
        <v>industry-energy-efficiency-standards.html</v>
      </c>
    </row>
    <row r="1628" spans="1:18" s="4" customFormat="1" x14ac:dyDescent="0.35">
      <c r="A1628" s="254" t="str">
        <f>IF(ISBLANK(INDEX('Policy Characteristics'!A:A,MATCH($C1628,'Policy Characteristics'!$C:$C,0))),"",INDEX('Policy Characteristics'!A:A,MATCH($C1628,'Policy Characteristics'!$C:$C,0)))</f>
        <v>Industry</v>
      </c>
      <c r="B1628" s="262" t="str">
        <f>IF(ISBLANK(INDEX('Policy Characteristics'!B:B,MATCH($C1628,'Policy Characteristics'!$C:$C,0))),"",INDEX('Policy Characteristics'!B:B,MATCH($C1628,'Policy Characteristics'!$C:$C,0)))</f>
        <v>Industry Energy Efficiency Standards</v>
      </c>
      <c r="C1628" s="254" t="str">
        <f t="shared" si="55"/>
        <v>Percentage Improvement in Eqpt Efficiency Standards above BAU</v>
      </c>
      <c r="D1628" s="6" t="s">
        <v>3056</v>
      </c>
      <c r="E1628" s="45" t="s">
        <v>2382</v>
      </c>
      <c r="F1628" t="s">
        <v>3018</v>
      </c>
      <c r="G1628" s="45" t="s">
        <v>2390</v>
      </c>
      <c r="H1628" s="43">
        <v>1099</v>
      </c>
      <c r="I1628" s="324" t="s">
        <v>40</v>
      </c>
      <c r="J1628" s="255" t="str">
        <f>IF(ISBLANK(INDEX('Policy Characteristics'!D:D,MATCH($C1628,'Policy Characteristics'!$C:$C,0))),"",INDEX('Policy Characteristics'!D:D,MATCH($C1628,'Policy Characteristics'!$C:$C,0)))</f>
        <v>Industry Energy Efficiency Standards</v>
      </c>
      <c r="K1628" s="254" t="str">
        <f>IF(ISBLANK(INDEX('Policy Characteristics'!E:E,MATCH($C1628,'Policy Characteristics'!$C:$C,0))),"",INDEX('Policy Characteristics'!E:E,MATCH($C1628,'Policy Characteristics'!$C:$C,0)))</f>
        <v>indst efficiency standards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0.25</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energy use</v>
      </c>
      <c r="P1628" s="254" t="str">
        <f>IF(ISBLANK(INDEX('Policy Characteristics'!J:J,MATCH($C1628,'Policy Characteristics'!$C:$C,0))),"",INDEX('Policy Characteristics'!J:J,MATCH($C1628,'Policy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8" s="254" t="str">
        <f>IF(ISBLANK(INDEX('Policy Characteristics'!K:K,MATCH($C1628,'Policy Characteristics'!$C:$C,0))),"",INDEX('Policy Characteristics'!K:K,MATCH($C1628,'Policy Characteristics'!$C:$C,0)))</f>
        <v>industry-ag-main.html#eff-stds</v>
      </c>
      <c r="R1628" s="254" t="str">
        <f>IF(ISBLANK(INDEX('Policy Characteristics'!L:L,MATCH($C1628,'Policy Characteristics'!$C:$C,0))),"",INDEX('Policy Characteristics'!L:L,MATCH($C1628,'Policy Characteristics'!$C:$C,0)))</f>
        <v>industry-energy-efficiency-standards.html</v>
      </c>
    </row>
    <row r="1629" spans="1:18" s="4" customFormat="1" x14ac:dyDescent="0.35">
      <c r="A1629" s="254" t="str">
        <f>IF(ISBLANK(INDEX('Policy Characteristics'!A:A,MATCH($C1629,'Policy Characteristics'!$C:$C,0))),"",INDEX('Policy Characteristics'!A:A,MATCH($C1629,'Policy Characteristics'!$C:$C,0)))</f>
        <v>Industry</v>
      </c>
      <c r="B1629" s="262" t="str">
        <f>IF(ISBLANK(INDEX('Policy Characteristics'!B:B,MATCH($C1629,'Policy Characteristics'!$C:$C,0))),"",INDEX('Policy Characteristics'!B:B,MATCH($C1629,'Policy Characteristics'!$C:$C,0)))</f>
        <v>Industry Energy Efficiency Standards</v>
      </c>
      <c r="C1629" s="254" t="str">
        <f t="shared" si="55"/>
        <v>Percentage Improvement in Eqpt Efficiency Standards above BAU</v>
      </c>
      <c r="D1629" s="6" t="s">
        <v>3056</v>
      </c>
      <c r="E1629" s="45" t="s">
        <v>2383</v>
      </c>
      <c r="F1629" t="s">
        <v>3018</v>
      </c>
      <c r="G1629" s="45" t="s">
        <v>2391</v>
      </c>
      <c r="H1629" s="43">
        <v>1100</v>
      </c>
      <c r="I1629" s="324" t="s">
        <v>40</v>
      </c>
      <c r="J1629" s="255" t="str">
        <f>IF(ISBLANK(INDEX('Policy Characteristics'!D:D,MATCH($C1629,'Policy Characteristics'!$C:$C,0))),"",INDEX('Policy Characteristics'!D:D,MATCH($C1629,'Policy Characteristics'!$C:$C,0)))</f>
        <v>Industry Energy Efficiency Standards</v>
      </c>
      <c r="K1629" s="254" t="str">
        <f>IF(ISBLANK(INDEX('Policy Characteristics'!E:E,MATCH($C1629,'Policy Characteristics'!$C:$C,0))),"",INDEX('Policy Characteristics'!E:E,MATCH($C1629,'Policy Characteristics'!$C:$C,0)))</f>
        <v>indst efficiency standards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0.25</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energy use</v>
      </c>
      <c r="P1629" s="254" t="str">
        <f>IF(ISBLANK(INDEX('Policy Characteristics'!J:J,MATCH($C1629,'Policy Characteristics'!$C:$C,0))),"",INDEX('Policy Characteristics'!J:J,MATCH($C1629,'Policy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9" s="254" t="str">
        <f>IF(ISBLANK(INDEX('Policy Characteristics'!K:K,MATCH($C1629,'Policy Characteristics'!$C:$C,0))),"",INDEX('Policy Characteristics'!K:K,MATCH($C1629,'Policy Characteristics'!$C:$C,0)))</f>
        <v>industry-ag-main.html#eff-stds</v>
      </c>
      <c r="R1629" s="254" t="str">
        <f>IF(ISBLANK(INDEX('Policy Characteristics'!L:L,MATCH($C1629,'Policy Characteristics'!$C:$C,0))),"",INDEX('Policy Characteristics'!L:L,MATCH($C1629,'Policy Characteristics'!$C:$C,0)))</f>
        <v>industry-energy-efficiency-standards.html</v>
      </c>
    </row>
    <row r="1630" spans="1:18" s="4" customFormat="1" x14ac:dyDescent="0.35">
      <c r="A1630" s="254" t="str">
        <f>IF(ISBLANK(INDEX('Policy Characteristics'!A:A,MATCH($C1630,'Policy Characteristics'!$C:$C,0))),"",INDEX('Policy Characteristics'!A:A,MATCH($C1630,'Policy Characteristics'!$C:$C,0)))</f>
        <v>Industry</v>
      </c>
      <c r="B1630" s="262" t="str">
        <f>IF(ISBLANK(INDEX('Policy Characteristics'!B:B,MATCH($C1630,'Policy Characteristics'!$C:$C,0))),"",INDEX('Policy Characteristics'!B:B,MATCH($C1630,'Policy Characteristics'!$C:$C,0)))</f>
        <v>Industry Energy Efficiency Standards</v>
      </c>
      <c r="C1630" s="254" t="str">
        <f t="shared" si="55"/>
        <v>Percentage Improvement in Eqpt Efficiency Standards above BAU</v>
      </c>
      <c r="D1630" s="6" t="s">
        <v>3056</v>
      </c>
      <c r="E1630" s="45" t="s">
        <v>2384</v>
      </c>
      <c r="F1630" t="s">
        <v>3018</v>
      </c>
      <c r="G1630" s="45" t="s">
        <v>2388</v>
      </c>
      <c r="H1630" s="43">
        <v>1101</v>
      </c>
      <c r="I1630" s="324" t="s">
        <v>41</v>
      </c>
      <c r="J1630" s="255" t="str">
        <f>IF(ISBLANK(INDEX('Policy Characteristics'!D:D,MATCH($C1630,'Policy Characteristics'!$C:$C,0))),"",INDEX('Policy Characteristics'!D:D,MATCH($C1630,'Policy Characteristics'!$C:$C,0)))</f>
        <v>Industry Energy Efficiency Standards</v>
      </c>
      <c r="K1630" s="254" t="str">
        <f>IF(ISBLANK(INDEX('Policy Characteristics'!E:E,MATCH($C1630,'Policy Characteristics'!$C:$C,0))),"",INDEX('Policy Characteristics'!E:E,MATCH($C1630,'Policy Characteristics'!$C:$C,0)))</f>
        <v>indst efficiency standards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0.25</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energy use</v>
      </c>
      <c r="P1630" s="254" t="str">
        <f>IF(ISBLANK(INDEX('Policy Characteristics'!J:J,MATCH($C1630,'Policy Characteristics'!$C:$C,0))),"",INDEX('Policy Characteristics'!J:J,MATCH($C1630,'Policy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0" s="254" t="str">
        <f>IF(ISBLANK(INDEX('Policy Characteristics'!K:K,MATCH($C1630,'Policy Characteristics'!$C:$C,0))),"",INDEX('Policy Characteristics'!K:K,MATCH($C1630,'Policy Characteristics'!$C:$C,0)))</f>
        <v>industry-ag-main.html#eff-stds</v>
      </c>
      <c r="R1630" s="254" t="str">
        <f>IF(ISBLANK(INDEX('Policy Characteristics'!L:L,MATCH($C1630,'Policy Characteristics'!$C:$C,0))),"",INDEX('Policy Characteristics'!L:L,MATCH($C1630,'Policy Characteristics'!$C:$C,0)))</f>
        <v>industry-energy-efficiency-standards.html</v>
      </c>
    </row>
    <row r="1631" spans="1:18" s="4" customFormat="1" x14ac:dyDescent="0.35">
      <c r="A1631" s="254" t="str">
        <f>IF(ISBLANK(INDEX('Policy Characteristics'!A:A,MATCH($C1631,'Policy Characteristics'!$C:$C,0))),"",INDEX('Policy Characteristics'!A:A,MATCH($C1631,'Policy Characteristics'!$C:$C,0)))</f>
        <v>Industry</v>
      </c>
      <c r="B1631" s="262" t="str">
        <f>IF(ISBLANK(INDEX('Policy Characteristics'!B:B,MATCH($C1631,'Policy Characteristics'!$C:$C,0))),"",INDEX('Policy Characteristics'!B:B,MATCH($C1631,'Policy Characteristics'!$C:$C,0)))</f>
        <v>Industry Energy Efficiency Standards</v>
      </c>
      <c r="C1631" s="254" t="str">
        <f t="shared" si="55"/>
        <v>Percentage Improvement in Eqpt Efficiency Standards above BAU</v>
      </c>
      <c r="D1631" s="6" t="s">
        <v>3056</v>
      </c>
      <c r="E1631" s="45" t="s">
        <v>2385</v>
      </c>
      <c r="F1631" t="s">
        <v>3018</v>
      </c>
      <c r="G1631" s="45" t="s">
        <v>2389</v>
      </c>
      <c r="H1631" s="43">
        <v>1102</v>
      </c>
      <c r="I1631" s="324" t="s">
        <v>40</v>
      </c>
      <c r="J1631" s="255" t="str">
        <f>IF(ISBLANK(INDEX('Policy Characteristics'!D:D,MATCH($C1631,'Policy Characteristics'!$C:$C,0))),"",INDEX('Policy Characteristics'!D:D,MATCH($C1631,'Policy Characteristics'!$C:$C,0)))</f>
        <v>Industry Energy Efficiency Standards</v>
      </c>
      <c r="K1631" s="254" t="str">
        <f>IF(ISBLANK(INDEX('Policy Characteristics'!E:E,MATCH($C1631,'Policy Characteristics'!$C:$C,0))),"",INDEX('Policy Characteristics'!E:E,MATCH($C1631,'Policy Characteristics'!$C:$C,0)))</f>
        <v>indst efficiency standards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0.25</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energy use</v>
      </c>
      <c r="P1631" s="254" t="str">
        <f>IF(ISBLANK(INDEX('Policy Characteristics'!J:J,MATCH($C1631,'Policy Characteristics'!$C:$C,0))),"",INDEX('Policy Characteristics'!J:J,MATCH($C1631,'Policy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1" s="254" t="str">
        <f>IF(ISBLANK(INDEX('Policy Characteristics'!K:K,MATCH($C1631,'Policy Characteristics'!$C:$C,0))),"",INDEX('Policy Characteristics'!K:K,MATCH($C1631,'Policy Characteristics'!$C:$C,0)))</f>
        <v>industry-ag-main.html#eff-stds</v>
      </c>
      <c r="R1631" s="254" t="str">
        <f>IF(ISBLANK(INDEX('Policy Characteristics'!L:L,MATCH($C1631,'Policy Characteristics'!$C:$C,0))),"",INDEX('Policy Characteristics'!L:L,MATCH($C1631,'Policy Characteristics'!$C:$C,0)))</f>
        <v>industry-energy-efficiency-standards.html</v>
      </c>
    </row>
    <row r="1632" spans="1:18" s="4" customFormat="1" x14ac:dyDescent="0.35">
      <c r="A1632" s="254" t="str">
        <f>IF(ISBLANK(INDEX('Policy Characteristics'!A:A,MATCH($C1632,'Policy Characteristics'!$C:$C,0))),"",INDEX('Policy Characteristics'!A:A,MATCH($C1632,'Policy Characteristics'!$C:$C,0)))</f>
        <v>Industry</v>
      </c>
      <c r="B1632" s="262" t="str">
        <f>IF(ISBLANK(INDEX('Policy Characteristics'!B:B,MATCH($C1632,'Policy Characteristics'!$C:$C,0))),"",INDEX('Policy Characteristics'!B:B,MATCH($C1632,'Policy Characteristics'!$C:$C,0)))</f>
        <v>Industry Energy Efficiency Standards</v>
      </c>
      <c r="C1632" s="254" t="str">
        <f t="shared" si="55"/>
        <v>Percentage Improvement in Eqpt Efficiency Standards above BAU</v>
      </c>
      <c r="D1632" s="6" t="s">
        <v>3056</v>
      </c>
      <c r="E1632" s="45" t="s">
        <v>2386</v>
      </c>
      <c r="F1632" t="s">
        <v>3018</v>
      </c>
      <c r="G1632" s="45" t="s">
        <v>2392</v>
      </c>
      <c r="H1632" s="43">
        <v>1103</v>
      </c>
      <c r="I1632" s="324" t="s">
        <v>41</v>
      </c>
      <c r="J1632" s="255" t="str">
        <f>IF(ISBLANK(INDEX('Policy Characteristics'!D:D,MATCH($C1632,'Policy Characteristics'!$C:$C,0))),"",INDEX('Policy Characteristics'!D:D,MATCH($C1632,'Policy Characteristics'!$C:$C,0)))</f>
        <v>Industry Energy Efficiency Standards</v>
      </c>
      <c r="K1632" s="254" t="str">
        <f>IF(ISBLANK(INDEX('Policy Characteristics'!E:E,MATCH($C1632,'Policy Characteristics'!$C:$C,0))),"",INDEX('Policy Characteristics'!E:E,MATCH($C1632,'Policy Characteristics'!$C:$C,0)))</f>
        <v>indst efficiency standards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0.25</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energy use</v>
      </c>
      <c r="P1632" s="254" t="str">
        <f>IF(ISBLANK(INDEX('Policy Characteristics'!J:J,MATCH($C1632,'Policy Characteristics'!$C:$C,0))),"",INDEX('Policy Characteristics'!J:J,MATCH($C1632,'Policy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2" s="254" t="str">
        <f>IF(ISBLANK(INDEX('Policy Characteristics'!K:K,MATCH($C1632,'Policy Characteristics'!$C:$C,0))),"",INDEX('Policy Characteristics'!K:K,MATCH($C1632,'Policy Characteristics'!$C:$C,0)))</f>
        <v>industry-ag-main.html#eff-stds</v>
      </c>
      <c r="R1632" s="254" t="str">
        <f>IF(ISBLANK(INDEX('Policy Characteristics'!L:L,MATCH($C1632,'Policy Characteristics'!$C:$C,0))),"",INDEX('Policy Characteristics'!L:L,MATCH($C1632,'Policy Characteristics'!$C:$C,0)))</f>
        <v>industry-energy-efficiency-standards.html</v>
      </c>
    </row>
    <row r="1633" spans="1:18" s="4" customFormat="1" x14ac:dyDescent="0.35">
      <c r="A1633" s="254" t="str">
        <f>IF(ISBLANK(INDEX('Policy Characteristics'!A:A,MATCH($C1633,'Policy Characteristics'!$C:$C,0))),"",INDEX('Policy Characteristics'!A:A,MATCH($C1633,'Policy Characteristics'!$C:$C,0)))</f>
        <v>Industry</v>
      </c>
      <c r="B1633" s="262" t="str">
        <f>IF(ISBLANK(INDEX('Policy Characteristics'!B:B,MATCH($C1633,'Policy Characteristics'!$C:$C,0))),"",INDEX('Policy Characteristics'!B:B,MATCH($C1633,'Policy Characteristics'!$C:$C,0)))</f>
        <v>Industry Energy Efficiency Standards</v>
      </c>
      <c r="C1633" s="254" t="str">
        <f t="shared" si="55"/>
        <v>Percentage Improvement in Eqpt Efficiency Standards above BAU</v>
      </c>
      <c r="D1633" s="6" t="s">
        <v>3056</v>
      </c>
      <c r="E1633" s="45" t="s">
        <v>2688</v>
      </c>
      <c r="F1633" t="s">
        <v>3018</v>
      </c>
      <c r="G1633" s="45" t="s">
        <v>2691</v>
      </c>
      <c r="H1633" s="43">
        <v>1104</v>
      </c>
      <c r="I1633" s="324" t="s">
        <v>41</v>
      </c>
      <c r="J1633" s="255" t="str">
        <f>IF(ISBLANK(INDEX('Policy Characteristics'!D:D,MATCH($C1633,'Policy Characteristics'!$C:$C,0))),"",INDEX('Policy Characteristics'!D:D,MATCH($C1633,'Policy Characteristics'!$C:$C,0)))</f>
        <v>Industry Energy Efficiency Standards</v>
      </c>
      <c r="K1633" s="254" t="str">
        <f>IF(ISBLANK(INDEX('Policy Characteristics'!E:E,MATCH($C1633,'Policy Characteristics'!$C:$C,0))),"",INDEX('Policy Characteristics'!E:E,MATCH($C1633,'Policy Characteristics'!$C:$C,0)))</f>
        <v>indst efficiency standards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0.25</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energy use</v>
      </c>
      <c r="P1633" s="254" t="str">
        <f>IF(ISBLANK(INDEX('Policy Characteristics'!J:J,MATCH($C1633,'Policy Characteristics'!$C:$C,0))),"",INDEX('Policy Characteristics'!J:J,MATCH($C1633,'Policy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3" s="254" t="str">
        <f>IF(ISBLANK(INDEX('Policy Characteristics'!K:K,MATCH($C1633,'Policy Characteristics'!$C:$C,0))),"",INDEX('Policy Characteristics'!K:K,MATCH($C1633,'Policy Characteristics'!$C:$C,0)))</f>
        <v>industry-ag-main.html#eff-stds</v>
      </c>
      <c r="R1633" s="254" t="str">
        <f>IF(ISBLANK(INDEX('Policy Characteristics'!L:L,MATCH($C1633,'Policy Characteristics'!$C:$C,0))),"",INDEX('Policy Characteristics'!L:L,MATCH($C1633,'Policy Characteristics'!$C:$C,0)))</f>
        <v>industry-energy-efficiency-standards.html</v>
      </c>
    </row>
    <row r="1634" spans="1:18" s="4" customFormat="1" x14ac:dyDescent="0.35">
      <c r="A1634" s="254" t="str">
        <f>IF(ISBLANK(INDEX('Policy Characteristics'!A:A,MATCH($C1634,'Policy Characteristics'!$C:$C,0))),"",INDEX('Policy Characteristics'!A:A,MATCH($C1634,'Policy Characteristics'!$C:$C,0)))</f>
        <v>Industry</v>
      </c>
      <c r="B1634" s="262" t="str">
        <f>IF(ISBLANK(INDEX('Policy Characteristics'!B:B,MATCH($C1634,'Policy Characteristics'!$C:$C,0))),"",INDEX('Policy Characteristics'!B:B,MATCH($C1634,'Policy Characteristics'!$C:$C,0)))</f>
        <v>Industry Energy Efficiency Standards</v>
      </c>
      <c r="C1634" s="254" t="str">
        <f t="shared" si="55"/>
        <v>Percentage Improvement in Eqpt Efficiency Standards above BAU</v>
      </c>
      <c r="D1634" s="6" t="s">
        <v>3056</v>
      </c>
      <c r="E1634" s="45" t="s">
        <v>2689</v>
      </c>
      <c r="F1634" t="s">
        <v>3018</v>
      </c>
      <c r="G1634" s="45" t="s">
        <v>2693</v>
      </c>
      <c r="H1634" s="43">
        <v>1105</v>
      </c>
      <c r="I1634" s="324" t="s">
        <v>40</v>
      </c>
      <c r="J1634" s="255" t="str">
        <f>IF(ISBLANK(INDEX('Policy Characteristics'!D:D,MATCH($C1634,'Policy Characteristics'!$C:$C,0))),"",INDEX('Policy Characteristics'!D:D,MATCH($C1634,'Policy Characteristics'!$C:$C,0)))</f>
        <v>Industry Energy Efficiency Standards</v>
      </c>
      <c r="K1634" s="254" t="str">
        <f>IF(ISBLANK(INDEX('Policy Characteristics'!E:E,MATCH($C1634,'Policy Characteristics'!$C:$C,0))),"",INDEX('Policy Characteristics'!E:E,MATCH($C1634,'Policy Characteristics'!$C:$C,0)))</f>
        <v>indst efficiency standards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0.25</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energy use</v>
      </c>
      <c r="P1634" s="254" t="str">
        <f>IF(ISBLANK(INDEX('Policy Characteristics'!J:J,MATCH($C1634,'Policy Characteristics'!$C:$C,0))),"",INDEX('Policy Characteristics'!J:J,MATCH($C1634,'Policy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4" s="254" t="str">
        <f>IF(ISBLANK(INDEX('Policy Characteristics'!K:K,MATCH($C1634,'Policy Characteristics'!$C:$C,0))),"",INDEX('Policy Characteristics'!K:K,MATCH($C1634,'Policy Characteristics'!$C:$C,0)))</f>
        <v>industry-ag-main.html#eff-stds</v>
      </c>
      <c r="R1634" s="254" t="str">
        <f>IF(ISBLANK(INDEX('Policy Characteristics'!L:L,MATCH($C1634,'Policy Characteristics'!$C:$C,0))),"",INDEX('Policy Characteristics'!L:L,MATCH($C1634,'Policy Characteristics'!$C:$C,0)))</f>
        <v>industry-energy-efficiency-standards.html</v>
      </c>
    </row>
    <row r="1635" spans="1:18" s="4" customFormat="1" x14ac:dyDescent="0.35">
      <c r="A1635" s="254" t="str">
        <f>IF(ISBLANK(INDEX('Policy Characteristics'!A:A,MATCH($C1635,'Policy Characteristics'!$C:$C,0))),"",INDEX('Policy Characteristics'!A:A,MATCH($C1635,'Policy Characteristics'!$C:$C,0)))</f>
        <v>Industry</v>
      </c>
      <c r="B1635" s="262" t="str">
        <f>IF(ISBLANK(INDEX('Policy Characteristics'!B:B,MATCH($C1635,'Policy Characteristics'!$C:$C,0))),"",INDEX('Policy Characteristics'!B:B,MATCH($C1635,'Policy Characteristics'!$C:$C,0)))</f>
        <v>Industry Energy Efficiency Standards</v>
      </c>
      <c r="C1635" s="254" t="str">
        <f t="shared" si="55"/>
        <v>Percentage Improvement in Eqpt Efficiency Standards above BAU</v>
      </c>
      <c r="D1635" s="6" t="s">
        <v>3056</v>
      </c>
      <c r="E1635" s="45" t="s">
        <v>2690</v>
      </c>
      <c r="F1635" t="s">
        <v>3018</v>
      </c>
      <c r="G1635" s="45" t="s">
        <v>2694</v>
      </c>
      <c r="H1635" s="43">
        <v>1106</v>
      </c>
      <c r="I1635" s="324" t="s">
        <v>40</v>
      </c>
      <c r="J1635" s="255" t="str">
        <f>IF(ISBLANK(INDEX('Policy Characteristics'!D:D,MATCH($C1635,'Policy Characteristics'!$C:$C,0))),"",INDEX('Policy Characteristics'!D:D,MATCH($C1635,'Policy Characteristics'!$C:$C,0)))</f>
        <v>Industry Energy Efficiency Standards</v>
      </c>
      <c r="K1635" s="254" t="str">
        <f>IF(ISBLANK(INDEX('Policy Characteristics'!E:E,MATCH($C1635,'Policy Characteristics'!$C:$C,0))),"",INDEX('Policy Characteristics'!E:E,MATCH($C1635,'Policy Characteristics'!$C:$C,0)))</f>
        <v>indst efficiency standards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0.25</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energy use</v>
      </c>
      <c r="P1635" s="254" t="str">
        <f>IF(ISBLANK(INDEX('Policy Characteristics'!J:J,MATCH($C1635,'Policy Characteristics'!$C:$C,0))),"",INDEX('Policy Characteristics'!J:J,MATCH($C1635,'Policy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5" s="254" t="str">
        <f>IF(ISBLANK(INDEX('Policy Characteristics'!K:K,MATCH($C1635,'Policy Characteristics'!$C:$C,0))),"",INDEX('Policy Characteristics'!K:K,MATCH($C1635,'Policy Characteristics'!$C:$C,0)))</f>
        <v>industry-ag-main.html#eff-stds</v>
      </c>
      <c r="R1635" s="254" t="str">
        <f>IF(ISBLANK(INDEX('Policy Characteristics'!L:L,MATCH($C1635,'Policy Characteristics'!$C:$C,0))),"",INDEX('Policy Characteristics'!L:L,MATCH($C1635,'Policy Characteristics'!$C:$C,0)))</f>
        <v>industry-energy-efficiency-standards.html</v>
      </c>
    </row>
    <row r="1636" spans="1:18" s="4" customFormat="1" x14ac:dyDescent="0.35">
      <c r="A1636" s="254" t="str">
        <f>IF(ISBLANK(INDEX('Policy Characteristics'!A:A,MATCH($C1636,'Policy Characteristics'!$C:$C,0))),"",INDEX('Policy Characteristics'!A:A,MATCH($C1636,'Policy Characteristics'!$C:$C,0)))</f>
        <v>Industry</v>
      </c>
      <c r="B1636" s="262" t="str">
        <f>IF(ISBLANK(INDEX('Policy Characteristics'!B:B,MATCH($C1636,'Policy Characteristics'!$C:$C,0))),"",INDEX('Policy Characteristics'!B:B,MATCH($C1636,'Policy Characteristics'!$C:$C,0)))</f>
        <v>Industry Energy Efficiency Standards</v>
      </c>
      <c r="C1636" s="254" t="str">
        <f t="shared" si="55"/>
        <v>Percentage Improvement in Eqpt Efficiency Standards above BAU</v>
      </c>
      <c r="D1636" s="6" t="s">
        <v>3056</v>
      </c>
      <c r="E1636" s="45" t="s">
        <v>2687</v>
      </c>
      <c r="F1636" t="s">
        <v>3018</v>
      </c>
      <c r="G1636" s="45" t="s">
        <v>2692</v>
      </c>
      <c r="H1636" s="43">
        <v>1107</v>
      </c>
      <c r="I1636" s="324" t="s">
        <v>41</v>
      </c>
      <c r="J1636" s="255" t="str">
        <f>IF(ISBLANK(INDEX('Policy Characteristics'!D:D,MATCH($C1636,'Policy Characteristics'!$C:$C,0))),"",INDEX('Policy Characteristics'!D:D,MATCH($C1636,'Policy Characteristics'!$C:$C,0)))</f>
        <v>Industry Energy Efficiency Standards</v>
      </c>
      <c r="K1636" s="254" t="str">
        <f>IF(ISBLANK(INDEX('Policy Characteristics'!E:E,MATCH($C1636,'Policy Characteristics'!$C:$C,0))),"",INDEX('Policy Characteristics'!E:E,MATCH($C1636,'Policy Characteristics'!$C:$C,0)))</f>
        <v>indst efficiency standards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0.25</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energy use</v>
      </c>
      <c r="P1636" s="254" t="str">
        <f>IF(ISBLANK(INDEX('Policy Characteristics'!J:J,MATCH($C1636,'Policy Characteristics'!$C:$C,0))),"",INDEX('Policy Characteristics'!J:J,MATCH($C1636,'Policy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6" s="254" t="str">
        <f>IF(ISBLANK(INDEX('Policy Characteristics'!K:K,MATCH($C1636,'Policy Characteristics'!$C:$C,0))),"",INDEX('Policy Characteristics'!K:K,MATCH($C1636,'Policy Characteristics'!$C:$C,0)))</f>
        <v>industry-ag-main.html#eff-stds</v>
      </c>
      <c r="R1636" s="254" t="str">
        <f>IF(ISBLANK(INDEX('Policy Characteristics'!L:L,MATCH($C1636,'Policy Characteristics'!$C:$C,0))),"",INDEX('Policy Characteristics'!L:L,MATCH($C1636,'Policy Characteristics'!$C:$C,0)))</f>
        <v>industry-energy-efficiency-standards.html</v>
      </c>
    </row>
    <row r="1637" spans="1:18" s="4" customFormat="1" x14ac:dyDescent="0.35">
      <c r="A1637" s="254" t="str">
        <f>IF(ISBLANK(INDEX('Policy Characteristics'!A:A,MATCH($C1637,'Policy Characteristics'!$C:$C,0))),"",INDEX('Policy Characteristics'!A:A,MATCH($C1637,'Policy Characteristics'!$C:$C,0)))</f>
        <v>Industry</v>
      </c>
      <c r="B1637" s="262" t="str">
        <f>IF(ISBLANK(INDEX('Policy Characteristics'!B:B,MATCH($C1637,'Policy Characteristics'!$C:$C,0))),"",INDEX('Policy Characteristics'!B:B,MATCH($C1637,'Policy Characteristics'!$C:$C,0)))</f>
        <v>Industry Energy Efficiency Standards</v>
      </c>
      <c r="C1637" s="254" t="str">
        <f t="shared" si="55"/>
        <v>Percentage Improvement in Eqpt Efficiency Standards above BAU</v>
      </c>
      <c r="D1637" s="6" t="s">
        <v>3057</v>
      </c>
      <c r="E1637" s="45" t="s">
        <v>2381</v>
      </c>
      <c r="F1637" t="s">
        <v>3019</v>
      </c>
      <c r="G1637" s="45" t="s">
        <v>2387</v>
      </c>
      <c r="H1637" s="43">
        <v>1108</v>
      </c>
      <c r="I1637" s="324" t="s">
        <v>40</v>
      </c>
      <c r="J1637" s="255" t="str">
        <f>IF(ISBLANK(INDEX('Policy Characteristics'!D:D,MATCH($C1637,'Policy Characteristics'!$C:$C,0))),"",INDEX('Policy Characteristics'!D:D,MATCH($C1637,'Policy Characteristics'!$C:$C,0)))</f>
        <v>Industry Energy Efficiency Standards</v>
      </c>
      <c r="K1637" s="254" t="str">
        <f>IF(ISBLANK(INDEX('Policy Characteristics'!E:E,MATCH($C1637,'Policy Characteristics'!$C:$C,0))),"",INDEX('Policy Characteristics'!E:E,MATCH($C1637,'Policy Characteristics'!$C:$C,0)))</f>
        <v>indst efficiency standards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0.25</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energy use</v>
      </c>
      <c r="P1637" s="254" t="str">
        <f>IF(ISBLANK(INDEX('Policy Characteristics'!J:J,MATCH($C1637,'Policy Characteristics'!$C:$C,0))),"",INDEX('Policy Characteristics'!J:J,MATCH($C1637,'Policy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7" s="254" t="str">
        <f>IF(ISBLANK(INDEX('Policy Characteristics'!K:K,MATCH($C1637,'Policy Characteristics'!$C:$C,0))),"",INDEX('Policy Characteristics'!K:K,MATCH($C1637,'Policy Characteristics'!$C:$C,0)))</f>
        <v>industry-ag-main.html#eff-stds</v>
      </c>
      <c r="R1637" s="254" t="str">
        <f>IF(ISBLANK(INDEX('Policy Characteristics'!L:L,MATCH($C1637,'Policy Characteristics'!$C:$C,0))),"",INDEX('Policy Characteristics'!L:L,MATCH($C1637,'Policy Characteristics'!$C:$C,0)))</f>
        <v>industry-energy-efficiency-standards.html</v>
      </c>
    </row>
    <row r="1638" spans="1:18" s="4" customFormat="1" x14ac:dyDescent="0.35">
      <c r="A1638" s="254" t="str">
        <f>IF(ISBLANK(INDEX('Policy Characteristics'!A:A,MATCH($C1638,'Policy Characteristics'!$C:$C,0))),"",INDEX('Policy Characteristics'!A:A,MATCH($C1638,'Policy Characteristics'!$C:$C,0)))</f>
        <v>Industry</v>
      </c>
      <c r="B1638" s="262" t="str">
        <f>IF(ISBLANK(INDEX('Policy Characteristics'!B:B,MATCH($C1638,'Policy Characteristics'!$C:$C,0))),"",INDEX('Policy Characteristics'!B:B,MATCH($C1638,'Policy Characteristics'!$C:$C,0)))</f>
        <v>Industry Energy Efficiency Standards</v>
      </c>
      <c r="C1638" s="254" t="str">
        <f t="shared" si="55"/>
        <v>Percentage Improvement in Eqpt Efficiency Standards above BAU</v>
      </c>
      <c r="D1638" s="6" t="s">
        <v>3057</v>
      </c>
      <c r="E1638" s="45" t="s">
        <v>2382</v>
      </c>
      <c r="F1638" t="s">
        <v>3019</v>
      </c>
      <c r="G1638" s="45" t="s">
        <v>2390</v>
      </c>
      <c r="H1638" s="43">
        <v>1109</v>
      </c>
      <c r="I1638" s="324" t="s">
        <v>41</v>
      </c>
      <c r="J1638" s="255" t="str">
        <f>IF(ISBLANK(INDEX('Policy Characteristics'!D:D,MATCH($C1638,'Policy Characteristics'!$C:$C,0))),"",INDEX('Policy Characteristics'!D:D,MATCH($C1638,'Policy Characteristics'!$C:$C,0)))</f>
        <v>Industry Energy Efficiency Standards</v>
      </c>
      <c r="K1638" s="254" t="str">
        <f>IF(ISBLANK(INDEX('Policy Characteristics'!E:E,MATCH($C1638,'Policy Characteristics'!$C:$C,0))),"",INDEX('Policy Characteristics'!E:E,MATCH($C1638,'Policy Characteristics'!$C:$C,0)))</f>
        <v>indst efficiency standards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0.25</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energy use</v>
      </c>
      <c r="P1638" s="254" t="str">
        <f>IF(ISBLANK(INDEX('Policy Characteristics'!J:J,MATCH($C1638,'Policy Characteristics'!$C:$C,0))),"",INDEX('Policy Characteristics'!J:J,MATCH($C1638,'Policy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8" s="254" t="str">
        <f>IF(ISBLANK(INDEX('Policy Characteristics'!K:K,MATCH($C1638,'Policy Characteristics'!$C:$C,0))),"",INDEX('Policy Characteristics'!K:K,MATCH($C1638,'Policy Characteristics'!$C:$C,0)))</f>
        <v>industry-ag-main.html#eff-stds</v>
      </c>
      <c r="R1638" s="254" t="str">
        <f>IF(ISBLANK(INDEX('Policy Characteristics'!L:L,MATCH($C1638,'Policy Characteristics'!$C:$C,0))),"",INDEX('Policy Characteristics'!L:L,MATCH($C1638,'Policy Characteristics'!$C:$C,0)))</f>
        <v>industry-energy-efficiency-standards.html</v>
      </c>
    </row>
    <row r="1639" spans="1:18" s="4" customFormat="1" x14ac:dyDescent="0.35">
      <c r="A1639" s="254" t="str">
        <f>IF(ISBLANK(INDEX('Policy Characteristics'!A:A,MATCH($C1639,'Policy Characteristics'!$C:$C,0))),"",INDEX('Policy Characteristics'!A:A,MATCH($C1639,'Policy Characteristics'!$C:$C,0)))</f>
        <v>Industry</v>
      </c>
      <c r="B1639" s="262" t="str">
        <f>IF(ISBLANK(INDEX('Policy Characteristics'!B:B,MATCH($C1639,'Policy Characteristics'!$C:$C,0))),"",INDEX('Policy Characteristics'!B:B,MATCH($C1639,'Policy Characteristics'!$C:$C,0)))</f>
        <v>Industry Energy Efficiency Standards</v>
      </c>
      <c r="C1639" s="254" t="str">
        <f t="shared" si="55"/>
        <v>Percentage Improvement in Eqpt Efficiency Standards above BAU</v>
      </c>
      <c r="D1639" s="6" t="s">
        <v>3057</v>
      </c>
      <c r="E1639" s="45" t="s">
        <v>2383</v>
      </c>
      <c r="F1639" t="s">
        <v>3019</v>
      </c>
      <c r="G1639" s="45" t="s">
        <v>2391</v>
      </c>
      <c r="H1639" s="43">
        <v>1110</v>
      </c>
      <c r="I1639" s="324" t="s">
        <v>40</v>
      </c>
      <c r="J1639" s="255" t="str">
        <f>IF(ISBLANK(INDEX('Policy Characteristics'!D:D,MATCH($C1639,'Policy Characteristics'!$C:$C,0))),"",INDEX('Policy Characteristics'!D:D,MATCH($C1639,'Policy Characteristics'!$C:$C,0)))</f>
        <v>Industry Energy Efficiency Standards</v>
      </c>
      <c r="K1639" s="254" t="str">
        <f>IF(ISBLANK(INDEX('Policy Characteristics'!E:E,MATCH($C1639,'Policy Characteristics'!$C:$C,0))),"",INDEX('Policy Characteristics'!E:E,MATCH($C1639,'Policy Characteristics'!$C:$C,0)))</f>
        <v>indst efficiency standards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0.25</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energy use</v>
      </c>
      <c r="P1639" s="254" t="str">
        <f>IF(ISBLANK(INDEX('Policy Characteristics'!J:J,MATCH($C1639,'Policy Characteristics'!$C:$C,0))),"",INDEX('Policy Characteristics'!J:J,MATCH($C1639,'Policy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9" s="254" t="str">
        <f>IF(ISBLANK(INDEX('Policy Characteristics'!K:K,MATCH($C1639,'Policy Characteristics'!$C:$C,0))),"",INDEX('Policy Characteristics'!K:K,MATCH($C1639,'Policy Characteristics'!$C:$C,0)))</f>
        <v>industry-ag-main.html#eff-stds</v>
      </c>
      <c r="R1639" s="254" t="str">
        <f>IF(ISBLANK(INDEX('Policy Characteristics'!L:L,MATCH($C1639,'Policy Characteristics'!$C:$C,0))),"",INDEX('Policy Characteristics'!L:L,MATCH($C1639,'Policy Characteristics'!$C:$C,0)))</f>
        <v>industry-energy-efficiency-standards.html</v>
      </c>
    </row>
    <row r="1640" spans="1:18" s="4" customFormat="1" x14ac:dyDescent="0.35">
      <c r="A1640" s="254" t="str">
        <f>IF(ISBLANK(INDEX('Policy Characteristics'!A:A,MATCH($C1640,'Policy Characteristics'!$C:$C,0))),"",INDEX('Policy Characteristics'!A:A,MATCH($C1640,'Policy Characteristics'!$C:$C,0)))</f>
        <v>Industry</v>
      </c>
      <c r="B1640" s="262" t="str">
        <f>IF(ISBLANK(INDEX('Policy Characteristics'!B:B,MATCH($C1640,'Policy Characteristics'!$C:$C,0))),"",INDEX('Policy Characteristics'!B:B,MATCH($C1640,'Policy Characteristics'!$C:$C,0)))</f>
        <v>Industry Energy Efficiency Standards</v>
      </c>
      <c r="C1640" s="254" t="str">
        <f t="shared" si="55"/>
        <v>Percentage Improvement in Eqpt Efficiency Standards above BAU</v>
      </c>
      <c r="D1640" s="6" t="s">
        <v>3057</v>
      </c>
      <c r="E1640" s="45" t="s">
        <v>2384</v>
      </c>
      <c r="F1640" t="s">
        <v>3019</v>
      </c>
      <c r="G1640" s="45" t="s">
        <v>2388</v>
      </c>
      <c r="H1640" s="43">
        <v>1111</v>
      </c>
      <c r="I1640" s="324" t="s">
        <v>41</v>
      </c>
      <c r="J1640" s="255" t="str">
        <f>IF(ISBLANK(INDEX('Policy Characteristics'!D:D,MATCH($C1640,'Policy Characteristics'!$C:$C,0))),"",INDEX('Policy Characteristics'!D:D,MATCH($C1640,'Policy Characteristics'!$C:$C,0)))</f>
        <v>Industry Energy Efficiency Standards</v>
      </c>
      <c r="K1640" s="254" t="str">
        <f>IF(ISBLANK(INDEX('Policy Characteristics'!E:E,MATCH($C1640,'Policy Characteristics'!$C:$C,0))),"",INDEX('Policy Characteristics'!E:E,MATCH($C1640,'Policy Characteristics'!$C:$C,0)))</f>
        <v>indst efficiency standards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0.25</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energy use</v>
      </c>
      <c r="P1640" s="254" t="str">
        <f>IF(ISBLANK(INDEX('Policy Characteristics'!J:J,MATCH($C1640,'Policy Characteristics'!$C:$C,0))),"",INDEX('Policy Characteristics'!J:J,MATCH($C1640,'Policy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0" s="254" t="str">
        <f>IF(ISBLANK(INDEX('Policy Characteristics'!K:K,MATCH($C1640,'Policy Characteristics'!$C:$C,0))),"",INDEX('Policy Characteristics'!K:K,MATCH($C1640,'Policy Characteristics'!$C:$C,0)))</f>
        <v>industry-ag-main.html#eff-stds</v>
      </c>
      <c r="R1640" s="254" t="str">
        <f>IF(ISBLANK(INDEX('Policy Characteristics'!L:L,MATCH($C1640,'Policy Characteristics'!$C:$C,0))),"",INDEX('Policy Characteristics'!L:L,MATCH($C1640,'Policy Characteristics'!$C:$C,0)))</f>
        <v>industry-energy-efficiency-standards.html</v>
      </c>
    </row>
    <row r="1641" spans="1:18" s="4" customFormat="1" x14ac:dyDescent="0.35">
      <c r="A1641" s="254" t="str">
        <f>IF(ISBLANK(INDEX('Policy Characteristics'!A:A,MATCH($C1641,'Policy Characteristics'!$C:$C,0))),"",INDEX('Policy Characteristics'!A:A,MATCH($C1641,'Policy Characteristics'!$C:$C,0)))</f>
        <v>Industry</v>
      </c>
      <c r="B1641" s="262" t="str">
        <f>IF(ISBLANK(INDEX('Policy Characteristics'!B:B,MATCH($C1641,'Policy Characteristics'!$C:$C,0))),"",INDEX('Policy Characteristics'!B:B,MATCH($C1641,'Policy Characteristics'!$C:$C,0)))</f>
        <v>Industry Energy Efficiency Standards</v>
      </c>
      <c r="C1641" s="254" t="str">
        <f t="shared" si="55"/>
        <v>Percentage Improvement in Eqpt Efficiency Standards above BAU</v>
      </c>
      <c r="D1641" s="6" t="s">
        <v>3057</v>
      </c>
      <c r="E1641" s="45" t="s">
        <v>2385</v>
      </c>
      <c r="F1641" t="s">
        <v>3019</v>
      </c>
      <c r="G1641" s="45" t="s">
        <v>2389</v>
      </c>
      <c r="H1641" s="43">
        <v>1112</v>
      </c>
      <c r="I1641" s="324" t="s">
        <v>40</v>
      </c>
      <c r="J1641" s="255" t="str">
        <f>IF(ISBLANK(INDEX('Policy Characteristics'!D:D,MATCH($C1641,'Policy Characteristics'!$C:$C,0))),"",INDEX('Policy Characteristics'!D:D,MATCH($C1641,'Policy Characteristics'!$C:$C,0)))</f>
        <v>Industry Energy Efficiency Standards</v>
      </c>
      <c r="K1641" s="254" t="str">
        <f>IF(ISBLANK(INDEX('Policy Characteristics'!E:E,MATCH($C1641,'Policy Characteristics'!$C:$C,0))),"",INDEX('Policy Characteristics'!E:E,MATCH($C1641,'Policy Characteristics'!$C:$C,0)))</f>
        <v>indst efficiency standards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0.25</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energy use</v>
      </c>
      <c r="P1641" s="254" t="str">
        <f>IF(ISBLANK(INDEX('Policy Characteristics'!J:J,MATCH($C1641,'Policy Characteristics'!$C:$C,0))),"",INDEX('Policy Characteristics'!J:J,MATCH($C1641,'Policy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1" s="254" t="str">
        <f>IF(ISBLANK(INDEX('Policy Characteristics'!K:K,MATCH($C1641,'Policy Characteristics'!$C:$C,0))),"",INDEX('Policy Characteristics'!K:K,MATCH($C1641,'Policy Characteristics'!$C:$C,0)))</f>
        <v>industry-ag-main.html#eff-stds</v>
      </c>
      <c r="R1641" s="254" t="str">
        <f>IF(ISBLANK(INDEX('Policy Characteristics'!L:L,MATCH($C1641,'Policy Characteristics'!$C:$C,0))),"",INDEX('Policy Characteristics'!L:L,MATCH($C1641,'Policy Characteristics'!$C:$C,0)))</f>
        <v>industry-energy-efficiency-standards.html</v>
      </c>
    </row>
    <row r="1642" spans="1:18" s="4" customFormat="1" x14ac:dyDescent="0.35">
      <c r="A1642" s="254" t="str">
        <f>IF(ISBLANK(INDEX('Policy Characteristics'!A:A,MATCH($C1642,'Policy Characteristics'!$C:$C,0))),"",INDEX('Policy Characteristics'!A:A,MATCH($C1642,'Policy Characteristics'!$C:$C,0)))</f>
        <v>Industry</v>
      </c>
      <c r="B1642" s="262" t="str">
        <f>IF(ISBLANK(INDEX('Policy Characteristics'!B:B,MATCH($C1642,'Policy Characteristics'!$C:$C,0))),"",INDEX('Policy Characteristics'!B:B,MATCH($C1642,'Policy Characteristics'!$C:$C,0)))</f>
        <v>Industry Energy Efficiency Standards</v>
      </c>
      <c r="C1642" s="254" t="str">
        <f t="shared" si="55"/>
        <v>Percentage Improvement in Eqpt Efficiency Standards above BAU</v>
      </c>
      <c r="D1642" s="6" t="s">
        <v>3057</v>
      </c>
      <c r="E1642" s="45" t="s">
        <v>2386</v>
      </c>
      <c r="F1642" t="s">
        <v>3019</v>
      </c>
      <c r="G1642" s="45" t="s">
        <v>2392</v>
      </c>
      <c r="H1642" s="43">
        <v>1113</v>
      </c>
      <c r="I1642" s="324" t="s">
        <v>41</v>
      </c>
      <c r="J1642" s="255" t="str">
        <f>IF(ISBLANK(INDEX('Policy Characteristics'!D:D,MATCH($C1642,'Policy Characteristics'!$C:$C,0))),"",INDEX('Policy Characteristics'!D:D,MATCH($C1642,'Policy Characteristics'!$C:$C,0)))</f>
        <v>Industry Energy Efficiency Standards</v>
      </c>
      <c r="K1642" s="254" t="str">
        <f>IF(ISBLANK(INDEX('Policy Characteristics'!E:E,MATCH($C1642,'Policy Characteristics'!$C:$C,0))),"",INDEX('Policy Characteristics'!E:E,MATCH($C1642,'Policy Characteristics'!$C:$C,0)))</f>
        <v>indst efficiency standards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0.25</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energy use</v>
      </c>
      <c r="P1642" s="254" t="str">
        <f>IF(ISBLANK(INDEX('Policy Characteristics'!J:J,MATCH($C1642,'Policy Characteristics'!$C:$C,0))),"",INDEX('Policy Characteristics'!J:J,MATCH($C1642,'Policy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2" s="254" t="str">
        <f>IF(ISBLANK(INDEX('Policy Characteristics'!K:K,MATCH($C1642,'Policy Characteristics'!$C:$C,0))),"",INDEX('Policy Characteristics'!K:K,MATCH($C1642,'Policy Characteristics'!$C:$C,0)))</f>
        <v>industry-ag-main.html#eff-stds</v>
      </c>
      <c r="R1642" s="254" t="str">
        <f>IF(ISBLANK(INDEX('Policy Characteristics'!L:L,MATCH($C1642,'Policy Characteristics'!$C:$C,0))),"",INDEX('Policy Characteristics'!L:L,MATCH($C1642,'Policy Characteristics'!$C:$C,0)))</f>
        <v>industry-energy-efficiency-standards.html</v>
      </c>
    </row>
    <row r="1643" spans="1:18" s="4" customFormat="1" x14ac:dyDescent="0.35">
      <c r="A1643" s="254" t="str">
        <f>IF(ISBLANK(INDEX('Policy Characteristics'!A:A,MATCH($C1643,'Policy Characteristics'!$C:$C,0))),"",INDEX('Policy Characteristics'!A:A,MATCH($C1643,'Policy Characteristics'!$C:$C,0)))</f>
        <v>Industry</v>
      </c>
      <c r="B1643" s="262" t="str">
        <f>IF(ISBLANK(INDEX('Policy Characteristics'!B:B,MATCH($C1643,'Policy Characteristics'!$C:$C,0))),"",INDEX('Policy Characteristics'!B:B,MATCH($C1643,'Policy Characteristics'!$C:$C,0)))</f>
        <v>Industry Energy Efficiency Standards</v>
      </c>
      <c r="C1643" s="254" t="str">
        <f t="shared" si="55"/>
        <v>Percentage Improvement in Eqpt Efficiency Standards above BAU</v>
      </c>
      <c r="D1643" s="6" t="s">
        <v>3057</v>
      </c>
      <c r="E1643" s="45" t="s">
        <v>2688</v>
      </c>
      <c r="F1643" t="s">
        <v>3019</v>
      </c>
      <c r="G1643" s="45" t="s">
        <v>2691</v>
      </c>
      <c r="H1643" s="43">
        <v>1114</v>
      </c>
      <c r="I1643" s="324" t="s">
        <v>41</v>
      </c>
      <c r="J1643" s="255" t="str">
        <f>IF(ISBLANK(INDEX('Policy Characteristics'!D:D,MATCH($C1643,'Policy Characteristics'!$C:$C,0))),"",INDEX('Policy Characteristics'!D:D,MATCH($C1643,'Policy Characteristics'!$C:$C,0)))</f>
        <v>Industry Energy Efficiency Standards</v>
      </c>
      <c r="K1643" s="254" t="str">
        <f>IF(ISBLANK(INDEX('Policy Characteristics'!E:E,MATCH($C1643,'Policy Characteristics'!$C:$C,0))),"",INDEX('Policy Characteristics'!E:E,MATCH($C1643,'Policy Characteristics'!$C:$C,0)))</f>
        <v>indst efficiency standards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0.25</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energy use</v>
      </c>
      <c r="P1643" s="254" t="str">
        <f>IF(ISBLANK(INDEX('Policy Characteristics'!J:J,MATCH($C1643,'Policy Characteristics'!$C:$C,0))),"",INDEX('Policy Characteristics'!J:J,MATCH($C1643,'Policy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3" s="254" t="str">
        <f>IF(ISBLANK(INDEX('Policy Characteristics'!K:K,MATCH($C1643,'Policy Characteristics'!$C:$C,0))),"",INDEX('Policy Characteristics'!K:K,MATCH($C1643,'Policy Characteristics'!$C:$C,0)))</f>
        <v>industry-ag-main.html#eff-stds</v>
      </c>
      <c r="R1643" s="254" t="str">
        <f>IF(ISBLANK(INDEX('Policy Characteristics'!L:L,MATCH($C1643,'Policy Characteristics'!$C:$C,0))),"",INDEX('Policy Characteristics'!L:L,MATCH($C1643,'Policy Characteristics'!$C:$C,0)))</f>
        <v>industry-energy-efficiency-standards.html</v>
      </c>
    </row>
    <row r="1644" spans="1:18" s="4" customFormat="1" x14ac:dyDescent="0.35">
      <c r="A1644" s="254" t="str">
        <f>IF(ISBLANK(INDEX('Policy Characteristics'!A:A,MATCH($C1644,'Policy Characteristics'!$C:$C,0))),"",INDEX('Policy Characteristics'!A:A,MATCH($C1644,'Policy Characteristics'!$C:$C,0)))</f>
        <v>Industry</v>
      </c>
      <c r="B1644" s="262" t="str">
        <f>IF(ISBLANK(INDEX('Policy Characteristics'!B:B,MATCH($C1644,'Policy Characteristics'!$C:$C,0))),"",INDEX('Policy Characteristics'!B:B,MATCH($C1644,'Policy Characteristics'!$C:$C,0)))</f>
        <v>Industry Energy Efficiency Standards</v>
      </c>
      <c r="C1644" s="254" t="str">
        <f t="shared" si="55"/>
        <v>Percentage Improvement in Eqpt Efficiency Standards above BAU</v>
      </c>
      <c r="D1644" s="6" t="s">
        <v>3057</v>
      </c>
      <c r="E1644" s="45" t="s">
        <v>2689</v>
      </c>
      <c r="F1644" t="s">
        <v>3019</v>
      </c>
      <c r="G1644" s="45" t="s">
        <v>2693</v>
      </c>
      <c r="H1644" s="43">
        <v>1115</v>
      </c>
      <c r="I1644" s="324" t="s">
        <v>41</v>
      </c>
      <c r="J1644" s="255" t="str">
        <f>IF(ISBLANK(INDEX('Policy Characteristics'!D:D,MATCH($C1644,'Policy Characteristics'!$C:$C,0))),"",INDEX('Policy Characteristics'!D:D,MATCH($C1644,'Policy Characteristics'!$C:$C,0)))</f>
        <v>Industry Energy Efficiency Standards</v>
      </c>
      <c r="K1644" s="254" t="str">
        <f>IF(ISBLANK(INDEX('Policy Characteristics'!E:E,MATCH($C1644,'Policy Characteristics'!$C:$C,0))),"",INDEX('Policy Characteristics'!E:E,MATCH($C1644,'Policy Characteristics'!$C:$C,0)))</f>
        <v>indst efficiency standards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0.25</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energy use</v>
      </c>
      <c r="P1644" s="254" t="str">
        <f>IF(ISBLANK(INDEX('Policy Characteristics'!J:J,MATCH($C1644,'Policy Characteristics'!$C:$C,0))),"",INDEX('Policy Characteristics'!J:J,MATCH($C1644,'Policy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4" s="254" t="str">
        <f>IF(ISBLANK(INDEX('Policy Characteristics'!K:K,MATCH($C1644,'Policy Characteristics'!$C:$C,0))),"",INDEX('Policy Characteristics'!K:K,MATCH($C1644,'Policy Characteristics'!$C:$C,0)))</f>
        <v>industry-ag-main.html#eff-stds</v>
      </c>
      <c r="R1644" s="254" t="str">
        <f>IF(ISBLANK(INDEX('Policy Characteristics'!L:L,MATCH($C1644,'Policy Characteristics'!$C:$C,0))),"",INDEX('Policy Characteristics'!L:L,MATCH($C1644,'Policy Characteristics'!$C:$C,0)))</f>
        <v>industry-energy-efficiency-standards.html</v>
      </c>
    </row>
    <row r="1645" spans="1:18" s="4" customFormat="1" x14ac:dyDescent="0.35">
      <c r="A1645" s="254" t="str">
        <f>IF(ISBLANK(INDEX('Policy Characteristics'!A:A,MATCH($C1645,'Policy Characteristics'!$C:$C,0))),"",INDEX('Policy Characteristics'!A:A,MATCH($C1645,'Policy Characteristics'!$C:$C,0)))</f>
        <v>Industry</v>
      </c>
      <c r="B1645" s="262" t="str">
        <f>IF(ISBLANK(INDEX('Policy Characteristics'!B:B,MATCH($C1645,'Policy Characteristics'!$C:$C,0))),"",INDEX('Policy Characteristics'!B:B,MATCH($C1645,'Policy Characteristics'!$C:$C,0)))</f>
        <v>Industry Energy Efficiency Standards</v>
      </c>
      <c r="C1645" s="254" t="str">
        <f t="shared" si="55"/>
        <v>Percentage Improvement in Eqpt Efficiency Standards above BAU</v>
      </c>
      <c r="D1645" s="6" t="s">
        <v>3057</v>
      </c>
      <c r="E1645" s="45" t="s">
        <v>2690</v>
      </c>
      <c r="F1645" t="s">
        <v>3019</v>
      </c>
      <c r="G1645" s="45" t="s">
        <v>2694</v>
      </c>
      <c r="H1645" s="43">
        <v>1116</v>
      </c>
      <c r="I1645" s="324" t="s">
        <v>40</v>
      </c>
      <c r="J1645" s="255" t="str">
        <f>IF(ISBLANK(INDEX('Policy Characteristics'!D:D,MATCH($C1645,'Policy Characteristics'!$C:$C,0))),"",INDEX('Policy Characteristics'!D:D,MATCH($C1645,'Policy Characteristics'!$C:$C,0)))</f>
        <v>Industry Energy Efficiency Standards</v>
      </c>
      <c r="K1645" s="254" t="str">
        <f>IF(ISBLANK(INDEX('Policy Characteristics'!E:E,MATCH($C1645,'Policy Characteristics'!$C:$C,0))),"",INDEX('Policy Characteristics'!E:E,MATCH($C1645,'Policy Characteristics'!$C:$C,0)))</f>
        <v>indst efficiency standards</v>
      </c>
      <c r="L1645" s="261">
        <f>IF(ISBLANK(INDEX('Policy Characteristics'!F:F,MATCH($C1645,'Policy Characteristics'!$C:$C,0))),"",INDEX('Policy Characteristics'!F:F,MATCH($C1645,'Policy Characteristics'!$C:$C,0)))</f>
        <v>0</v>
      </c>
      <c r="M1645" s="261">
        <f>IF(ISBLANK(INDEX('Policy Characteristics'!G:G,MATCH($C1645,'Policy Characteristics'!$C:$C,0))),"",INDEX('Policy Characteristics'!G:G,MATCH($C1645,'Policy Characteristics'!$C:$C,0)))</f>
        <v>0.25</v>
      </c>
      <c r="N1645" s="261">
        <f>IF(ISBLANK(INDEX('Policy Characteristics'!H:H,MATCH($C1645,'Policy Characteristics'!$C:$C,0))),"",INDEX('Policy Characteristics'!H:H,MATCH($C1645,'Policy Characteristics'!$C:$C,0)))</f>
        <v>0.01</v>
      </c>
      <c r="O1645" s="254" t="str">
        <f>IF(ISBLANK(INDEX('Policy Characteristics'!I:I,MATCH($C1645,'Policy Characteristics'!$C:$C,0))),"",INDEX('Policy Characteristics'!I:I,MATCH($C1645,'Policy Characteristics'!$C:$C,0)))</f>
        <v>% reduction in energy use</v>
      </c>
      <c r="P1645" s="254" t="str">
        <f>IF(ISBLANK(INDEX('Policy Characteristics'!J:J,MATCH($C1645,'Policy Characteristics'!$C:$C,0))),"",INDEX('Policy Characteristics'!J:J,MATCH($C1645,'Policy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5" s="254" t="str">
        <f>IF(ISBLANK(INDEX('Policy Characteristics'!K:K,MATCH($C1645,'Policy Characteristics'!$C:$C,0))),"",INDEX('Policy Characteristics'!K:K,MATCH($C1645,'Policy Characteristics'!$C:$C,0)))</f>
        <v>industry-ag-main.html#eff-stds</v>
      </c>
      <c r="R1645" s="254" t="str">
        <f>IF(ISBLANK(INDEX('Policy Characteristics'!L:L,MATCH($C1645,'Policy Characteristics'!$C:$C,0))),"",INDEX('Policy Characteristics'!L:L,MATCH($C1645,'Policy Characteristics'!$C:$C,0)))</f>
        <v>industry-energy-efficiency-standards.html</v>
      </c>
    </row>
    <row r="1646" spans="1:18" s="4" customFormat="1" x14ac:dyDescent="0.35">
      <c r="A1646" s="254" t="str">
        <f>IF(ISBLANK(INDEX('Policy Characteristics'!A:A,MATCH($C1646,'Policy Characteristics'!$C:$C,0))),"",INDEX('Policy Characteristics'!A:A,MATCH($C1646,'Policy Characteristics'!$C:$C,0)))</f>
        <v>Industry</v>
      </c>
      <c r="B1646" s="262" t="str">
        <f>IF(ISBLANK(INDEX('Policy Characteristics'!B:B,MATCH($C1646,'Policy Characteristics'!$C:$C,0))),"",INDEX('Policy Characteristics'!B:B,MATCH($C1646,'Policy Characteristics'!$C:$C,0)))</f>
        <v>Industry Energy Efficiency Standards</v>
      </c>
      <c r="C1646" s="254" t="str">
        <f t="shared" si="55"/>
        <v>Percentage Improvement in Eqpt Efficiency Standards above BAU</v>
      </c>
      <c r="D1646" s="6" t="s">
        <v>3057</v>
      </c>
      <c r="E1646" s="45" t="s">
        <v>2687</v>
      </c>
      <c r="F1646" t="s">
        <v>3019</v>
      </c>
      <c r="G1646" s="45" t="s">
        <v>2692</v>
      </c>
      <c r="H1646" s="43">
        <v>1117</v>
      </c>
      <c r="I1646" s="324" t="s">
        <v>41</v>
      </c>
      <c r="J1646" s="255" t="str">
        <f>IF(ISBLANK(INDEX('Policy Characteristics'!D:D,MATCH($C1646,'Policy Characteristics'!$C:$C,0))),"",INDEX('Policy Characteristics'!D:D,MATCH($C1646,'Policy Characteristics'!$C:$C,0)))</f>
        <v>Industry Energy Efficiency Standards</v>
      </c>
      <c r="K1646" s="254" t="str">
        <f>IF(ISBLANK(INDEX('Policy Characteristics'!E:E,MATCH($C1646,'Policy Characteristics'!$C:$C,0))),"",INDEX('Policy Characteristics'!E:E,MATCH($C1646,'Policy Characteristics'!$C:$C,0)))</f>
        <v>indst efficiency standards</v>
      </c>
      <c r="L1646" s="261">
        <f>IF(ISBLANK(INDEX('Policy Characteristics'!F:F,MATCH($C1646,'Policy Characteristics'!$C:$C,0))),"",INDEX('Policy Characteristics'!F:F,MATCH($C1646,'Policy Characteristics'!$C:$C,0)))</f>
        <v>0</v>
      </c>
      <c r="M1646" s="261">
        <f>IF(ISBLANK(INDEX('Policy Characteristics'!G:G,MATCH($C1646,'Policy Characteristics'!$C:$C,0))),"",INDEX('Policy Characteristics'!G:G,MATCH($C1646,'Policy Characteristics'!$C:$C,0)))</f>
        <v>0.25</v>
      </c>
      <c r="N1646" s="261">
        <f>IF(ISBLANK(INDEX('Policy Characteristics'!H:H,MATCH($C1646,'Policy Characteristics'!$C:$C,0))),"",INDEX('Policy Characteristics'!H:H,MATCH($C1646,'Policy Characteristics'!$C:$C,0)))</f>
        <v>0.01</v>
      </c>
      <c r="O1646" s="254" t="str">
        <f>IF(ISBLANK(INDEX('Policy Characteristics'!I:I,MATCH($C1646,'Policy Characteristics'!$C:$C,0))),"",INDEX('Policy Characteristics'!I:I,MATCH($C1646,'Policy Characteristics'!$C:$C,0)))</f>
        <v>% reduction in energy use</v>
      </c>
      <c r="P1646" s="254" t="str">
        <f>IF(ISBLANK(INDEX('Policy Characteristics'!J:J,MATCH($C1646,'Policy Characteristics'!$C:$C,0))),"",INDEX('Policy Characteristics'!J:J,MATCH($C1646,'Policy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6" s="254" t="str">
        <f>IF(ISBLANK(INDEX('Policy Characteristics'!K:K,MATCH($C1646,'Policy Characteristics'!$C:$C,0))),"",INDEX('Policy Characteristics'!K:K,MATCH($C1646,'Policy Characteristics'!$C:$C,0)))</f>
        <v>industry-ag-main.html#eff-stds</v>
      </c>
      <c r="R1646" s="254" t="str">
        <f>IF(ISBLANK(INDEX('Policy Characteristics'!L:L,MATCH($C1646,'Policy Characteristics'!$C:$C,0))),"",INDEX('Policy Characteristics'!L:L,MATCH($C1646,'Policy Characteristics'!$C:$C,0)))</f>
        <v>industry-energy-efficiency-standards.html</v>
      </c>
    </row>
    <row r="1647" spans="1:18" s="4" customFormat="1" x14ac:dyDescent="0.35">
      <c r="A1647" s="254" t="str">
        <f>IF(ISBLANK(INDEX('Policy Characteristics'!A:A,MATCH($C1647,'Policy Characteristics'!$C:$C,0))),"",INDEX('Policy Characteristics'!A:A,MATCH($C1647,'Policy Characteristics'!$C:$C,0)))</f>
        <v>Industry</v>
      </c>
      <c r="B1647" s="262" t="str">
        <f>IF(ISBLANK(INDEX('Policy Characteristics'!B:B,MATCH($C1647,'Policy Characteristics'!$C:$C,0))),"",INDEX('Policy Characteristics'!B:B,MATCH($C1647,'Policy Characteristics'!$C:$C,0)))</f>
        <v>Industry Energy Efficiency Standards</v>
      </c>
      <c r="C1647" s="254" t="str">
        <f t="shared" si="55"/>
        <v>Percentage Improvement in Eqpt Efficiency Standards above BAU</v>
      </c>
      <c r="D1647" s="6" t="s">
        <v>3058</v>
      </c>
      <c r="E1647" s="45" t="s">
        <v>2381</v>
      </c>
      <c r="F1647" t="s">
        <v>3020</v>
      </c>
      <c r="G1647" s="45" t="s">
        <v>2387</v>
      </c>
      <c r="H1647" s="43">
        <v>1118</v>
      </c>
      <c r="I1647" s="324" t="s">
        <v>40</v>
      </c>
      <c r="J1647" s="255" t="str">
        <f>IF(ISBLANK(INDEX('Policy Characteristics'!D:D,MATCH($C1647,'Policy Characteristics'!$C:$C,0))),"",INDEX('Policy Characteristics'!D:D,MATCH($C1647,'Policy Characteristics'!$C:$C,0)))</f>
        <v>Industry Energy Efficiency Standards</v>
      </c>
      <c r="K1647" s="254" t="str">
        <f>IF(ISBLANK(INDEX('Policy Characteristics'!E:E,MATCH($C1647,'Policy Characteristics'!$C:$C,0))),"",INDEX('Policy Characteristics'!E:E,MATCH($C1647,'Policy Characteristics'!$C:$C,0)))</f>
        <v>indst efficiency standards</v>
      </c>
      <c r="L1647" s="261">
        <f>IF(ISBLANK(INDEX('Policy Characteristics'!F:F,MATCH($C1647,'Policy Characteristics'!$C:$C,0))),"",INDEX('Policy Characteristics'!F:F,MATCH($C1647,'Policy Characteristics'!$C:$C,0)))</f>
        <v>0</v>
      </c>
      <c r="M1647" s="261">
        <f>IF(ISBLANK(INDEX('Policy Characteristics'!G:G,MATCH($C1647,'Policy Characteristics'!$C:$C,0))),"",INDEX('Policy Characteristics'!G:G,MATCH($C1647,'Policy Characteristics'!$C:$C,0)))</f>
        <v>0.25</v>
      </c>
      <c r="N1647" s="261">
        <f>IF(ISBLANK(INDEX('Policy Characteristics'!H:H,MATCH($C1647,'Policy Characteristics'!$C:$C,0))),"",INDEX('Policy Characteristics'!H:H,MATCH($C1647,'Policy Characteristics'!$C:$C,0)))</f>
        <v>0.01</v>
      </c>
      <c r="O1647" s="254" t="str">
        <f>IF(ISBLANK(INDEX('Policy Characteristics'!I:I,MATCH($C1647,'Policy Characteristics'!$C:$C,0))),"",INDEX('Policy Characteristics'!I:I,MATCH($C1647,'Policy Characteristics'!$C:$C,0)))</f>
        <v>% reduction in energy use</v>
      </c>
      <c r="P1647" s="254" t="str">
        <f>IF(ISBLANK(INDEX('Policy Characteristics'!J:J,MATCH($C1647,'Policy Characteristics'!$C:$C,0))),"",INDEX('Policy Characteristics'!J:J,MATCH($C1647,'Policy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7" s="254" t="str">
        <f>IF(ISBLANK(INDEX('Policy Characteristics'!K:K,MATCH($C1647,'Policy Characteristics'!$C:$C,0))),"",INDEX('Policy Characteristics'!K:K,MATCH($C1647,'Policy Characteristics'!$C:$C,0)))</f>
        <v>industry-ag-main.html#eff-stds</v>
      </c>
      <c r="R1647" s="254" t="str">
        <f>IF(ISBLANK(INDEX('Policy Characteristics'!L:L,MATCH($C1647,'Policy Characteristics'!$C:$C,0))),"",INDEX('Policy Characteristics'!L:L,MATCH($C1647,'Policy Characteristics'!$C:$C,0)))</f>
        <v>industry-energy-efficiency-standards.html</v>
      </c>
    </row>
    <row r="1648" spans="1:18" s="4" customFormat="1" x14ac:dyDescent="0.35">
      <c r="A1648" s="254" t="str">
        <f>IF(ISBLANK(INDEX('Policy Characteristics'!A:A,MATCH($C1648,'Policy Characteristics'!$C:$C,0))),"",INDEX('Policy Characteristics'!A:A,MATCH($C1648,'Policy Characteristics'!$C:$C,0)))</f>
        <v>Industry</v>
      </c>
      <c r="B1648" s="262" t="str">
        <f>IF(ISBLANK(INDEX('Policy Characteristics'!B:B,MATCH($C1648,'Policy Characteristics'!$C:$C,0))),"",INDEX('Policy Characteristics'!B:B,MATCH($C1648,'Policy Characteristics'!$C:$C,0)))</f>
        <v>Industry Energy Efficiency Standards</v>
      </c>
      <c r="C1648" s="254" t="str">
        <f t="shared" si="55"/>
        <v>Percentage Improvement in Eqpt Efficiency Standards above BAU</v>
      </c>
      <c r="D1648" s="6" t="s">
        <v>3058</v>
      </c>
      <c r="E1648" s="45" t="s">
        <v>2382</v>
      </c>
      <c r="F1648" t="s">
        <v>3020</v>
      </c>
      <c r="G1648" s="45" t="s">
        <v>2390</v>
      </c>
      <c r="H1648" s="43">
        <v>1119</v>
      </c>
      <c r="I1648" s="324" t="s">
        <v>41</v>
      </c>
      <c r="J1648" s="255" t="str">
        <f>IF(ISBLANK(INDEX('Policy Characteristics'!D:D,MATCH($C1648,'Policy Characteristics'!$C:$C,0))),"",INDEX('Policy Characteristics'!D:D,MATCH($C1648,'Policy Characteristics'!$C:$C,0)))</f>
        <v>Industry Energy Efficiency Standards</v>
      </c>
      <c r="K1648" s="254" t="str">
        <f>IF(ISBLANK(INDEX('Policy Characteristics'!E:E,MATCH($C1648,'Policy Characteristics'!$C:$C,0))),"",INDEX('Policy Characteristics'!E:E,MATCH($C1648,'Policy Characteristics'!$C:$C,0)))</f>
        <v>indst efficiency standards</v>
      </c>
      <c r="L1648" s="261">
        <f>IF(ISBLANK(INDEX('Policy Characteristics'!F:F,MATCH($C1648,'Policy Characteristics'!$C:$C,0))),"",INDEX('Policy Characteristics'!F:F,MATCH($C1648,'Policy Characteristics'!$C:$C,0)))</f>
        <v>0</v>
      </c>
      <c r="M1648" s="261">
        <f>IF(ISBLANK(INDEX('Policy Characteristics'!G:G,MATCH($C1648,'Policy Characteristics'!$C:$C,0))),"",INDEX('Policy Characteristics'!G:G,MATCH($C1648,'Policy Characteristics'!$C:$C,0)))</f>
        <v>0.25</v>
      </c>
      <c r="N1648" s="261">
        <f>IF(ISBLANK(INDEX('Policy Characteristics'!H:H,MATCH($C1648,'Policy Characteristics'!$C:$C,0))),"",INDEX('Policy Characteristics'!H:H,MATCH($C1648,'Policy Characteristics'!$C:$C,0)))</f>
        <v>0.01</v>
      </c>
      <c r="O1648" s="254" t="str">
        <f>IF(ISBLANK(INDEX('Policy Characteristics'!I:I,MATCH($C1648,'Policy Characteristics'!$C:$C,0))),"",INDEX('Policy Characteristics'!I:I,MATCH($C1648,'Policy Characteristics'!$C:$C,0)))</f>
        <v>% reduction in energy use</v>
      </c>
      <c r="P1648" s="254" t="str">
        <f>IF(ISBLANK(INDEX('Policy Characteristics'!J:J,MATCH($C1648,'Policy Characteristics'!$C:$C,0))),"",INDEX('Policy Characteristics'!J:J,MATCH($C1648,'Policy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8" s="254" t="str">
        <f>IF(ISBLANK(INDEX('Policy Characteristics'!K:K,MATCH($C1648,'Policy Characteristics'!$C:$C,0))),"",INDEX('Policy Characteristics'!K:K,MATCH($C1648,'Policy Characteristics'!$C:$C,0)))</f>
        <v>industry-ag-main.html#eff-stds</v>
      </c>
      <c r="R1648" s="254" t="str">
        <f>IF(ISBLANK(INDEX('Policy Characteristics'!L:L,MATCH($C1648,'Policy Characteristics'!$C:$C,0))),"",INDEX('Policy Characteristics'!L:L,MATCH($C1648,'Policy Characteristics'!$C:$C,0)))</f>
        <v>industry-energy-efficiency-standards.html</v>
      </c>
    </row>
    <row r="1649" spans="1:18" s="4" customFormat="1" x14ac:dyDescent="0.35">
      <c r="A1649" s="254" t="str">
        <f>IF(ISBLANK(INDEX('Policy Characteristics'!A:A,MATCH($C1649,'Policy Characteristics'!$C:$C,0))),"",INDEX('Policy Characteristics'!A:A,MATCH($C1649,'Policy Characteristics'!$C:$C,0)))</f>
        <v>Industry</v>
      </c>
      <c r="B1649" s="262" t="str">
        <f>IF(ISBLANK(INDEX('Policy Characteristics'!B:B,MATCH($C1649,'Policy Characteristics'!$C:$C,0))),"",INDEX('Policy Characteristics'!B:B,MATCH($C1649,'Policy Characteristics'!$C:$C,0)))</f>
        <v>Industry Energy Efficiency Standards</v>
      </c>
      <c r="C1649" s="254" t="str">
        <f t="shared" si="55"/>
        <v>Percentage Improvement in Eqpt Efficiency Standards above BAU</v>
      </c>
      <c r="D1649" s="6" t="s">
        <v>3058</v>
      </c>
      <c r="E1649" s="45" t="s">
        <v>2383</v>
      </c>
      <c r="F1649" t="s">
        <v>3020</v>
      </c>
      <c r="G1649" s="45" t="s">
        <v>2391</v>
      </c>
      <c r="H1649" s="43">
        <v>1120</v>
      </c>
      <c r="I1649" s="324" t="s">
        <v>40</v>
      </c>
      <c r="J1649" s="255" t="str">
        <f>IF(ISBLANK(INDEX('Policy Characteristics'!D:D,MATCH($C1649,'Policy Characteristics'!$C:$C,0))),"",INDEX('Policy Characteristics'!D:D,MATCH($C1649,'Policy Characteristics'!$C:$C,0)))</f>
        <v>Industry Energy Efficiency Standards</v>
      </c>
      <c r="K1649" s="254" t="str">
        <f>IF(ISBLANK(INDEX('Policy Characteristics'!E:E,MATCH($C1649,'Policy Characteristics'!$C:$C,0))),"",INDEX('Policy Characteristics'!E:E,MATCH($C1649,'Policy Characteristics'!$C:$C,0)))</f>
        <v>indst efficiency standards</v>
      </c>
      <c r="L1649" s="261">
        <f>IF(ISBLANK(INDEX('Policy Characteristics'!F:F,MATCH($C1649,'Policy Characteristics'!$C:$C,0))),"",INDEX('Policy Characteristics'!F:F,MATCH($C1649,'Policy Characteristics'!$C:$C,0)))</f>
        <v>0</v>
      </c>
      <c r="M1649" s="261">
        <f>IF(ISBLANK(INDEX('Policy Characteristics'!G:G,MATCH($C1649,'Policy Characteristics'!$C:$C,0))),"",INDEX('Policy Characteristics'!G:G,MATCH($C1649,'Policy Characteristics'!$C:$C,0)))</f>
        <v>0.25</v>
      </c>
      <c r="N1649" s="261">
        <f>IF(ISBLANK(INDEX('Policy Characteristics'!H:H,MATCH($C1649,'Policy Characteristics'!$C:$C,0))),"",INDEX('Policy Characteristics'!H:H,MATCH($C1649,'Policy Characteristics'!$C:$C,0)))</f>
        <v>0.01</v>
      </c>
      <c r="O1649" s="254" t="str">
        <f>IF(ISBLANK(INDEX('Policy Characteristics'!I:I,MATCH($C1649,'Policy Characteristics'!$C:$C,0))),"",INDEX('Policy Characteristics'!I:I,MATCH($C1649,'Policy Characteristics'!$C:$C,0)))</f>
        <v>% reduction in energy use</v>
      </c>
      <c r="P1649" s="254" t="str">
        <f>IF(ISBLANK(INDEX('Policy Characteristics'!J:J,MATCH($C1649,'Policy Characteristics'!$C:$C,0))),"",INDEX('Policy Characteristics'!J:J,MATCH($C1649,'Policy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9" s="254" t="str">
        <f>IF(ISBLANK(INDEX('Policy Characteristics'!K:K,MATCH($C1649,'Policy Characteristics'!$C:$C,0))),"",INDEX('Policy Characteristics'!K:K,MATCH($C1649,'Policy Characteristics'!$C:$C,0)))</f>
        <v>industry-ag-main.html#eff-stds</v>
      </c>
      <c r="R1649" s="254" t="str">
        <f>IF(ISBLANK(INDEX('Policy Characteristics'!L:L,MATCH($C1649,'Policy Characteristics'!$C:$C,0))),"",INDEX('Policy Characteristics'!L:L,MATCH($C1649,'Policy Characteristics'!$C:$C,0)))</f>
        <v>industry-energy-efficiency-standards.html</v>
      </c>
    </row>
    <row r="1650" spans="1:18" s="4" customFormat="1" x14ac:dyDescent="0.35">
      <c r="A1650" s="254" t="str">
        <f>IF(ISBLANK(INDEX('Policy Characteristics'!A:A,MATCH($C1650,'Policy Characteristics'!$C:$C,0))),"",INDEX('Policy Characteristics'!A:A,MATCH($C1650,'Policy Characteristics'!$C:$C,0)))</f>
        <v>Industry</v>
      </c>
      <c r="B1650" s="262" t="str">
        <f>IF(ISBLANK(INDEX('Policy Characteristics'!B:B,MATCH($C1650,'Policy Characteristics'!$C:$C,0))),"",INDEX('Policy Characteristics'!B:B,MATCH($C1650,'Policy Characteristics'!$C:$C,0)))</f>
        <v>Industry Energy Efficiency Standards</v>
      </c>
      <c r="C1650" s="254" t="str">
        <f t="shared" si="55"/>
        <v>Percentage Improvement in Eqpt Efficiency Standards above BAU</v>
      </c>
      <c r="D1650" s="6" t="s">
        <v>3058</v>
      </c>
      <c r="E1650" s="45" t="s">
        <v>2384</v>
      </c>
      <c r="F1650" t="s">
        <v>3020</v>
      </c>
      <c r="G1650" s="45" t="s">
        <v>2388</v>
      </c>
      <c r="H1650" s="43">
        <v>1121</v>
      </c>
      <c r="I1650" s="324" t="s">
        <v>41</v>
      </c>
      <c r="J1650" s="255" t="str">
        <f>IF(ISBLANK(INDEX('Policy Characteristics'!D:D,MATCH($C1650,'Policy Characteristics'!$C:$C,0))),"",INDEX('Policy Characteristics'!D:D,MATCH($C1650,'Policy Characteristics'!$C:$C,0)))</f>
        <v>Industry Energy Efficiency Standards</v>
      </c>
      <c r="K1650" s="254" t="str">
        <f>IF(ISBLANK(INDEX('Policy Characteristics'!E:E,MATCH($C1650,'Policy Characteristics'!$C:$C,0))),"",INDEX('Policy Characteristics'!E:E,MATCH($C1650,'Policy Characteristics'!$C:$C,0)))</f>
        <v>indst efficiency standards</v>
      </c>
      <c r="L1650" s="261">
        <f>IF(ISBLANK(INDEX('Policy Characteristics'!F:F,MATCH($C1650,'Policy Characteristics'!$C:$C,0))),"",INDEX('Policy Characteristics'!F:F,MATCH($C1650,'Policy Characteristics'!$C:$C,0)))</f>
        <v>0</v>
      </c>
      <c r="M1650" s="261">
        <f>IF(ISBLANK(INDEX('Policy Characteristics'!G:G,MATCH($C1650,'Policy Characteristics'!$C:$C,0))),"",INDEX('Policy Characteristics'!G:G,MATCH($C1650,'Policy Characteristics'!$C:$C,0)))</f>
        <v>0.25</v>
      </c>
      <c r="N1650" s="261">
        <f>IF(ISBLANK(INDEX('Policy Characteristics'!H:H,MATCH($C1650,'Policy Characteristics'!$C:$C,0))),"",INDEX('Policy Characteristics'!H:H,MATCH($C1650,'Policy Characteristics'!$C:$C,0)))</f>
        <v>0.01</v>
      </c>
      <c r="O1650" s="254" t="str">
        <f>IF(ISBLANK(INDEX('Policy Characteristics'!I:I,MATCH($C1650,'Policy Characteristics'!$C:$C,0))),"",INDEX('Policy Characteristics'!I:I,MATCH($C1650,'Policy Characteristics'!$C:$C,0)))</f>
        <v>% reduction in energy use</v>
      </c>
      <c r="P1650" s="254" t="str">
        <f>IF(ISBLANK(INDEX('Policy Characteristics'!J:J,MATCH($C1650,'Policy Characteristics'!$C:$C,0))),"",INDEX('Policy Characteristics'!J:J,MATCH($C1650,'Policy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0" s="254" t="str">
        <f>IF(ISBLANK(INDEX('Policy Characteristics'!K:K,MATCH($C1650,'Policy Characteristics'!$C:$C,0))),"",INDEX('Policy Characteristics'!K:K,MATCH($C1650,'Policy Characteristics'!$C:$C,0)))</f>
        <v>industry-ag-main.html#eff-stds</v>
      </c>
      <c r="R1650" s="254" t="str">
        <f>IF(ISBLANK(INDEX('Policy Characteristics'!L:L,MATCH($C1650,'Policy Characteristics'!$C:$C,0))),"",INDEX('Policy Characteristics'!L:L,MATCH($C1650,'Policy Characteristics'!$C:$C,0)))</f>
        <v>industry-energy-efficiency-standards.html</v>
      </c>
    </row>
    <row r="1651" spans="1:18" s="4" customFormat="1" x14ac:dyDescent="0.35">
      <c r="A1651" s="254" t="str">
        <f>IF(ISBLANK(INDEX('Policy Characteristics'!A:A,MATCH($C1651,'Policy Characteristics'!$C:$C,0))),"",INDEX('Policy Characteristics'!A:A,MATCH($C1651,'Policy Characteristics'!$C:$C,0)))</f>
        <v>Industry</v>
      </c>
      <c r="B1651" s="262" t="str">
        <f>IF(ISBLANK(INDEX('Policy Characteristics'!B:B,MATCH($C1651,'Policy Characteristics'!$C:$C,0))),"",INDEX('Policy Characteristics'!B:B,MATCH($C1651,'Policy Characteristics'!$C:$C,0)))</f>
        <v>Industry Energy Efficiency Standards</v>
      </c>
      <c r="C1651" s="254" t="str">
        <f t="shared" si="55"/>
        <v>Percentage Improvement in Eqpt Efficiency Standards above BAU</v>
      </c>
      <c r="D1651" s="6" t="s">
        <v>3058</v>
      </c>
      <c r="E1651" s="45" t="s">
        <v>2385</v>
      </c>
      <c r="F1651" t="s">
        <v>3020</v>
      </c>
      <c r="G1651" s="45" t="s">
        <v>2389</v>
      </c>
      <c r="H1651" s="43">
        <v>1122</v>
      </c>
      <c r="I1651" s="324" t="s">
        <v>40</v>
      </c>
      <c r="J1651" s="255" t="str">
        <f>IF(ISBLANK(INDEX('Policy Characteristics'!D:D,MATCH($C1651,'Policy Characteristics'!$C:$C,0))),"",INDEX('Policy Characteristics'!D:D,MATCH($C1651,'Policy Characteristics'!$C:$C,0)))</f>
        <v>Industry Energy Efficiency Standards</v>
      </c>
      <c r="K1651" s="254" t="str">
        <f>IF(ISBLANK(INDEX('Policy Characteristics'!E:E,MATCH($C1651,'Policy Characteristics'!$C:$C,0))),"",INDEX('Policy Characteristics'!E:E,MATCH($C1651,'Policy Characteristics'!$C:$C,0)))</f>
        <v>indst efficiency standards</v>
      </c>
      <c r="L1651" s="261">
        <f>IF(ISBLANK(INDEX('Policy Characteristics'!F:F,MATCH($C1651,'Policy Characteristics'!$C:$C,0))),"",INDEX('Policy Characteristics'!F:F,MATCH($C1651,'Policy Characteristics'!$C:$C,0)))</f>
        <v>0</v>
      </c>
      <c r="M1651" s="261">
        <f>IF(ISBLANK(INDEX('Policy Characteristics'!G:G,MATCH($C1651,'Policy Characteristics'!$C:$C,0))),"",INDEX('Policy Characteristics'!G:G,MATCH($C1651,'Policy Characteristics'!$C:$C,0)))</f>
        <v>0.25</v>
      </c>
      <c r="N1651" s="261">
        <f>IF(ISBLANK(INDEX('Policy Characteristics'!H:H,MATCH($C1651,'Policy Characteristics'!$C:$C,0))),"",INDEX('Policy Characteristics'!H:H,MATCH($C1651,'Policy Characteristics'!$C:$C,0)))</f>
        <v>0.01</v>
      </c>
      <c r="O1651" s="254" t="str">
        <f>IF(ISBLANK(INDEX('Policy Characteristics'!I:I,MATCH($C1651,'Policy Characteristics'!$C:$C,0))),"",INDEX('Policy Characteristics'!I:I,MATCH($C1651,'Policy Characteristics'!$C:$C,0)))</f>
        <v>% reduction in energy use</v>
      </c>
      <c r="P1651" s="254" t="str">
        <f>IF(ISBLANK(INDEX('Policy Characteristics'!J:J,MATCH($C1651,'Policy Characteristics'!$C:$C,0))),"",INDEX('Policy Characteristics'!J:J,MATCH($C1651,'Policy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1" s="254" t="str">
        <f>IF(ISBLANK(INDEX('Policy Characteristics'!K:K,MATCH($C1651,'Policy Characteristics'!$C:$C,0))),"",INDEX('Policy Characteristics'!K:K,MATCH($C1651,'Policy Characteristics'!$C:$C,0)))</f>
        <v>industry-ag-main.html#eff-stds</v>
      </c>
      <c r="R1651" s="254" t="str">
        <f>IF(ISBLANK(INDEX('Policy Characteristics'!L:L,MATCH($C1651,'Policy Characteristics'!$C:$C,0))),"",INDEX('Policy Characteristics'!L:L,MATCH($C1651,'Policy Characteristics'!$C:$C,0)))</f>
        <v>industry-energy-efficiency-standards.html</v>
      </c>
    </row>
    <row r="1652" spans="1:18" s="4" customFormat="1" x14ac:dyDescent="0.35">
      <c r="A1652" s="254" t="str">
        <f>IF(ISBLANK(INDEX('Policy Characteristics'!A:A,MATCH($C1652,'Policy Characteristics'!$C:$C,0))),"",INDEX('Policy Characteristics'!A:A,MATCH($C1652,'Policy Characteristics'!$C:$C,0)))</f>
        <v>Industry</v>
      </c>
      <c r="B1652" s="262" t="str">
        <f>IF(ISBLANK(INDEX('Policy Characteristics'!B:B,MATCH($C1652,'Policy Characteristics'!$C:$C,0))),"",INDEX('Policy Characteristics'!B:B,MATCH($C1652,'Policy Characteristics'!$C:$C,0)))</f>
        <v>Industry Energy Efficiency Standards</v>
      </c>
      <c r="C1652" s="254" t="str">
        <f t="shared" si="55"/>
        <v>Percentage Improvement in Eqpt Efficiency Standards above BAU</v>
      </c>
      <c r="D1652" s="6" t="s">
        <v>3058</v>
      </c>
      <c r="E1652" s="45" t="s">
        <v>2386</v>
      </c>
      <c r="F1652" t="s">
        <v>3020</v>
      </c>
      <c r="G1652" s="45" t="s">
        <v>2392</v>
      </c>
      <c r="H1652" s="43">
        <v>1123</v>
      </c>
      <c r="I1652" s="324" t="s">
        <v>41</v>
      </c>
      <c r="J1652" s="255" t="str">
        <f>IF(ISBLANK(INDEX('Policy Characteristics'!D:D,MATCH($C1652,'Policy Characteristics'!$C:$C,0))),"",INDEX('Policy Characteristics'!D:D,MATCH($C1652,'Policy Characteristics'!$C:$C,0)))</f>
        <v>Industry Energy Efficiency Standards</v>
      </c>
      <c r="K1652" s="254" t="str">
        <f>IF(ISBLANK(INDEX('Policy Characteristics'!E:E,MATCH($C1652,'Policy Characteristics'!$C:$C,0))),"",INDEX('Policy Characteristics'!E:E,MATCH($C1652,'Policy Characteristics'!$C:$C,0)))</f>
        <v>indst efficiency standards</v>
      </c>
      <c r="L1652" s="261">
        <f>IF(ISBLANK(INDEX('Policy Characteristics'!F:F,MATCH($C1652,'Policy Characteristics'!$C:$C,0))),"",INDEX('Policy Characteristics'!F:F,MATCH($C1652,'Policy Characteristics'!$C:$C,0)))</f>
        <v>0</v>
      </c>
      <c r="M1652" s="261">
        <f>IF(ISBLANK(INDEX('Policy Characteristics'!G:G,MATCH($C1652,'Policy Characteristics'!$C:$C,0))),"",INDEX('Policy Characteristics'!G:G,MATCH($C1652,'Policy Characteristics'!$C:$C,0)))</f>
        <v>0.25</v>
      </c>
      <c r="N1652" s="261">
        <f>IF(ISBLANK(INDEX('Policy Characteristics'!H:H,MATCH($C1652,'Policy Characteristics'!$C:$C,0))),"",INDEX('Policy Characteristics'!H:H,MATCH($C1652,'Policy Characteristics'!$C:$C,0)))</f>
        <v>0.01</v>
      </c>
      <c r="O1652" s="254" t="str">
        <f>IF(ISBLANK(INDEX('Policy Characteristics'!I:I,MATCH($C1652,'Policy Characteristics'!$C:$C,0))),"",INDEX('Policy Characteristics'!I:I,MATCH($C1652,'Policy Characteristics'!$C:$C,0)))</f>
        <v>% reduction in energy use</v>
      </c>
      <c r="P1652" s="254" t="str">
        <f>IF(ISBLANK(INDEX('Policy Characteristics'!J:J,MATCH($C1652,'Policy Characteristics'!$C:$C,0))),"",INDEX('Policy Characteristics'!J:J,MATCH($C1652,'Policy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2" s="254" t="str">
        <f>IF(ISBLANK(INDEX('Policy Characteristics'!K:K,MATCH($C1652,'Policy Characteristics'!$C:$C,0))),"",INDEX('Policy Characteristics'!K:K,MATCH($C1652,'Policy Characteristics'!$C:$C,0)))</f>
        <v>industry-ag-main.html#eff-stds</v>
      </c>
      <c r="R1652" s="254" t="str">
        <f>IF(ISBLANK(INDEX('Policy Characteristics'!L:L,MATCH($C1652,'Policy Characteristics'!$C:$C,0))),"",INDEX('Policy Characteristics'!L:L,MATCH($C1652,'Policy Characteristics'!$C:$C,0)))</f>
        <v>industry-energy-efficiency-standards.html</v>
      </c>
    </row>
    <row r="1653" spans="1:18" s="4" customFormat="1" x14ac:dyDescent="0.35">
      <c r="A1653" s="254" t="str">
        <f>IF(ISBLANK(INDEX('Policy Characteristics'!A:A,MATCH($C1653,'Policy Characteristics'!$C:$C,0))),"",INDEX('Policy Characteristics'!A:A,MATCH($C1653,'Policy Characteristics'!$C:$C,0)))</f>
        <v>Industry</v>
      </c>
      <c r="B1653" s="262" t="str">
        <f>IF(ISBLANK(INDEX('Policy Characteristics'!B:B,MATCH($C1653,'Policy Characteristics'!$C:$C,0))),"",INDEX('Policy Characteristics'!B:B,MATCH($C1653,'Policy Characteristics'!$C:$C,0)))</f>
        <v>Industry Energy Efficiency Standards</v>
      </c>
      <c r="C1653" s="254" t="str">
        <f t="shared" si="55"/>
        <v>Percentage Improvement in Eqpt Efficiency Standards above BAU</v>
      </c>
      <c r="D1653" s="6" t="s">
        <v>3058</v>
      </c>
      <c r="E1653" s="45" t="s">
        <v>2688</v>
      </c>
      <c r="F1653" t="s">
        <v>3020</v>
      </c>
      <c r="G1653" s="45" t="s">
        <v>2691</v>
      </c>
      <c r="H1653" s="43">
        <v>1124</v>
      </c>
      <c r="I1653" s="324" t="s">
        <v>41</v>
      </c>
      <c r="J1653" s="255" t="str">
        <f>IF(ISBLANK(INDEX('Policy Characteristics'!D:D,MATCH($C1653,'Policy Characteristics'!$C:$C,0))),"",INDEX('Policy Characteristics'!D:D,MATCH($C1653,'Policy Characteristics'!$C:$C,0)))</f>
        <v>Industry Energy Efficiency Standards</v>
      </c>
      <c r="K1653" s="254" t="str">
        <f>IF(ISBLANK(INDEX('Policy Characteristics'!E:E,MATCH($C1653,'Policy Characteristics'!$C:$C,0))),"",INDEX('Policy Characteristics'!E:E,MATCH($C1653,'Policy Characteristics'!$C:$C,0)))</f>
        <v>indst efficiency standards</v>
      </c>
      <c r="L1653" s="261">
        <f>IF(ISBLANK(INDEX('Policy Characteristics'!F:F,MATCH($C1653,'Policy Characteristics'!$C:$C,0))),"",INDEX('Policy Characteristics'!F:F,MATCH($C1653,'Policy Characteristics'!$C:$C,0)))</f>
        <v>0</v>
      </c>
      <c r="M1653" s="261">
        <f>IF(ISBLANK(INDEX('Policy Characteristics'!G:G,MATCH($C1653,'Policy Characteristics'!$C:$C,0))),"",INDEX('Policy Characteristics'!G:G,MATCH($C1653,'Policy Characteristics'!$C:$C,0)))</f>
        <v>0.25</v>
      </c>
      <c r="N1653" s="261">
        <f>IF(ISBLANK(INDEX('Policy Characteristics'!H:H,MATCH($C1653,'Policy Characteristics'!$C:$C,0))),"",INDEX('Policy Characteristics'!H:H,MATCH($C1653,'Policy Characteristics'!$C:$C,0)))</f>
        <v>0.01</v>
      </c>
      <c r="O1653" s="254" t="str">
        <f>IF(ISBLANK(INDEX('Policy Characteristics'!I:I,MATCH($C1653,'Policy Characteristics'!$C:$C,0))),"",INDEX('Policy Characteristics'!I:I,MATCH($C1653,'Policy Characteristics'!$C:$C,0)))</f>
        <v>% reduction in energy use</v>
      </c>
      <c r="P1653" s="254" t="str">
        <f>IF(ISBLANK(INDEX('Policy Characteristics'!J:J,MATCH($C1653,'Policy Characteristics'!$C:$C,0))),"",INDEX('Policy Characteristics'!J:J,MATCH($C1653,'Policy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3" s="254" t="str">
        <f>IF(ISBLANK(INDEX('Policy Characteristics'!K:K,MATCH($C1653,'Policy Characteristics'!$C:$C,0))),"",INDEX('Policy Characteristics'!K:K,MATCH($C1653,'Policy Characteristics'!$C:$C,0)))</f>
        <v>industry-ag-main.html#eff-stds</v>
      </c>
      <c r="R1653" s="254" t="str">
        <f>IF(ISBLANK(INDEX('Policy Characteristics'!L:L,MATCH($C1653,'Policy Characteristics'!$C:$C,0))),"",INDEX('Policy Characteristics'!L:L,MATCH($C1653,'Policy Characteristics'!$C:$C,0)))</f>
        <v>industry-energy-efficiency-standards.html</v>
      </c>
    </row>
    <row r="1654" spans="1:18" s="4" customFormat="1" x14ac:dyDescent="0.35">
      <c r="A1654" s="254" t="str">
        <f>IF(ISBLANK(INDEX('Policy Characteristics'!A:A,MATCH($C1654,'Policy Characteristics'!$C:$C,0))),"",INDEX('Policy Characteristics'!A:A,MATCH($C1654,'Policy Characteristics'!$C:$C,0)))</f>
        <v>Industry</v>
      </c>
      <c r="B1654" s="262" t="str">
        <f>IF(ISBLANK(INDEX('Policy Characteristics'!B:B,MATCH($C1654,'Policy Characteristics'!$C:$C,0))),"",INDEX('Policy Characteristics'!B:B,MATCH($C1654,'Policy Characteristics'!$C:$C,0)))</f>
        <v>Industry Energy Efficiency Standards</v>
      </c>
      <c r="C1654" s="254" t="str">
        <f t="shared" si="55"/>
        <v>Percentage Improvement in Eqpt Efficiency Standards above BAU</v>
      </c>
      <c r="D1654" s="6" t="s">
        <v>3058</v>
      </c>
      <c r="E1654" s="45" t="s">
        <v>2689</v>
      </c>
      <c r="F1654" t="s">
        <v>3020</v>
      </c>
      <c r="G1654" s="45" t="s">
        <v>2693</v>
      </c>
      <c r="H1654" s="43">
        <v>1125</v>
      </c>
      <c r="I1654" s="324" t="s">
        <v>41</v>
      </c>
      <c r="J1654" s="255" t="str">
        <f>IF(ISBLANK(INDEX('Policy Characteristics'!D:D,MATCH($C1654,'Policy Characteristics'!$C:$C,0))),"",INDEX('Policy Characteristics'!D:D,MATCH($C1654,'Policy Characteristics'!$C:$C,0)))</f>
        <v>Industry Energy Efficiency Standards</v>
      </c>
      <c r="K1654" s="254" t="str">
        <f>IF(ISBLANK(INDEX('Policy Characteristics'!E:E,MATCH($C1654,'Policy Characteristics'!$C:$C,0))),"",INDEX('Policy Characteristics'!E:E,MATCH($C1654,'Policy Characteristics'!$C:$C,0)))</f>
        <v>indst efficiency standards</v>
      </c>
      <c r="L1654" s="261">
        <f>IF(ISBLANK(INDEX('Policy Characteristics'!F:F,MATCH($C1654,'Policy Characteristics'!$C:$C,0))),"",INDEX('Policy Characteristics'!F:F,MATCH($C1654,'Policy Characteristics'!$C:$C,0)))</f>
        <v>0</v>
      </c>
      <c r="M1654" s="261">
        <f>IF(ISBLANK(INDEX('Policy Characteristics'!G:G,MATCH($C1654,'Policy Characteristics'!$C:$C,0))),"",INDEX('Policy Characteristics'!G:G,MATCH($C1654,'Policy Characteristics'!$C:$C,0)))</f>
        <v>0.25</v>
      </c>
      <c r="N1654" s="261">
        <f>IF(ISBLANK(INDEX('Policy Characteristics'!H:H,MATCH($C1654,'Policy Characteristics'!$C:$C,0))),"",INDEX('Policy Characteristics'!H:H,MATCH($C1654,'Policy Characteristics'!$C:$C,0)))</f>
        <v>0.01</v>
      </c>
      <c r="O1654" s="254" t="str">
        <f>IF(ISBLANK(INDEX('Policy Characteristics'!I:I,MATCH($C1654,'Policy Characteristics'!$C:$C,0))),"",INDEX('Policy Characteristics'!I:I,MATCH($C1654,'Policy Characteristics'!$C:$C,0)))</f>
        <v>% reduction in energy use</v>
      </c>
      <c r="P1654" s="254" t="str">
        <f>IF(ISBLANK(INDEX('Policy Characteristics'!J:J,MATCH($C1654,'Policy Characteristics'!$C:$C,0))),"",INDEX('Policy Characteristics'!J:J,MATCH($C1654,'Policy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4" s="254" t="str">
        <f>IF(ISBLANK(INDEX('Policy Characteristics'!K:K,MATCH($C1654,'Policy Characteristics'!$C:$C,0))),"",INDEX('Policy Characteristics'!K:K,MATCH($C1654,'Policy Characteristics'!$C:$C,0)))</f>
        <v>industry-ag-main.html#eff-stds</v>
      </c>
      <c r="R1654" s="254" t="str">
        <f>IF(ISBLANK(INDEX('Policy Characteristics'!L:L,MATCH($C1654,'Policy Characteristics'!$C:$C,0))),"",INDEX('Policy Characteristics'!L:L,MATCH($C1654,'Policy Characteristics'!$C:$C,0)))</f>
        <v>industry-energy-efficiency-standards.html</v>
      </c>
    </row>
    <row r="1655" spans="1:18" s="4" customFormat="1" x14ac:dyDescent="0.35">
      <c r="A1655" s="254" t="str">
        <f>IF(ISBLANK(INDEX('Policy Characteristics'!A:A,MATCH($C1655,'Policy Characteristics'!$C:$C,0))),"",INDEX('Policy Characteristics'!A:A,MATCH($C1655,'Policy Characteristics'!$C:$C,0)))</f>
        <v>Industry</v>
      </c>
      <c r="B1655" s="262" t="str">
        <f>IF(ISBLANK(INDEX('Policy Characteristics'!B:B,MATCH($C1655,'Policy Characteristics'!$C:$C,0))),"",INDEX('Policy Characteristics'!B:B,MATCH($C1655,'Policy Characteristics'!$C:$C,0)))</f>
        <v>Industry Energy Efficiency Standards</v>
      </c>
      <c r="C1655" s="254" t="str">
        <f t="shared" si="55"/>
        <v>Percentage Improvement in Eqpt Efficiency Standards above BAU</v>
      </c>
      <c r="D1655" s="6" t="s">
        <v>3058</v>
      </c>
      <c r="E1655" s="45" t="s">
        <v>2690</v>
      </c>
      <c r="F1655" t="s">
        <v>3020</v>
      </c>
      <c r="G1655" s="45" t="s">
        <v>2694</v>
      </c>
      <c r="H1655" s="43">
        <v>1126</v>
      </c>
      <c r="I1655" s="324" t="s">
        <v>40</v>
      </c>
      <c r="J1655" s="255" t="str">
        <f>IF(ISBLANK(INDEX('Policy Characteristics'!D:D,MATCH($C1655,'Policy Characteristics'!$C:$C,0))),"",INDEX('Policy Characteristics'!D:D,MATCH($C1655,'Policy Characteristics'!$C:$C,0)))</f>
        <v>Industry Energy Efficiency Standards</v>
      </c>
      <c r="K1655" s="254" t="str">
        <f>IF(ISBLANK(INDEX('Policy Characteristics'!E:E,MATCH($C1655,'Policy Characteristics'!$C:$C,0))),"",INDEX('Policy Characteristics'!E:E,MATCH($C1655,'Policy Characteristics'!$C:$C,0)))</f>
        <v>indst efficiency standards</v>
      </c>
      <c r="L1655" s="261">
        <f>IF(ISBLANK(INDEX('Policy Characteristics'!F:F,MATCH($C1655,'Policy Characteristics'!$C:$C,0))),"",INDEX('Policy Characteristics'!F:F,MATCH($C1655,'Policy Characteristics'!$C:$C,0)))</f>
        <v>0</v>
      </c>
      <c r="M1655" s="261">
        <f>IF(ISBLANK(INDEX('Policy Characteristics'!G:G,MATCH($C1655,'Policy Characteristics'!$C:$C,0))),"",INDEX('Policy Characteristics'!G:G,MATCH($C1655,'Policy Characteristics'!$C:$C,0)))</f>
        <v>0.25</v>
      </c>
      <c r="N1655" s="261">
        <f>IF(ISBLANK(INDEX('Policy Characteristics'!H:H,MATCH($C1655,'Policy Characteristics'!$C:$C,0))),"",INDEX('Policy Characteristics'!H:H,MATCH($C1655,'Policy Characteristics'!$C:$C,0)))</f>
        <v>0.01</v>
      </c>
      <c r="O1655" s="254" t="str">
        <f>IF(ISBLANK(INDEX('Policy Characteristics'!I:I,MATCH($C1655,'Policy Characteristics'!$C:$C,0))),"",INDEX('Policy Characteristics'!I:I,MATCH($C1655,'Policy Characteristics'!$C:$C,0)))</f>
        <v>% reduction in energy use</v>
      </c>
      <c r="P1655" s="254" t="str">
        <f>IF(ISBLANK(INDEX('Policy Characteristics'!J:J,MATCH($C1655,'Policy Characteristics'!$C:$C,0))),"",INDEX('Policy Characteristics'!J:J,MATCH($C1655,'Policy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5" s="254" t="str">
        <f>IF(ISBLANK(INDEX('Policy Characteristics'!K:K,MATCH($C1655,'Policy Characteristics'!$C:$C,0))),"",INDEX('Policy Characteristics'!K:K,MATCH($C1655,'Policy Characteristics'!$C:$C,0)))</f>
        <v>industry-ag-main.html#eff-stds</v>
      </c>
      <c r="R1655" s="254" t="str">
        <f>IF(ISBLANK(INDEX('Policy Characteristics'!L:L,MATCH($C1655,'Policy Characteristics'!$C:$C,0))),"",INDEX('Policy Characteristics'!L:L,MATCH($C1655,'Policy Characteristics'!$C:$C,0)))</f>
        <v>industry-energy-efficiency-standards.html</v>
      </c>
    </row>
    <row r="1656" spans="1:18" s="4" customFormat="1" x14ac:dyDescent="0.35">
      <c r="A1656" s="254" t="str">
        <f>IF(ISBLANK(INDEX('Policy Characteristics'!A:A,MATCH($C1656,'Policy Characteristics'!$C:$C,0))),"",INDEX('Policy Characteristics'!A:A,MATCH($C1656,'Policy Characteristics'!$C:$C,0)))</f>
        <v>Industry</v>
      </c>
      <c r="B1656" s="262" t="str">
        <f>IF(ISBLANK(INDEX('Policy Characteristics'!B:B,MATCH($C1656,'Policy Characteristics'!$C:$C,0))),"",INDEX('Policy Characteristics'!B:B,MATCH($C1656,'Policy Characteristics'!$C:$C,0)))</f>
        <v>Industry Energy Efficiency Standards</v>
      </c>
      <c r="C1656" s="254" t="str">
        <f t="shared" si="55"/>
        <v>Percentage Improvement in Eqpt Efficiency Standards above BAU</v>
      </c>
      <c r="D1656" s="6" t="s">
        <v>3058</v>
      </c>
      <c r="E1656" s="45" t="s">
        <v>2687</v>
      </c>
      <c r="F1656" t="s">
        <v>3020</v>
      </c>
      <c r="G1656" s="45" t="s">
        <v>2692</v>
      </c>
      <c r="H1656" s="43">
        <v>1127</v>
      </c>
      <c r="I1656" s="324" t="s">
        <v>41</v>
      </c>
      <c r="J1656" s="255" t="str">
        <f>IF(ISBLANK(INDEX('Policy Characteristics'!D:D,MATCH($C1656,'Policy Characteristics'!$C:$C,0))),"",INDEX('Policy Characteristics'!D:D,MATCH($C1656,'Policy Characteristics'!$C:$C,0)))</f>
        <v>Industry Energy Efficiency Standards</v>
      </c>
      <c r="K1656" s="254" t="str">
        <f>IF(ISBLANK(INDEX('Policy Characteristics'!E:E,MATCH($C1656,'Policy Characteristics'!$C:$C,0))),"",INDEX('Policy Characteristics'!E:E,MATCH($C1656,'Policy Characteristics'!$C:$C,0)))</f>
        <v>indst efficiency standards</v>
      </c>
      <c r="L1656" s="261">
        <f>IF(ISBLANK(INDEX('Policy Characteristics'!F:F,MATCH($C1656,'Policy Characteristics'!$C:$C,0))),"",INDEX('Policy Characteristics'!F:F,MATCH($C1656,'Policy Characteristics'!$C:$C,0)))</f>
        <v>0</v>
      </c>
      <c r="M1656" s="261">
        <f>IF(ISBLANK(INDEX('Policy Characteristics'!G:G,MATCH($C1656,'Policy Characteristics'!$C:$C,0))),"",INDEX('Policy Characteristics'!G:G,MATCH($C1656,'Policy Characteristics'!$C:$C,0)))</f>
        <v>0.25</v>
      </c>
      <c r="N1656" s="261">
        <f>IF(ISBLANK(INDEX('Policy Characteristics'!H:H,MATCH($C1656,'Policy Characteristics'!$C:$C,0))),"",INDEX('Policy Characteristics'!H:H,MATCH($C1656,'Policy Characteristics'!$C:$C,0)))</f>
        <v>0.01</v>
      </c>
      <c r="O1656" s="254" t="str">
        <f>IF(ISBLANK(INDEX('Policy Characteristics'!I:I,MATCH($C1656,'Policy Characteristics'!$C:$C,0))),"",INDEX('Policy Characteristics'!I:I,MATCH($C1656,'Policy Characteristics'!$C:$C,0)))</f>
        <v>% reduction in energy use</v>
      </c>
      <c r="P1656" s="254" t="str">
        <f>IF(ISBLANK(INDEX('Policy Characteristics'!J:J,MATCH($C1656,'Policy Characteristics'!$C:$C,0))),"",INDEX('Policy Characteristics'!J:J,MATCH($C1656,'Policy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6" s="254" t="str">
        <f>IF(ISBLANK(INDEX('Policy Characteristics'!K:K,MATCH($C1656,'Policy Characteristics'!$C:$C,0))),"",INDEX('Policy Characteristics'!K:K,MATCH($C1656,'Policy Characteristics'!$C:$C,0)))</f>
        <v>industry-ag-main.html#eff-stds</v>
      </c>
      <c r="R1656" s="254" t="str">
        <f>IF(ISBLANK(INDEX('Policy Characteristics'!L:L,MATCH($C1656,'Policy Characteristics'!$C:$C,0))),"",INDEX('Policy Characteristics'!L:L,MATCH($C1656,'Policy Characteristics'!$C:$C,0)))</f>
        <v>industry-energy-efficiency-standards.html</v>
      </c>
    </row>
    <row r="1657" spans="1:18" s="4" customFormat="1" x14ac:dyDescent="0.35">
      <c r="A1657" s="254" t="str">
        <f>IF(ISBLANK(INDEX('Policy Characteristics'!A:A,MATCH($C1657,'Policy Characteristics'!$C:$C,0))),"",INDEX('Policy Characteristics'!A:A,MATCH($C1657,'Policy Characteristics'!$C:$C,0)))</f>
        <v>Industry</v>
      </c>
      <c r="B1657" s="262" t="str">
        <f>IF(ISBLANK(INDEX('Policy Characteristics'!B:B,MATCH($C1657,'Policy Characteristics'!$C:$C,0))),"",INDEX('Policy Characteristics'!B:B,MATCH($C1657,'Policy Characteristics'!$C:$C,0)))</f>
        <v>Industry Energy Efficiency Standards</v>
      </c>
      <c r="C1657" s="254" t="str">
        <f t="shared" si="55"/>
        <v>Percentage Improvement in Eqpt Efficiency Standards above BAU</v>
      </c>
      <c r="D1657" s="6" t="s">
        <v>3059</v>
      </c>
      <c r="E1657" s="45" t="s">
        <v>2381</v>
      </c>
      <c r="F1657" t="s">
        <v>3021</v>
      </c>
      <c r="G1657" s="45" t="s">
        <v>2387</v>
      </c>
      <c r="H1657" s="43">
        <v>1128</v>
      </c>
      <c r="I1657" s="324" t="s">
        <v>40</v>
      </c>
      <c r="J1657" s="255" t="str">
        <f>IF(ISBLANK(INDEX('Policy Characteristics'!D:D,MATCH($C1657,'Policy Characteristics'!$C:$C,0))),"",INDEX('Policy Characteristics'!D:D,MATCH($C1657,'Policy Characteristics'!$C:$C,0)))</f>
        <v>Industry Energy Efficiency Standards</v>
      </c>
      <c r="K1657" s="254" t="str">
        <f>IF(ISBLANK(INDEX('Policy Characteristics'!E:E,MATCH($C1657,'Policy Characteristics'!$C:$C,0))),"",INDEX('Policy Characteristics'!E:E,MATCH($C1657,'Policy Characteristics'!$C:$C,0)))</f>
        <v>indst efficiency standards</v>
      </c>
      <c r="L1657" s="261">
        <f>IF(ISBLANK(INDEX('Policy Characteristics'!F:F,MATCH($C1657,'Policy Characteristics'!$C:$C,0))),"",INDEX('Policy Characteristics'!F:F,MATCH($C1657,'Policy Characteristics'!$C:$C,0)))</f>
        <v>0</v>
      </c>
      <c r="M1657" s="261">
        <f>IF(ISBLANK(INDEX('Policy Characteristics'!G:G,MATCH($C1657,'Policy Characteristics'!$C:$C,0))),"",INDEX('Policy Characteristics'!G:G,MATCH($C1657,'Policy Characteristics'!$C:$C,0)))</f>
        <v>0.25</v>
      </c>
      <c r="N1657" s="261">
        <f>IF(ISBLANK(INDEX('Policy Characteristics'!H:H,MATCH($C1657,'Policy Characteristics'!$C:$C,0))),"",INDEX('Policy Characteristics'!H:H,MATCH($C1657,'Policy Characteristics'!$C:$C,0)))</f>
        <v>0.01</v>
      </c>
      <c r="O1657" s="254" t="str">
        <f>IF(ISBLANK(INDEX('Policy Characteristics'!I:I,MATCH($C1657,'Policy Characteristics'!$C:$C,0))),"",INDEX('Policy Characteristics'!I:I,MATCH($C1657,'Policy Characteristics'!$C:$C,0)))</f>
        <v>% reduction in energy use</v>
      </c>
      <c r="P1657" s="254" t="str">
        <f>IF(ISBLANK(INDEX('Policy Characteristics'!J:J,MATCH($C1657,'Policy Characteristics'!$C:$C,0))),"",INDEX('Policy Characteristics'!J:J,MATCH($C1657,'Policy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7" s="254" t="str">
        <f>IF(ISBLANK(INDEX('Policy Characteristics'!K:K,MATCH($C1657,'Policy Characteristics'!$C:$C,0))),"",INDEX('Policy Characteristics'!K:K,MATCH($C1657,'Policy Characteristics'!$C:$C,0)))</f>
        <v>industry-ag-main.html#eff-stds</v>
      </c>
      <c r="R1657" s="254" t="str">
        <f>IF(ISBLANK(INDEX('Policy Characteristics'!L:L,MATCH($C1657,'Policy Characteristics'!$C:$C,0))),"",INDEX('Policy Characteristics'!L:L,MATCH($C1657,'Policy Characteristics'!$C:$C,0)))</f>
        <v>industry-energy-efficiency-standards.html</v>
      </c>
    </row>
    <row r="1658" spans="1:18" s="4" customFormat="1" x14ac:dyDescent="0.35">
      <c r="A1658" s="254" t="str">
        <f>IF(ISBLANK(INDEX('Policy Characteristics'!A:A,MATCH($C1658,'Policy Characteristics'!$C:$C,0))),"",INDEX('Policy Characteristics'!A:A,MATCH($C1658,'Policy Characteristics'!$C:$C,0)))</f>
        <v>Industry</v>
      </c>
      <c r="B1658" s="262" t="str">
        <f>IF(ISBLANK(INDEX('Policy Characteristics'!B:B,MATCH($C1658,'Policy Characteristics'!$C:$C,0))),"",INDEX('Policy Characteristics'!B:B,MATCH($C1658,'Policy Characteristics'!$C:$C,0)))</f>
        <v>Industry Energy Efficiency Standards</v>
      </c>
      <c r="C1658" s="254" t="str">
        <f t="shared" si="55"/>
        <v>Percentage Improvement in Eqpt Efficiency Standards above BAU</v>
      </c>
      <c r="D1658" s="6" t="s">
        <v>3059</v>
      </c>
      <c r="E1658" s="45" t="s">
        <v>2382</v>
      </c>
      <c r="F1658" t="s">
        <v>3021</v>
      </c>
      <c r="G1658" s="45" t="s">
        <v>2390</v>
      </c>
      <c r="H1658" s="43">
        <v>1129</v>
      </c>
      <c r="I1658" s="324" t="s">
        <v>41</v>
      </c>
      <c r="J1658" s="255" t="str">
        <f>IF(ISBLANK(INDEX('Policy Characteristics'!D:D,MATCH($C1658,'Policy Characteristics'!$C:$C,0))),"",INDEX('Policy Characteristics'!D:D,MATCH($C1658,'Policy Characteristics'!$C:$C,0)))</f>
        <v>Industry Energy Efficiency Standards</v>
      </c>
      <c r="K1658" s="254" t="str">
        <f>IF(ISBLANK(INDEX('Policy Characteristics'!E:E,MATCH($C1658,'Policy Characteristics'!$C:$C,0))),"",INDEX('Policy Characteristics'!E:E,MATCH($C1658,'Policy Characteristics'!$C:$C,0)))</f>
        <v>indst efficiency standards</v>
      </c>
      <c r="L1658" s="261">
        <f>IF(ISBLANK(INDEX('Policy Characteristics'!F:F,MATCH($C1658,'Policy Characteristics'!$C:$C,0))),"",INDEX('Policy Characteristics'!F:F,MATCH($C1658,'Policy Characteristics'!$C:$C,0)))</f>
        <v>0</v>
      </c>
      <c r="M1658" s="261">
        <f>IF(ISBLANK(INDEX('Policy Characteristics'!G:G,MATCH($C1658,'Policy Characteristics'!$C:$C,0))),"",INDEX('Policy Characteristics'!G:G,MATCH($C1658,'Policy Characteristics'!$C:$C,0)))</f>
        <v>0.25</v>
      </c>
      <c r="N1658" s="261">
        <f>IF(ISBLANK(INDEX('Policy Characteristics'!H:H,MATCH($C1658,'Policy Characteristics'!$C:$C,0))),"",INDEX('Policy Characteristics'!H:H,MATCH($C1658,'Policy Characteristics'!$C:$C,0)))</f>
        <v>0.01</v>
      </c>
      <c r="O1658" s="254" t="str">
        <f>IF(ISBLANK(INDEX('Policy Characteristics'!I:I,MATCH($C1658,'Policy Characteristics'!$C:$C,0))),"",INDEX('Policy Characteristics'!I:I,MATCH($C1658,'Policy Characteristics'!$C:$C,0)))</f>
        <v>% reduction in energy use</v>
      </c>
      <c r="P1658" s="254" t="str">
        <f>IF(ISBLANK(INDEX('Policy Characteristics'!J:J,MATCH($C1658,'Policy Characteristics'!$C:$C,0))),"",INDEX('Policy Characteristics'!J:J,MATCH($C1658,'Policy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8" s="254" t="str">
        <f>IF(ISBLANK(INDEX('Policy Characteristics'!K:K,MATCH($C1658,'Policy Characteristics'!$C:$C,0))),"",INDEX('Policy Characteristics'!K:K,MATCH($C1658,'Policy Characteristics'!$C:$C,0)))</f>
        <v>industry-ag-main.html#eff-stds</v>
      </c>
      <c r="R1658" s="254" t="str">
        <f>IF(ISBLANK(INDEX('Policy Characteristics'!L:L,MATCH($C1658,'Policy Characteristics'!$C:$C,0))),"",INDEX('Policy Characteristics'!L:L,MATCH($C1658,'Policy Characteristics'!$C:$C,0)))</f>
        <v>industry-energy-efficiency-standards.html</v>
      </c>
    </row>
    <row r="1659" spans="1:18" s="4" customFormat="1" x14ac:dyDescent="0.35">
      <c r="A1659" s="254" t="str">
        <f>IF(ISBLANK(INDEX('Policy Characteristics'!A:A,MATCH($C1659,'Policy Characteristics'!$C:$C,0))),"",INDEX('Policy Characteristics'!A:A,MATCH($C1659,'Policy Characteristics'!$C:$C,0)))</f>
        <v>Industry</v>
      </c>
      <c r="B1659" s="262" t="str">
        <f>IF(ISBLANK(INDEX('Policy Characteristics'!B:B,MATCH($C1659,'Policy Characteristics'!$C:$C,0))),"",INDEX('Policy Characteristics'!B:B,MATCH($C1659,'Policy Characteristics'!$C:$C,0)))</f>
        <v>Industry Energy Efficiency Standards</v>
      </c>
      <c r="C1659" s="254" t="str">
        <f t="shared" si="55"/>
        <v>Percentage Improvement in Eqpt Efficiency Standards above BAU</v>
      </c>
      <c r="D1659" s="6" t="s">
        <v>3059</v>
      </c>
      <c r="E1659" s="45" t="s">
        <v>2383</v>
      </c>
      <c r="F1659" t="s">
        <v>3021</v>
      </c>
      <c r="G1659" s="45" t="s">
        <v>2391</v>
      </c>
      <c r="H1659" s="43">
        <v>1130</v>
      </c>
      <c r="I1659" s="324" t="s">
        <v>40</v>
      </c>
      <c r="J1659" s="255" t="str">
        <f>IF(ISBLANK(INDEX('Policy Characteristics'!D:D,MATCH($C1659,'Policy Characteristics'!$C:$C,0))),"",INDEX('Policy Characteristics'!D:D,MATCH($C1659,'Policy Characteristics'!$C:$C,0)))</f>
        <v>Industry Energy Efficiency Standards</v>
      </c>
      <c r="K1659" s="254" t="str">
        <f>IF(ISBLANK(INDEX('Policy Characteristics'!E:E,MATCH($C1659,'Policy Characteristics'!$C:$C,0))),"",INDEX('Policy Characteristics'!E:E,MATCH($C1659,'Policy Characteristics'!$C:$C,0)))</f>
        <v>indst efficiency standards</v>
      </c>
      <c r="L1659" s="261">
        <f>IF(ISBLANK(INDEX('Policy Characteristics'!F:F,MATCH($C1659,'Policy Characteristics'!$C:$C,0))),"",INDEX('Policy Characteristics'!F:F,MATCH($C1659,'Policy Characteristics'!$C:$C,0)))</f>
        <v>0</v>
      </c>
      <c r="M1659" s="261">
        <f>IF(ISBLANK(INDEX('Policy Characteristics'!G:G,MATCH($C1659,'Policy Characteristics'!$C:$C,0))),"",INDEX('Policy Characteristics'!G:G,MATCH($C1659,'Policy Characteristics'!$C:$C,0)))</f>
        <v>0.25</v>
      </c>
      <c r="N1659" s="261">
        <f>IF(ISBLANK(INDEX('Policy Characteristics'!H:H,MATCH($C1659,'Policy Characteristics'!$C:$C,0))),"",INDEX('Policy Characteristics'!H:H,MATCH($C1659,'Policy Characteristics'!$C:$C,0)))</f>
        <v>0.01</v>
      </c>
      <c r="O1659" s="254" t="str">
        <f>IF(ISBLANK(INDEX('Policy Characteristics'!I:I,MATCH($C1659,'Policy Characteristics'!$C:$C,0))),"",INDEX('Policy Characteristics'!I:I,MATCH($C1659,'Policy Characteristics'!$C:$C,0)))</f>
        <v>% reduction in energy use</v>
      </c>
      <c r="P1659" s="254" t="str">
        <f>IF(ISBLANK(INDEX('Policy Characteristics'!J:J,MATCH($C1659,'Policy Characteristics'!$C:$C,0))),"",INDEX('Policy Characteristics'!J:J,MATCH($C1659,'Policy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9" s="254" t="str">
        <f>IF(ISBLANK(INDEX('Policy Characteristics'!K:K,MATCH($C1659,'Policy Characteristics'!$C:$C,0))),"",INDEX('Policy Characteristics'!K:K,MATCH($C1659,'Policy Characteristics'!$C:$C,0)))</f>
        <v>industry-ag-main.html#eff-stds</v>
      </c>
      <c r="R1659" s="254" t="str">
        <f>IF(ISBLANK(INDEX('Policy Characteristics'!L:L,MATCH($C1659,'Policy Characteristics'!$C:$C,0))),"",INDEX('Policy Characteristics'!L:L,MATCH($C1659,'Policy Characteristics'!$C:$C,0)))</f>
        <v>industry-energy-efficiency-standards.html</v>
      </c>
    </row>
    <row r="1660" spans="1:18" s="4" customFormat="1" x14ac:dyDescent="0.35">
      <c r="A1660" s="254" t="str">
        <f>IF(ISBLANK(INDEX('Policy Characteristics'!A:A,MATCH($C1660,'Policy Characteristics'!$C:$C,0))),"",INDEX('Policy Characteristics'!A:A,MATCH($C1660,'Policy Characteristics'!$C:$C,0)))</f>
        <v>Industry</v>
      </c>
      <c r="B1660" s="262" t="str">
        <f>IF(ISBLANK(INDEX('Policy Characteristics'!B:B,MATCH($C1660,'Policy Characteristics'!$C:$C,0))),"",INDEX('Policy Characteristics'!B:B,MATCH($C1660,'Policy Characteristics'!$C:$C,0)))</f>
        <v>Industry Energy Efficiency Standards</v>
      </c>
      <c r="C1660" s="254" t="str">
        <f t="shared" si="55"/>
        <v>Percentage Improvement in Eqpt Efficiency Standards above BAU</v>
      </c>
      <c r="D1660" s="6" t="s">
        <v>3059</v>
      </c>
      <c r="E1660" s="45" t="s">
        <v>2384</v>
      </c>
      <c r="F1660" t="s">
        <v>3021</v>
      </c>
      <c r="G1660" s="45" t="s">
        <v>2388</v>
      </c>
      <c r="H1660" s="43">
        <v>1131</v>
      </c>
      <c r="I1660" s="324" t="s">
        <v>41</v>
      </c>
      <c r="J1660" s="255" t="str">
        <f>IF(ISBLANK(INDEX('Policy Characteristics'!D:D,MATCH($C1660,'Policy Characteristics'!$C:$C,0))),"",INDEX('Policy Characteristics'!D:D,MATCH($C1660,'Policy Characteristics'!$C:$C,0)))</f>
        <v>Industry Energy Efficiency Standards</v>
      </c>
      <c r="K1660" s="254" t="str">
        <f>IF(ISBLANK(INDEX('Policy Characteristics'!E:E,MATCH($C1660,'Policy Characteristics'!$C:$C,0))),"",INDEX('Policy Characteristics'!E:E,MATCH($C1660,'Policy Characteristics'!$C:$C,0)))</f>
        <v>indst efficiency standards</v>
      </c>
      <c r="L1660" s="261">
        <f>IF(ISBLANK(INDEX('Policy Characteristics'!F:F,MATCH($C1660,'Policy Characteristics'!$C:$C,0))),"",INDEX('Policy Characteristics'!F:F,MATCH($C1660,'Policy Characteristics'!$C:$C,0)))</f>
        <v>0</v>
      </c>
      <c r="M1660" s="261">
        <f>IF(ISBLANK(INDEX('Policy Characteristics'!G:G,MATCH($C1660,'Policy Characteristics'!$C:$C,0))),"",INDEX('Policy Characteristics'!G:G,MATCH($C1660,'Policy Characteristics'!$C:$C,0)))</f>
        <v>0.25</v>
      </c>
      <c r="N1660" s="261">
        <f>IF(ISBLANK(INDEX('Policy Characteristics'!H:H,MATCH($C1660,'Policy Characteristics'!$C:$C,0))),"",INDEX('Policy Characteristics'!H:H,MATCH($C1660,'Policy Characteristics'!$C:$C,0)))</f>
        <v>0.01</v>
      </c>
      <c r="O1660" s="254" t="str">
        <f>IF(ISBLANK(INDEX('Policy Characteristics'!I:I,MATCH($C1660,'Policy Characteristics'!$C:$C,0))),"",INDEX('Policy Characteristics'!I:I,MATCH($C1660,'Policy Characteristics'!$C:$C,0)))</f>
        <v>% reduction in energy use</v>
      </c>
      <c r="P1660" s="254" t="str">
        <f>IF(ISBLANK(INDEX('Policy Characteristics'!J:J,MATCH($C1660,'Policy Characteristics'!$C:$C,0))),"",INDEX('Policy Characteristics'!J:J,MATCH($C1660,'Policy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0" s="254" t="str">
        <f>IF(ISBLANK(INDEX('Policy Characteristics'!K:K,MATCH($C1660,'Policy Characteristics'!$C:$C,0))),"",INDEX('Policy Characteristics'!K:K,MATCH($C1660,'Policy Characteristics'!$C:$C,0)))</f>
        <v>industry-ag-main.html#eff-stds</v>
      </c>
      <c r="R1660" s="254" t="str">
        <f>IF(ISBLANK(INDEX('Policy Characteristics'!L:L,MATCH($C1660,'Policy Characteristics'!$C:$C,0))),"",INDEX('Policy Characteristics'!L:L,MATCH($C1660,'Policy Characteristics'!$C:$C,0)))</f>
        <v>industry-energy-efficiency-standards.html</v>
      </c>
    </row>
    <row r="1661" spans="1:18" s="4" customFormat="1" x14ac:dyDescent="0.35">
      <c r="A1661" s="254" t="str">
        <f>IF(ISBLANK(INDEX('Policy Characteristics'!A:A,MATCH($C1661,'Policy Characteristics'!$C:$C,0))),"",INDEX('Policy Characteristics'!A:A,MATCH($C1661,'Policy Characteristics'!$C:$C,0)))</f>
        <v>Industry</v>
      </c>
      <c r="B1661" s="262" t="str">
        <f>IF(ISBLANK(INDEX('Policy Characteristics'!B:B,MATCH($C1661,'Policy Characteristics'!$C:$C,0))),"",INDEX('Policy Characteristics'!B:B,MATCH($C1661,'Policy Characteristics'!$C:$C,0)))</f>
        <v>Industry Energy Efficiency Standards</v>
      </c>
      <c r="C1661" s="254" t="str">
        <f t="shared" si="55"/>
        <v>Percentage Improvement in Eqpt Efficiency Standards above BAU</v>
      </c>
      <c r="D1661" s="6" t="s">
        <v>3059</v>
      </c>
      <c r="E1661" s="45" t="s">
        <v>2385</v>
      </c>
      <c r="F1661" t="s">
        <v>3021</v>
      </c>
      <c r="G1661" s="45" t="s">
        <v>2389</v>
      </c>
      <c r="H1661" s="43">
        <v>1132</v>
      </c>
      <c r="I1661" s="324" t="s">
        <v>40</v>
      </c>
      <c r="J1661" s="255" t="str">
        <f>IF(ISBLANK(INDEX('Policy Characteristics'!D:D,MATCH($C1661,'Policy Characteristics'!$C:$C,0))),"",INDEX('Policy Characteristics'!D:D,MATCH($C1661,'Policy Characteristics'!$C:$C,0)))</f>
        <v>Industry Energy Efficiency Standards</v>
      </c>
      <c r="K1661" s="254" t="str">
        <f>IF(ISBLANK(INDEX('Policy Characteristics'!E:E,MATCH($C1661,'Policy Characteristics'!$C:$C,0))),"",INDEX('Policy Characteristics'!E:E,MATCH($C1661,'Policy Characteristics'!$C:$C,0)))</f>
        <v>indst efficiency standards</v>
      </c>
      <c r="L1661" s="261">
        <f>IF(ISBLANK(INDEX('Policy Characteristics'!F:F,MATCH($C1661,'Policy Characteristics'!$C:$C,0))),"",INDEX('Policy Characteristics'!F:F,MATCH($C1661,'Policy Characteristics'!$C:$C,0)))</f>
        <v>0</v>
      </c>
      <c r="M1661" s="261">
        <f>IF(ISBLANK(INDEX('Policy Characteristics'!G:G,MATCH($C1661,'Policy Characteristics'!$C:$C,0))),"",INDEX('Policy Characteristics'!G:G,MATCH($C1661,'Policy Characteristics'!$C:$C,0)))</f>
        <v>0.25</v>
      </c>
      <c r="N1661" s="261">
        <f>IF(ISBLANK(INDEX('Policy Characteristics'!H:H,MATCH($C1661,'Policy Characteristics'!$C:$C,0))),"",INDEX('Policy Characteristics'!H:H,MATCH($C1661,'Policy Characteristics'!$C:$C,0)))</f>
        <v>0.01</v>
      </c>
      <c r="O1661" s="254" t="str">
        <f>IF(ISBLANK(INDEX('Policy Characteristics'!I:I,MATCH($C1661,'Policy Characteristics'!$C:$C,0))),"",INDEX('Policy Characteristics'!I:I,MATCH($C1661,'Policy Characteristics'!$C:$C,0)))</f>
        <v>% reduction in energy use</v>
      </c>
      <c r="P1661" s="254" t="str">
        <f>IF(ISBLANK(INDEX('Policy Characteristics'!J:J,MATCH($C1661,'Policy Characteristics'!$C:$C,0))),"",INDEX('Policy Characteristics'!J:J,MATCH($C1661,'Policy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1" s="254" t="str">
        <f>IF(ISBLANK(INDEX('Policy Characteristics'!K:K,MATCH($C1661,'Policy Characteristics'!$C:$C,0))),"",INDEX('Policy Characteristics'!K:K,MATCH($C1661,'Policy Characteristics'!$C:$C,0)))</f>
        <v>industry-ag-main.html#eff-stds</v>
      </c>
      <c r="R1661" s="254" t="str">
        <f>IF(ISBLANK(INDEX('Policy Characteristics'!L:L,MATCH($C1661,'Policy Characteristics'!$C:$C,0))),"",INDEX('Policy Characteristics'!L:L,MATCH($C1661,'Policy Characteristics'!$C:$C,0)))</f>
        <v>industry-energy-efficiency-standards.html</v>
      </c>
    </row>
    <row r="1662" spans="1:18" s="4" customFormat="1" x14ac:dyDescent="0.35">
      <c r="A1662" s="254" t="str">
        <f>IF(ISBLANK(INDEX('Policy Characteristics'!A:A,MATCH($C1662,'Policy Characteristics'!$C:$C,0))),"",INDEX('Policy Characteristics'!A:A,MATCH($C1662,'Policy Characteristics'!$C:$C,0)))</f>
        <v>Industry</v>
      </c>
      <c r="B1662" s="262" t="str">
        <f>IF(ISBLANK(INDEX('Policy Characteristics'!B:B,MATCH($C1662,'Policy Characteristics'!$C:$C,0))),"",INDEX('Policy Characteristics'!B:B,MATCH($C1662,'Policy Characteristics'!$C:$C,0)))</f>
        <v>Industry Energy Efficiency Standards</v>
      </c>
      <c r="C1662" s="254" t="str">
        <f t="shared" si="55"/>
        <v>Percentage Improvement in Eqpt Efficiency Standards above BAU</v>
      </c>
      <c r="D1662" s="6" t="s">
        <v>3059</v>
      </c>
      <c r="E1662" s="45" t="s">
        <v>2386</v>
      </c>
      <c r="F1662" t="s">
        <v>3021</v>
      </c>
      <c r="G1662" s="45" t="s">
        <v>2392</v>
      </c>
      <c r="H1662" s="43">
        <v>1133</v>
      </c>
      <c r="I1662" s="324" t="s">
        <v>41</v>
      </c>
      <c r="J1662" s="255" t="str">
        <f>IF(ISBLANK(INDEX('Policy Characteristics'!D:D,MATCH($C1662,'Policy Characteristics'!$C:$C,0))),"",INDEX('Policy Characteristics'!D:D,MATCH($C1662,'Policy Characteristics'!$C:$C,0)))</f>
        <v>Industry Energy Efficiency Standards</v>
      </c>
      <c r="K1662" s="254" t="str">
        <f>IF(ISBLANK(INDEX('Policy Characteristics'!E:E,MATCH($C1662,'Policy Characteristics'!$C:$C,0))),"",INDEX('Policy Characteristics'!E:E,MATCH($C1662,'Policy Characteristics'!$C:$C,0)))</f>
        <v>indst efficiency standards</v>
      </c>
      <c r="L1662" s="261">
        <f>IF(ISBLANK(INDEX('Policy Characteristics'!F:F,MATCH($C1662,'Policy Characteristics'!$C:$C,0))),"",INDEX('Policy Characteristics'!F:F,MATCH($C1662,'Policy Characteristics'!$C:$C,0)))</f>
        <v>0</v>
      </c>
      <c r="M1662" s="261">
        <f>IF(ISBLANK(INDEX('Policy Characteristics'!G:G,MATCH($C1662,'Policy Characteristics'!$C:$C,0))),"",INDEX('Policy Characteristics'!G:G,MATCH($C1662,'Policy Characteristics'!$C:$C,0)))</f>
        <v>0.25</v>
      </c>
      <c r="N1662" s="261">
        <f>IF(ISBLANK(INDEX('Policy Characteristics'!H:H,MATCH($C1662,'Policy Characteristics'!$C:$C,0))),"",INDEX('Policy Characteristics'!H:H,MATCH($C1662,'Policy Characteristics'!$C:$C,0)))</f>
        <v>0.01</v>
      </c>
      <c r="O1662" s="254" t="str">
        <f>IF(ISBLANK(INDEX('Policy Characteristics'!I:I,MATCH($C1662,'Policy Characteristics'!$C:$C,0))),"",INDEX('Policy Characteristics'!I:I,MATCH($C1662,'Policy Characteristics'!$C:$C,0)))</f>
        <v>% reduction in energy use</v>
      </c>
      <c r="P1662" s="254" t="str">
        <f>IF(ISBLANK(INDEX('Policy Characteristics'!J:J,MATCH($C1662,'Policy Characteristics'!$C:$C,0))),"",INDEX('Policy Characteristics'!J:J,MATCH($C1662,'Policy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2" s="254" t="str">
        <f>IF(ISBLANK(INDEX('Policy Characteristics'!K:K,MATCH($C1662,'Policy Characteristics'!$C:$C,0))),"",INDEX('Policy Characteristics'!K:K,MATCH($C1662,'Policy Characteristics'!$C:$C,0)))</f>
        <v>industry-ag-main.html#eff-stds</v>
      </c>
      <c r="R1662" s="254" t="str">
        <f>IF(ISBLANK(INDEX('Policy Characteristics'!L:L,MATCH($C1662,'Policy Characteristics'!$C:$C,0))),"",INDEX('Policy Characteristics'!L:L,MATCH($C1662,'Policy Characteristics'!$C:$C,0)))</f>
        <v>industry-energy-efficiency-standards.html</v>
      </c>
    </row>
    <row r="1663" spans="1:18" s="4" customFormat="1" x14ac:dyDescent="0.35">
      <c r="A1663" s="254" t="str">
        <f>IF(ISBLANK(INDEX('Policy Characteristics'!A:A,MATCH($C1663,'Policy Characteristics'!$C:$C,0))),"",INDEX('Policy Characteristics'!A:A,MATCH($C1663,'Policy Characteristics'!$C:$C,0)))</f>
        <v>Industry</v>
      </c>
      <c r="B1663" s="262" t="str">
        <f>IF(ISBLANK(INDEX('Policy Characteristics'!B:B,MATCH($C1663,'Policy Characteristics'!$C:$C,0))),"",INDEX('Policy Characteristics'!B:B,MATCH($C1663,'Policy Characteristics'!$C:$C,0)))</f>
        <v>Industry Energy Efficiency Standards</v>
      </c>
      <c r="C1663" s="254" t="str">
        <f t="shared" si="55"/>
        <v>Percentage Improvement in Eqpt Efficiency Standards above BAU</v>
      </c>
      <c r="D1663" s="6" t="s">
        <v>3059</v>
      </c>
      <c r="E1663" s="45" t="s">
        <v>2688</v>
      </c>
      <c r="F1663" t="s">
        <v>3021</v>
      </c>
      <c r="G1663" s="45" t="s">
        <v>2691</v>
      </c>
      <c r="H1663" s="43">
        <v>1134</v>
      </c>
      <c r="I1663" s="324" t="s">
        <v>41</v>
      </c>
      <c r="J1663" s="255" t="str">
        <f>IF(ISBLANK(INDEX('Policy Characteristics'!D:D,MATCH($C1663,'Policy Characteristics'!$C:$C,0))),"",INDEX('Policy Characteristics'!D:D,MATCH($C1663,'Policy Characteristics'!$C:$C,0)))</f>
        <v>Industry Energy Efficiency Standards</v>
      </c>
      <c r="K1663" s="254" t="str">
        <f>IF(ISBLANK(INDEX('Policy Characteristics'!E:E,MATCH($C1663,'Policy Characteristics'!$C:$C,0))),"",INDEX('Policy Characteristics'!E:E,MATCH($C1663,'Policy Characteristics'!$C:$C,0)))</f>
        <v>indst efficiency standards</v>
      </c>
      <c r="L1663" s="261">
        <f>IF(ISBLANK(INDEX('Policy Characteristics'!F:F,MATCH($C1663,'Policy Characteristics'!$C:$C,0))),"",INDEX('Policy Characteristics'!F:F,MATCH($C1663,'Policy Characteristics'!$C:$C,0)))</f>
        <v>0</v>
      </c>
      <c r="M1663" s="261">
        <f>IF(ISBLANK(INDEX('Policy Characteristics'!G:G,MATCH($C1663,'Policy Characteristics'!$C:$C,0))),"",INDEX('Policy Characteristics'!G:G,MATCH($C1663,'Policy Characteristics'!$C:$C,0)))</f>
        <v>0.25</v>
      </c>
      <c r="N1663" s="261">
        <f>IF(ISBLANK(INDEX('Policy Characteristics'!H:H,MATCH($C1663,'Policy Characteristics'!$C:$C,0))),"",INDEX('Policy Characteristics'!H:H,MATCH($C1663,'Policy Characteristics'!$C:$C,0)))</f>
        <v>0.01</v>
      </c>
      <c r="O1663" s="254" t="str">
        <f>IF(ISBLANK(INDEX('Policy Characteristics'!I:I,MATCH($C1663,'Policy Characteristics'!$C:$C,0))),"",INDEX('Policy Characteristics'!I:I,MATCH($C1663,'Policy Characteristics'!$C:$C,0)))</f>
        <v>% reduction in energy use</v>
      </c>
      <c r="P1663" s="254" t="str">
        <f>IF(ISBLANK(INDEX('Policy Characteristics'!J:J,MATCH($C1663,'Policy Characteristics'!$C:$C,0))),"",INDEX('Policy Characteristics'!J:J,MATCH($C1663,'Policy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3" s="254" t="str">
        <f>IF(ISBLANK(INDEX('Policy Characteristics'!K:K,MATCH($C1663,'Policy Characteristics'!$C:$C,0))),"",INDEX('Policy Characteristics'!K:K,MATCH($C1663,'Policy Characteristics'!$C:$C,0)))</f>
        <v>industry-ag-main.html#eff-stds</v>
      </c>
      <c r="R1663" s="254" t="str">
        <f>IF(ISBLANK(INDEX('Policy Characteristics'!L:L,MATCH($C1663,'Policy Characteristics'!$C:$C,0))),"",INDEX('Policy Characteristics'!L:L,MATCH($C1663,'Policy Characteristics'!$C:$C,0)))</f>
        <v>industry-energy-efficiency-standards.html</v>
      </c>
    </row>
    <row r="1664" spans="1:18" s="4" customFormat="1" x14ac:dyDescent="0.35">
      <c r="A1664" s="254" t="str">
        <f>IF(ISBLANK(INDEX('Policy Characteristics'!A:A,MATCH($C1664,'Policy Characteristics'!$C:$C,0))),"",INDEX('Policy Characteristics'!A:A,MATCH($C1664,'Policy Characteristics'!$C:$C,0)))</f>
        <v>Industry</v>
      </c>
      <c r="B1664" s="262" t="str">
        <f>IF(ISBLANK(INDEX('Policy Characteristics'!B:B,MATCH($C1664,'Policy Characteristics'!$C:$C,0))),"",INDEX('Policy Characteristics'!B:B,MATCH($C1664,'Policy Characteristics'!$C:$C,0)))</f>
        <v>Industry Energy Efficiency Standards</v>
      </c>
      <c r="C1664" s="254" t="str">
        <f t="shared" si="55"/>
        <v>Percentage Improvement in Eqpt Efficiency Standards above BAU</v>
      </c>
      <c r="D1664" s="6" t="s">
        <v>3059</v>
      </c>
      <c r="E1664" s="45" t="s">
        <v>2689</v>
      </c>
      <c r="F1664" t="s">
        <v>3021</v>
      </c>
      <c r="G1664" s="45" t="s">
        <v>2693</v>
      </c>
      <c r="H1664" s="43">
        <v>1135</v>
      </c>
      <c r="I1664" s="324" t="s">
        <v>41</v>
      </c>
      <c r="J1664" s="255" t="str">
        <f>IF(ISBLANK(INDEX('Policy Characteristics'!D:D,MATCH($C1664,'Policy Characteristics'!$C:$C,0))),"",INDEX('Policy Characteristics'!D:D,MATCH($C1664,'Policy Characteristics'!$C:$C,0)))</f>
        <v>Industry Energy Efficiency Standards</v>
      </c>
      <c r="K1664" s="254" t="str">
        <f>IF(ISBLANK(INDEX('Policy Characteristics'!E:E,MATCH($C1664,'Policy Characteristics'!$C:$C,0))),"",INDEX('Policy Characteristics'!E:E,MATCH($C1664,'Policy Characteristics'!$C:$C,0)))</f>
        <v>indst efficiency standards</v>
      </c>
      <c r="L1664" s="261">
        <f>IF(ISBLANK(INDEX('Policy Characteristics'!F:F,MATCH($C1664,'Policy Characteristics'!$C:$C,0))),"",INDEX('Policy Characteristics'!F:F,MATCH($C1664,'Policy Characteristics'!$C:$C,0)))</f>
        <v>0</v>
      </c>
      <c r="M1664" s="261">
        <f>IF(ISBLANK(INDEX('Policy Characteristics'!G:G,MATCH($C1664,'Policy Characteristics'!$C:$C,0))),"",INDEX('Policy Characteristics'!G:G,MATCH($C1664,'Policy Characteristics'!$C:$C,0)))</f>
        <v>0.25</v>
      </c>
      <c r="N1664" s="261">
        <f>IF(ISBLANK(INDEX('Policy Characteristics'!H:H,MATCH($C1664,'Policy Characteristics'!$C:$C,0))),"",INDEX('Policy Characteristics'!H:H,MATCH($C1664,'Policy Characteristics'!$C:$C,0)))</f>
        <v>0.01</v>
      </c>
      <c r="O1664" s="254" t="str">
        <f>IF(ISBLANK(INDEX('Policy Characteristics'!I:I,MATCH($C1664,'Policy Characteristics'!$C:$C,0))),"",INDEX('Policy Characteristics'!I:I,MATCH($C1664,'Policy Characteristics'!$C:$C,0)))</f>
        <v>% reduction in energy use</v>
      </c>
      <c r="P1664" s="254" t="str">
        <f>IF(ISBLANK(INDEX('Policy Characteristics'!J:J,MATCH($C1664,'Policy Characteristics'!$C:$C,0))),"",INDEX('Policy Characteristics'!J:J,MATCH($C1664,'Policy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4" s="254" t="str">
        <f>IF(ISBLANK(INDEX('Policy Characteristics'!K:K,MATCH($C1664,'Policy Characteristics'!$C:$C,0))),"",INDEX('Policy Characteristics'!K:K,MATCH($C1664,'Policy Characteristics'!$C:$C,0)))</f>
        <v>industry-ag-main.html#eff-stds</v>
      </c>
      <c r="R1664" s="254" t="str">
        <f>IF(ISBLANK(INDEX('Policy Characteristics'!L:L,MATCH($C1664,'Policy Characteristics'!$C:$C,0))),"",INDEX('Policy Characteristics'!L:L,MATCH($C1664,'Policy Characteristics'!$C:$C,0)))</f>
        <v>industry-energy-efficiency-standards.html</v>
      </c>
    </row>
    <row r="1665" spans="1:18" s="4" customFormat="1" x14ac:dyDescent="0.35">
      <c r="A1665" s="254" t="str">
        <f>IF(ISBLANK(INDEX('Policy Characteristics'!A:A,MATCH($C1665,'Policy Characteristics'!$C:$C,0))),"",INDEX('Policy Characteristics'!A:A,MATCH($C1665,'Policy Characteristics'!$C:$C,0)))</f>
        <v>Industry</v>
      </c>
      <c r="B1665" s="262" t="str">
        <f>IF(ISBLANK(INDEX('Policy Characteristics'!B:B,MATCH($C1665,'Policy Characteristics'!$C:$C,0))),"",INDEX('Policy Characteristics'!B:B,MATCH($C1665,'Policy Characteristics'!$C:$C,0)))</f>
        <v>Industry Energy Efficiency Standards</v>
      </c>
      <c r="C1665" s="254" t="str">
        <f t="shared" si="55"/>
        <v>Percentage Improvement in Eqpt Efficiency Standards above BAU</v>
      </c>
      <c r="D1665" s="6" t="s">
        <v>3059</v>
      </c>
      <c r="E1665" s="45" t="s">
        <v>2690</v>
      </c>
      <c r="F1665" t="s">
        <v>3021</v>
      </c>
      <c r="G1665" s="45" t="s">
        <v>2694</v>
      </c>
      <c r="H1665" s="43">
        <v>1136</v>
      </c>
      <c r="I1665" s="324" t="s">
        <v>40</v>
      </c>
      <c r="J1665" s="255" t="str">
        <f>IF(ISBLANK(INDEX('Policy Characteristics'!D:D,MATCH($C1665,'Policy Characteristics'!$C:$C,0))),"",INDEX('Policy Characteristics'!D:D,MATCH($C1665,'Policy Characteristics'!$C:$C,0)))</f>
        <v>Industry Energy Efficiency Standards</v>
      </c>
      <c r="K1665" s="254" t="str">
        <f>IF(ISBLANK(INDEX('Policy Characteristics'!E:E,MATCH($C1665,'Policy Characteristics'!$C:$C,0))),"",INDEX('Policy Characteristics'!E:E,MATCH($C1665,'Policy Characteristics'!$C:$C,0)))</f>
        <v>indst efficiency standards</v>
      </c>
      <c r="L1665" s="261">
        <f>IF(ISBLANK(INDEX('Policy Characteristics'!F:F,MATCH($C1665,'Policy Characteristics'!$C:$C,0))),"",INDEX('Policy Characteristics'!F:F,MATCH($C1665,'Policy Characteristics'!$C:$C,0)))</f>
        <v>0</v>
      </c>
      <c r="M1665" s="261">
        <f>IF(ISBLANK(INDEX('Policy Characteristics'!G:G,MATCH($C1665,'Policy Characteristics'!$C:$C,0))),"",INDEX('Policy Characteristics'!G:G,MATCH($C1665,'Policy Characteristics'!$C:$C,0)))</f>
        <v>0.25</v>
      </c>
      <c r="N1665" s="261">
        <f>IF(ISBLANK(INDEX('Policy Characteristics'!H:H,MATCH($C1665,'Policy Characteristics'!$C:$C,0))),"",INDEX('Policy Characteristics'!H:H,MATCH($C1665,'Policy Characteristics'!$C:$C,0)))</f>
        <v>0.01</v>
      </c>
      <c r="O1665" s="254" t="str">
        <f>IF(ISBLANK(INDEX('Policy Characteristics'!I:I,MATCH($C1665,'Policy Characteristics'!$C:$C,0))),"",INDEX('Policy Characteristics'!I:I,MATCH($C1665,'Policy Characteristics'!$C:$C,0)))</f>
        <v>% reduction in energy use</v>
      </c>
      <c r="P1665" s="254" t="str">
        <f>IF(ISBLANK(INDEX('Policy Characteristics'!J:J,MATCH($C1665,'Policy Characteristics'!$C:$C,0))),"",INDEX('Policy Characteristics'!J:J,MATCH($C1665,'Policy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5" s="254" t="str">
        <f>IF(ISBLANK(INDEX('Policy Characteristics'!K:K,MATCH($C1665,'Policy Characteristics'!$C:$C,0))),"",INDEX('Policy Characteristics'!K:K,MATCH($C1665,'Policy Characteristics'!$C:$C,0)))</f>
        <v>industry-ag-main.html#eff-stds</v>
      </c>
      <c r="R1665" s="254" t="str">
        <f>IF(ISBLANK(INDEX('Policy Characteristics'!L:L,MATCH($C1665,'Policy Characteristics'!$C:$C,0))),"",INDEX('Policy Characteristics'!L:L,MATCH($C1665,'Policy Characteristics'!$C:$C,0)))</f>
        <v>industry-energy-efficiency-standards.html</v>
      </c>
    </row>
    <row r="1666" spans="1:18" s="4" customFormat="1" x14ac:dyDescent="0.35">
      <c r="A1666" s="254" t="str">
        <f>IF(ISBLANK(INDEX('Policy Characteristics'!A:A,MATCH($C1666,'Policy Characteristics'!$C:$C,0))),"",INDEX('Policy Characteristics'!A:A,MATCH($C1666,'Policy Characteristics'!$C:$C,0)))</f>
        <v>Industry</v>
      </c>
      <c r="B1666" s="262" t="str">
        <f>IF(ISBLANK(INDEX('Policy Characteristics'!B:B,MATCH($C1666,'Policy Characteristics'!$C:$C,0))),"",INDEX('Policy Characteristics'!B:B,MATCH($C1666,'Policy Characteristics'!$C:$C,0)))</f>
        <v>Industry Energy Efficiency Standards</v>
      </c>
      <c r="C1666" s="254" t="str">
        <f t="shared" si="55"/>
        <v>Percentage Improvement in Eqpt Efficiency Standards above BAU</v>
      </c>
      <c r="D1666" s="6" t="s">
        <v>3059</v>
      </c>
      <c r="E1666" s="45" t="s">
        <v>2687</v>
      </c>
      <c r="F1666" t="s">
        <v>3021</v>
      </c>
      <c r="G1666" s="45" t="s">
        <v>2692</v>
      </c>
      <c r="H1666" s="43">
        <v>1137</v>
      </c>
      <c r="I1666" s="324" t="s">
        <v>41</v>
      </c>
      <c r="J1666" s="255" t="str">
        <f>IF(ISBLANK(INDEX('Policy Characteristics'!D:D,MATCH($C1666,'Policy Characteristics'!$C:$C,0))),"",INDEX('Policy Characteristics'!D:D,MATCH($C1666,'Policy Characteristics'!$C:$C,0)))</f>
        <v>Industry Energy Efficiency Standards</v>
      </c>
      <c r="K1666" s="254" t="str">
        <f>IF(ISBLANK(INDEX('Policy Characteristics'!E:E,MATCH($C1666,'Policy Characteristics'!$C:$C,0))),"",INDEX('Policy Characteristics'!E:E,MATCH($C1666,'Policy Characteristics'!$C:$C,0)))</f>
        <v>indst efficiency standards</v>
      </c>
      <c r="L1666" s="261">
        <f>IF(ISBLANK(INDEX('Policy Characteristics'!F:F,MATCH($C1666,'Policy Characteristics'!$C:$C,0))),"",INDEX('Policy Characteristics'!F:F,MATCH($C1666,'Policy Characteristics'!$C:$C,0)))</f>
        <v>0</v>
      </c>
      <c r="M1666" s="261">
        <f>IF(ISBLANK(INDEX('Policy Characteristics'!G:G,MATCH($C1666,'Policy Characteristics'!$C:$C,0))),"",INDEX('Policy Characteristics'!G:G,MATCH($C1666,'Policy Characteristics'!$C:$C,0)))</f>
        <v>0.25</v>
      </c>
      <c r="N1666" s="261">
        <f>IF(ISBLANK(INDEX('Policy Characteristics'!H:H,MATCH($C1666,'Policy Characteristics'!$C:$C,0))),"",INDEX('Policy Characteristics'!H:H,MATCH($C1666,'Policy Characteristics'!$C:$C,0)))</f>
        <v>0.01</v>
      </c>
      <c r="O1666" s="254" t="str">
        <f>IF(ISBLANK(INDEX('Policy Characteristics'!I:I,MATCH($C1666,'Policy Characteristics'!$C:$C,0))),"",INDEX('Policy Characteristics'!I:I,MATCH($C1666,'Policy Characteristics'!$C:$C,0)))</f>
        <v>% reduction in energy use</v>
      </c>
      <c r="P1666" s="254" t="str">
        <f>IF(ISBLANK(INDEX('Policy Characteristics'!J:J,MATCH($C1666,'Policy Characteristics'!$C:$C,0))),"",INDEX('Policy Characteristics'!J:J,MATCH($C1666,'Policy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6" s="254" t="str">
        <f>IF(ISBLANK(INDEX('Policy Characteristics'!K:K,MATCH($C1666,'Policy Characteristics'!$C:$C,0))),"",INDEX('Policy Characteristics'!K:K,MATCH($C1666,'Policy Characteristics'!$C:$C,0)))</f>
        <v>industry-ag-main.html#eff-stds</v>
      </c>
      <c r="R1666" s="254" t="str">
        <f>IF(ISBLANK(INDEX('Policy Characteristics'!L:L,MATCH($C1666,'Policy Characteristics'!$C:$C,0))),"",INDEX('Policy Characteristics'!L:L,MATCH($C1666,'Policy Characteristics'!$C:$C,0)))</f>
        <v>industry-energy-efficiency-standards.html</v>
      </c>
    </row>
    <row r="1667" spans="1:18" s="4" customFormat="1" x14ac:dyDescent="0.35">
      <c r="A1667" s="254" t="str">
        <f>IF(ISBLANK(INDEX('Policy Characteristics'!A:A,MATCH($C1667,'Policy Characteristics'!$C:$C,0))),"",INDEX('Policy Characteristics'!A:A,MATCH($C1667,'Policy Characteristics'!$C:$C,0)))</f>
        <v>Industry</v>
      </c>
      <c r="B1667" s="262" t="str">
        <f>IF(ISBLANK(INDEX('Policy Characteristics'!B:B,MATCH($C1667,'Policy Characteristics'!$C:$C,0))),"",INDEX('Policy Characteristics'!B:B,MATCH($C1667,'Policy Characteristics'!$C:$C,0)))</f>
        <v>Industry Energy Efficiency Standards</v>
      </c>
      <c r="C1667" s="254" t="str">
        <f t="shared" si="55"/>
        <v>Percentage Improvement in Eqpt Efficiency Standards above BAU</v>
      </c>
      <c r="D1667" s="6" t="s">
        <v>3060</v>
      </c>
      <c r="E1667" s="45" t="s">
        <v>2381</v>
      </c>
      <c r="F1667" t="s">
        <v>3022</v>
      </c>
      <c r="G1667" s="45" t="s">
        <v>2387</v>
      </c>
      <c r="H1667" s="43">
        <v>1138</v>
      </c>
      <c r="I1667" s="324" t="s">
        <v>40</v>
      </c>
      <c r="J1667" s="255" t="str">
        <f>IF(ISBLANK(INDEX('Policy Characteristics'!D:D,MATCH($C1667,'Policy Characteristics'!$C:$C,0))),"",INDEX('Policy Characteristics'!D:D,MATCH($C1667,'Policy Characteristics'!$C:$C,0)))</f>
        <v>Industry Energy Efficiency Standards</v>
      </c>
      <c r="K1667" s="254" t="str">
        <f>IF(ISBLANK(INDEX('Policy Characteristics'!E:E,MATCH($C1667,'Policy Characteristics'!$C:$C,0))),"",INDEX('Policy Characteristics'!E:E,MATCH($C1667,'Policy Characteristics'!$C:$C,0)))</f>
        <v>indst efficiency standards</v>
      </c>
      <c r="L1667" s="261">
        <f>IF(ISBLANK(INDEX('Policy Characteristics'!F:F,MATCH($C1667,'Policy Characteristics'!$C:$C,0))),"",INDEX('Policy Characteristics'!F:F,MATCH($C1667,'Policy Characteristics'!$C:$C,0)))</f>
        <v>0</v>
      </c>
      <c r="M1667" s="261">
        <f>IF(ISBLANK(INDEX('Policy Characteristics'!G:G,MATCH($C1667,'Policy Characteristics'!$C:$C,0))),"",INDEX('Policy Characteristics'!G:G,MATCH($C1667,'Policy Characteristics'!$C:$C,0)))</f>
        <v>0.25</v>
      </c>
      <c r="N1667" s="261">
        <f>IF(ISBLANK(INDEX('Policy Characteristics'!H:H,MATCH($C1667,'Policy Characteristics'!$C:$C,0))),"",INDEX('Policy Characteristics'!H:H,MATCH($C1667,'Policy Characteristics'!$C:$C,0)))</f>
        <v>0.01</v>
      </c>
      <c r="O1667" s="254" t="str">
        <f>IF(ISBLANK(INDEX('Policy Characteristics'!I:I,MATCH($C1667,'Policy Characteristics'!$C:$C,0))),"",INDEX('Policy Characteristics'!I:I,MATCH($C1667,'Policy Characteristics'!$C:$C,0)))</f>
        <v>% reduction in energy use</v>
      </c>
      <c r="P1667" s="254" t="str">
        <f>IF(ISBLANK(INDEX('Policy Characteristics'!J:J,MATCH($C1667,'Policy Characteristics'!$C:$C,0))),"",INDEX('Policy Characteristics'!J:J,MATCH($C1667,'Policy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7" s="254" t="str">
        <f>IF(ISBLANK(INDEX('Policy Characteristics'!K:K,MATCH($C1667,'Policy Characteristics'!$C:$C,0))),"",INDEX('Policy Characteristics'!K:K,MATCH($C1667,'Policy Characteristics'!$C:$C,0)))</f>
        <v>industry-ag-main.html#eff-stds</v>
      </c>
      <c r="R1667" s="254" t="str">
        <f>IF(ISBLANK(INDEX('Policy Characteristics'!L:L,MATCH($C1667,'Policy Characteristics'!$C:$C,0))),"",INDEX('Policy Characteristics'!L:L,MATCH($C1667,'Policy Characteristics'!$C:$C,0)))</f>
        <v>industry-energy-efficiency-standards.html</v>
      </c>
    </row>
    <row r="1668" spans="1:18" s="4" customFormat="1" x14ac:dyDescent="0.35">
      <c r="A1668" s="254" t="str">
        <f>IF(ISBLANK(INDEX('Policy Characteristics'!A:A,MATCH($C1668,'Policy Characteristics'!$C:$C,0))),"",INDEX('Policy Characteristics'!A:A,MATCH($C1668,'Policy Characteristics'!$C:$C,0)))</f>
        <v>Industry</v>
      </c>
      <c r="B1668" s="262" t="str">
        <f>IF(ISBLANK(INDEX('Policy Characteristics'!B:B,MATCH($C1668,'Policy Characteristics'!$C:$C,0))),"",INDEX('Policy Characteristics'!B:B,MATCH($C1668,'Policy Characteristics'!$C:$C,0)))</f>
        <v>Industry Energy Efficiency Standards</v>
      </c>
      <c r="C1668" s="254" t="str">
        <f t="shared" si="55"/>
        <v>Percentage Improvement in Eqpt Efficiency Standards above BAU</v>
      </c>
      <c r="D1668" s="6" t="s">
        <v>3060</v>
      </c>
      <c r="E1668" s="45" t="s">
        <v>2382</v>
      </c>
      <c r="F1668" t="s">
        <v>3022</v>
      </c>
      <c r="G1668" s="45" t="s">
        <v>2390</v>
      </c>
      <c r="H1668" s="43">
        <v>1139</v>
      </c>
      <c r="I1668" s="324" t="s">
        <v>40</v>
      </c>
      <c r="J1668" s="255" t="str">
        <f>IF(ISBLANK(INDEX('Policy Characteristics'!D:D,MATCH($C1668,'Policy Characteristics'!$C:$C,0))),"",INDEX('Policy Characteristics'!D:D,MATCH($C1668,'Policy Characteristics'!$C:$C,0)))</f>
        <v>Industry Energy Efficiency Standards</v>
      </c>
      <c r="K1668" s="254" t="str">
        <f>IF(ISBLANK(INDEX('Policy Characteristics'!E:E,MATCH($C1668,'Policy Characteristics'!$C:$C,0))),"",INDEX('Policy Characteristics'!E:E,MATCH($C1668,'Policy Characteristics'!$C:$C,0)))</f>
        <v>indst efficiency standards</v>
      </c>
      <c r="L1668" s="261">
        <f>IF(ISBLANK(INDEX('Policy Characteristics'!F:F,MATCH($C1668,'Policy Characteristics'!$C:$C,0))),"",INDEX('Policy Characteristics'!F:F,MATCH($C1668,'Policy Characteristics'!$C:$C,0)))</f>
        <v>0</v>
      </c>
      <c r="M1668" s="261">
        <f>IF(ISBLANK(INDEX('Policy Characteristics'!G:G,MATCH($C1668,'Policy Characteristics'!$C:$C,0))),"",INDEX('Policy Characteristics'!G:G,MATCH($C1668,'Policy Characteristics'!$C:$C,0)))</f>
        <v>0.25</v>
      </c>
      <c r="N1668" s="261">
        <f>IF(ISBLANK(INDEX('Policy Characteristics'!H:H,MATCH($C1668,'Policy Characteristics'!$C:$C,0))),"",INDEX('Policy Characteristics'!H:H,MATCH($C1668,'Policy Characteristics'!$C:$C,0)))</f>
        <v>0.01</v>
      </c>
      <c r="O1668" s="254" t="str">
        <f>IF(ISBLANK(INDEX('Policy Characteristics'!I:I,MATCH($C1668,'Policy Characteristics'!$C:$C,0))),"",INDEX('Policy Characteristics'!I:I,MATCH($C1668,'Policy Characteristics'!$C:$C,0)))</f>
        <v>% reduction in energy use</v>
      </c>
      <c r="P1668" s="254" t="str">
        <f>IF(ISBLANK(INDEX('Policy Characteristics'!J:J,MATCH($C1668,'Policy Characteristics'!$C:$C,0))),"",INDEX('Policy Characteristics'!J:J,MATCH($C1668,'Policy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8" s="254" t="str">
        <f>IF(ISBLANK(INDEX('Policy Characteristics'!K:K,MATCH($C1668,'Policy Characteristics'!$C:$C,0))),"",INDEX('Policy Characteristics'!K:K,MATCH($C1668,'Policy Characteristics'!$C:$C,0)))</f>
        <v>industry-ag-main.html#eff-stds</v>
      </c>
      <c r="R1668" s="254" t="str">
        <f>IF(ISBLANK(INDEX('Policy Characteristics'!L:L,MATCH($C1668,'Policy Characteristics'!$C:$C,0))),"",INDEX('Policy Characteristics'!L:L,MATCH($C1668,'Policy Characteristics'!$C:$C,0)))</f>
        <v>industry-energy-efficiency-standards.html</v>
      </c>
    </row>
    <row r="1669" spans="1:18" s="4" customFormat="1" x14ac:dyDescent="0.35">
      <c r="A1669" s="254" t="str">
        <f>IF(ISBLANK(INDEX('Policy Characteristics'!A:A,MATCH($C1669,'Policy Characteristics'!$C:$C,0))),"",INDEX('Policy Characteristics'!A:A,MATCH($C1669,'Policy Characteristics'!$C:$C,0)))</f>
        <v>Industry</v>
      </c>
      <c r="B1669" s="262" t="str">
        <f>IF(ISBLANK(INDEX('Policy Characteristics'!B:B,MATCH($C1669,'Policy Characteristics'!$C:$C,0))),"",INDEX('Policy Characteristics'!B:B,MATCH($C1669,'Policy Characteristics'!$C:$C,0)))</f>
        <v>Industry Energy Efficiency Standards</v>
      </c>
      <c r="C1669" s="254" t="str">
        <f t="shared" si="55"/>
        <v>Percentage Improvement in Eqpt Efficiency Standards above BAU</v>
      </c>
      <c r="D1669" s="6" t="s">
        <v>3060</v>
      </c>
      <c r="E1669" s="45" t="s">
        <v>2383</v>
      </c>
      <c r="F1669" t="s">
        <v>3022</v>
      </c>
      <c r="G1669" s="45" t="s">
        <v>2391</v>
      </c>
      <c r="H1669" s="43">
        <v>1140</v>
      </c>
      <c r="I1669" s="324" t="s">
        <v>40</v>
      </c>
      <c r="J1669" s="255" t="str">
        <f>IF(ISBLANK(INDEX('Policy Characteristics'!D:D,MATCH($C1669,'Policy Characteristics'!$C:$C,0))),"",INDEX('Policy Characteristics'!D:D,MATCH($C1669,'Policy Characteristics'!$C:$C,0)))</f>
        <v>Industry Energy Efficiency Standards</v>
      </c>
      <c r="K1669" s="254" t="str">
        <f>IF(ISBLANK(INDEX('Policy Characteristics'!E:E,MATCH($C1669,'Policy Characteristics'!$C:$C,0))),"",INDEX('Policy Characteristics'!E:E,MATCH($C1669,'Policy Characteristics'!$C:$C,0)))</f>
        <v>indst efficiency standards</v>
      </c>
      <c r="L1669" s="261">
        <f>IF(ISBLANK(INDEX('Policy Characteristics'!F:F,MATCH($C1669,'Policy Characteristics'!$C:$C,0))),"",INDEX('Policy Characteristics'!F:F,MATCH($C1669,'Policy Characteristics'!$C:$C,0)))</f>
        <v>0</v>
      </c>
      <c r="M1669" s="261">
        <f>IF(ISBLANK(INDEX('Policy Characteristics'!G:G,MATCH($C1669,'Policy Characteristics'!$C:$C,0))),"",INDEX('Policy Characteristics'!G:G,MATCH($C1669,'Policy Characteristics'!$C:$C,0)))</f>
        <v>0.25</v>
      </c>
      <c r="N1669" s="261">
        <f>IF(ISBLANK(INDEX('Policy Characteristics'!H:H,MATCH($C1669,'Policy Characteristics'!$C:$C,0))),"",INDEX('Policy Characteristics'!H:H,MATCH($C1669,'Policy Characteristics'!$C:$C,0)))</f>
        <v>0.01</v>
      </c>
      <c r="O1669" s="254" t="str">
        <f>IF(ISBLANK(INDEX('Policy Characteristics'!I:I,MATCH($C1669,'Policy Characteristics'!$C:$C,0))),"",INDEX('Policy Characteristics'!I:I,MATCH($C1669,'Policy Characteristics'!$C:$C,0)))</f>
        <v>% reduction in energy use</v>
      </c>
      <c r="P1669" s="254" t="str">
        <f>IF(ISBLANK(INDEX('Policy Characteristics'!J:J,MATCH($C1669,'Policy Characteristics'!$C:$C,0))),"",INDEX('Policy Characteristics'!J:J,MATCH($C1669,'Policy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9" s="254" t="str">
        <f>IF(ISBLANK(INDEX('Policy Characteristics'!K:K,MATCH($C1669,'Policy Characteristics'!$C:$C,0))),"",INDEX('Policy Characteristics'!K:K,MATCH($C1669,'Policy Characteristics'!$C:$C,0)))</f>
        <v>industry-ag-main.html#eff-stds</v>
      </c>
      <c r="R1669" s="254" t="str">
        <f>IF(ISBLANK(INDEX('Policy Characteristics'!L:L,MATCH($C1669,'Policy Characteristics'!$C:$C,0))),"",INDEX('Policy Characteristics'!L:L,MATCH($C1669,'Policy Characteristics'!$C:$C,0)))</f>
        <v>industry-energy-efficiency-standards.html</v>
      </c>
    </row>
    <row r="1670" spans="1:18" s="4" customFormat="1" x14ac:dyDescent="0.35">
      <c r="A1670" s="254" t="str">
        <f>IF(ISBLANK(INDEX('Policy Characteristics'!A:A,MATCH($C1670,'Policy Characteristics'!$C:$C,0))),"",INDEX('Policy Characteristics'!A:A,MATCH($C1670,'Policy Characteristics'!$C:$C,0)))</f>
        <v>Industry</v>
      </c>
      <c r="B1670" s="262" t="str">
        <f>IF(ISBLANK(INDEX('Policy Characteristics'!B:B,MATCH($C1670,'Policy Characteristics'!$C:$C,0))),"",INDEX('Policy Characteristics'!B:B,MATCH($C1670,'Policy Characteristics'!$C:$C,0)))</f>
        <v>Industry Energy Efficiency Standards</v>
      </c>
      <c r="C1670" s="254" t="str">
        <f t="shared" si="55"/>
        <v>Percentage Improvement in Eqpt Efficiency Standards above BAU</v>
      </c>
      <c r="D1670" s="6" t="s">
        <v>3060</v>
      </c>
      <c r="E1670" s="45" t="s">
        <v>2384</v>
      </c>
      <c r="F1670" t="s">
        <v>3022</v>
      </c>
      <c r="G1670" s="45" t="s">
        <v>2388</v>
      </c>
      <c r="H1670" s="43">
        <v>1141</v>
      </c>
      <c r="I1670" s="324" t="s">
        <v>41</v>
      </c>
      <c r="J1670" s="255" t="str">
        <f>IF(ISBLANK(INDEX('Policy Characteristics'!D:D,MATCH($C1670,'Policy Characteristics'!$C:$C,0))),"",INDEX('Policy Characteristics'!D:D,MATCH($C1670,'Policy Characteristics'!$C:$C,0)))</f>
        <v>Industry Energy Efficiency Standards</v>
      </c>
      <c r="K1670" s="254" t="str">
        <f>IF(ISBLANK(INDEX('Policy Characteristics'!E:E,MATCH($C1670,'Policy Characteristics'!$C:$C,0))),"",INDEX('Policy Characteristics'!E:E,MATCH($C1670,'Policy Characteristics'!$C:$C,0)))</f>
        <v>indst efficiency standards</v>
      </c>
      <c r="L1670" s="261">
        <f>IF(ISBLANK(INDEX('Policy Characteristics'!F:F,MATCH($C1670,'Policy Characteristics'!$C:$C,0))),"",INDEX('Policy Characteristics'!F:F,MATCH($C1670,'Policy Characteristics'!$C:$C,0)))</f>
        <v>0</v>
      </c>
      <c r="M1670" s="261">
        <f>IF(ISBLANK(INDEX('Policy Characteristics'!G:G,MATCH($C1670,'Policy Characteristics'!$C:$C,0))),"",INDEX('Policy Characteristics'!G:G,MATCH($C1670,'Policy Characteristics'!$C:$C,0)))</f>
        <v>0.25</v>
      </c>
      <c r="N1670" s="261">
        <f>IF(ISBLANK(INDEX('Policy Characteristics'!H:H,MATCH($C1670,'Policy Characteristics'!$C:$C,0))),"",INDEX('Policy Characteristics'!H:H,MATCH($C1670,'Policy Characteristics'!$C:$C,0)))</f>
        <v>0.01</v>
      </c>
      <c r="O1670" s="254" t="str">
        <f>IF(ISBLANK(INDEX('Policy Characteristics'!I:I,MATCH($C1670,'Policy Characteristics'!$C:$C,0))),"",INDEX('Policy Characteristics'!I:I,MATCH($C1670,'Policy Characteristics'!$C:$C,0)))</f>
        <v>% reduction in energy use</v>
      </c>
      <c r="P1670" s="254" t="str">
        <f>IF(ISBLANK(INDEX('Policy Characteristics'!J:J,MATCH($C1670,'Policy Characteristics'!$C:$C,0))),"",INDEX('Policy Characteristics'!J:J,MATCH($C1670,'Policy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0" s="254" t="str">
        <f>IF(ISBLANK(INDEX('Policy Characteristics'!K:K,MATCH($C1670,'Policy Characteristics'!$C:$C,0))),"",INDEX('Policy Characteristics'!K:K,MATCH($C1670,'Policy Characteristics'!$C:$C,0)))</f>
        <v>industry-ag-main.html#eff-stds</v>
      </c>
      <c r="R1670" s="254" t="str">
        <f>IF(ISBLANK(INDEX('Policy Characteristics'!L:L,MATCH($C1670,'Policy Characteristics'!$C:$C,0))),"",INDEX('Policy Characteristics'!L:L,MATCH($C1670,'Policy Characteristics'!$C:$C,0)))</f>
        <v>industry-energy-efficiency-standards.html</v>
      </c>
    </row>
    <row r="1671" spans="1:18" s="4" customFormat="1" x14ac:dyDescent="0.35">
      <c r="A1671" s="254" t="str">
        <f>IF(ISBLANK(INDEX('Policy Characteristics'!A:A,MATCH($C1671,'Policy Characteristics'!$C:$C,0))),"",INDEX('Policy Characteristics'!A:A,MATCH($C1671,'Policy Characteristics'!$C:$C,0)))</f>
        <v>Industry</v>
      </c>
      <c r="B1671" s="262" t="str">
        <f>IF(ISBLANK(INDEX('Policy Characteristics'!B:B,MATCH($C1671,'Policy Characteristics'!$C:$C,0))),"",INDEX('Policy Characteristics'!B:B,MATCH($C1671,'Policy Characteristics'!$C:$C,0)))</f>
        <v>Industry Energy Efficiency Standards</v>
      </c>
      <c r="C1671" s="254" t="str">
        <f t="shared" si="55"/>
        <v>Percentage Improvement in Eqpt Efficiency Standards above BAU</v>
      </c>
      <c r="D1671" s="6" t="s">
        <v>3060</v>
      </c>
      <c r="E1671" s="45" t="s">
        <v>2385</v>
      </c>
      <c r="F1671" t="s">
        <v>3022</v>
      </c>
      <c r="G1671" s="45" t="s">
        <v>2389</v>
      </c>
      <c r="H1671" s="43">
        <v>1142</v>
      </c>
      <c r="I1671" s="324" t="s">
        <v>40</v>
      </c>
      <c r="J1671" s="255" t="str">
        <f>IF(ISBLANK(INDEX('Policy Characteristics'!D:D,MATCH($C1671,'Policy Characteristics'!$C:$C,0))),"",INDEX('Policy Characteristics'!D:D,MATCH($C1671,'Policy Characteristics'!$C:$C,0)))</f>
        <v>Industry Energy Efficiency Standards</v>
      </c>
      <c r="K1671" s="254" t="str">
        <f>IF(ISBLANK(INDEX('Policy Characteristics'!E:E,MATCH($C1671,'Policy Characteristics'!$C:$C,0))),"",INDEX('Policy Characteristics'!E:E,MATCH($C1671,'Policy Characteristics'!$C:$C,0)))</f>
        <v>indst efficiency standards</v>
      </c>
      <c r="L1671" s="261">
        <f>IF(ISBLANK(INDEX('Policy Characteristics'!F:F,MATCH($C1671,'Policy Characteristics'!$C:$C,0))),"",INDEX('Policy Characteristics'!F:F,MATCH($C1671,'Policy Characteristics'!$C:$C,0)))</f>
        <v>0</v>
      </c>
      <c r="M1671" s="261">
        <f>IF(ISBLANK(INDEX('Policy Characteristics'!G:G,MATCH($C1671,'Policy Characteristics'!$C:$C,0))),"",INDEX('Policy Characteristics'!G:G,MATCH($C1671,'Policy Characteristics'!$C:$C,0)))</f>
        <v>0.25</v>
      </c>
      <c r="N1671" s="261">
        <f>IF(ISBLANK(INDEX('Policy Characteristics'!H:H,MATCH($C1671,'Policy Characteristics'!$C:$C,0))),"",INDEX('Policy Characteristics'!H:H,MATCH($C1671,'Policy Characteristics'!$C:$C,0)))</f>
        <v>0.01</v>
      </c>
      <c r="O1671" s="254" t="str">
        <f>IF(ISBLANK(INDEX('Policy Characteristics'!I:I,MATCH($C1671,'Policy Characteristics'!$C:$C,0))),"",INDEX('Policy Characteristics'!I:I,MATCH($C1671,'Policy Characteristics'!$C:$C,0)))</f>
        <v>% reduction in energy use</v>
      </c>
      <c r="P1671" s="254" t="str">
        <f>IF(ISBLANK(INDEX('Policy Characteristics'!J:J,MATCH($C1671,'Policy Characteristics'!$C:$C,0))),"",INDEX('Policy Characteristics'!J:J,MATCH($C1671,'Policy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1" s="254" t="str">
        <f>IF(ISBLANK(INDEX('Policy Characteristics'!K:K,MATCH($C1671,'Policy Characteristics'!$C:$C,0))),"",INDEX('Policy Characteristics'!K:K,MATCH($C1671,'Policy Characteristics'!$C:$C,0)))</f>
        <v>industry-ag-main.html#eff-stds</v>
      </c>
      <c r="R1671" s="254" t="str">
        <f>IF(ISBLANK(INDEX('Policy Characteristics'!L:L,MATCH($C1671,'Policy Characteristics'!$C:$C,0))),"",INDEX('Policy Characteristics'!L:L,MATCH($C1671,'Policy Characteristics'!$C:$C,0)))</f>
        <v>industry-energy-efficiency-standards.html</v>
      </c>
    </row>
    <row r="1672" spans="1:18" s="4" customFormat="1" x14ac:dyDescent="0.35">
      <c r="A1672" s="254" t="str">
        <f>IF(ISBLANK(INDEX('Policy Characteristics'!A:A,MATCH($C1672,'Policy Characteristics'!$C:$C,0))),"",INDEX('Policy Characteristics'!A:A,MATCH($C1672,'Policy Characteristics'!$C:$C,0)))</f>
        <v>Industry</v>
      </c>
      <c r="B1672" s="262" t="str">
        <f>IF(ISBLANK(INDEX('Policy Characteristics'!B:B,MATCH($C1672,'Policy Characteristics'!$C:$C,0))),"",INDEX('Policy Characteristics'!B:B,MATCH($C1672,'Policy Characteristics'!$C:$C,0)))</f>
        <v>Industry Energy Efficiency Standards</v>
      </c>
      <c r="C1672" s="254" t="str">
        <f t="shared" si="55"/>
        <v>Percentage Improvement in Eqpt Efficiency Standards above BAU</v>
      </c>
      <c r="D1672" s="6" t="s">
        <v>3060</v>
      </c>
      <c r="E1672" s="45" t="s">
        <v>2386</v>
      </c>
      <c r="F1672" t="s">
        <v>3022</v>
      </c>
      <c r="G1672" s="45" t="s">
        <v>2392</v>
      </c>
      <c r="H1672" s="43">
        <v>1143</v>
      </c>
      <c r="I1672" s="324" t="s">
        <v>41</v>
      </c>
      <c r="J1672" s="255" t="str">
        <f>IF(ISBLANK(INDEX('Policy Characteristics'!D:D,MATCH($C1672,'Policy Characteristics'!$C:$C,0))),"",INDEX('Policy Characteristics'!D:D,MATCH($C1672,'Policy Characteristics'!$C:$C,0)))</f>
        <v>Industry Energy Efficiency Standards</v>
      </c>
      <c r="K1672" s="254" t="str">
        <f>IF(ISBLANK(INDEX('Policy Characteristics'!E:E,MATCH($C1672,'Policy Characteristics'!$C:$C,0))),"",INDEX('Policy Characteristics'!E:E,MATCH($C1672,'Policy Characteristics'!$C:$C,0)))</f>
        <v>indst efficiency standards</v>
      </c>
      <c r="L1672" s="261">
        <f>IF(ISBLANK(INDEX('Policy Characteristics'!F:F,MATCH($C1672,'Policy Characteristics'!$C:$C,0))),"",INDEX('Policy Characteristics'!F:F,MATCH($C1672,'Policy Characteristics'!$C:$C,0)))</f>
        <v>0</v>
      </c>
      <c r="M1672" s="261">
        <f>IF(ISBLANK(INDEX('Policy Characteristics'!G:G,MATCH($C1672,'Policy Characteristics'!$C:$C,0))),"",INDEX('Policy Characteristics'!G:G,MATCH($C1672,'Policy Characteristics'!$C:$C,0)))</f>
        <v>0.25</v>
      </c>
      <c r="N1672" s="261">
        <f>IF(ISBLANK(INDEX('Policy Characteristics'!H:H,MATCH($C1672,'Policy Characteristics'!$C:$C,0))),"",INDEX('Policy Characteristics'!H:H,MATCH($C1672,'Policy Characteristics'!$C:$C,0)))</f>
        <v>0.01</v>
      </c>
      <c r="O1672" s="254" t="str">
        <f>IF(ISBLANK(INDEX('Policy Characteristics'!I:I,MATCH($C1672,'Policy Characteristics'!$C:$C,0))),"",INDEX('Policy Characteristics'!I:I,MATCH($C1672,'Policy Characteristics'!$C:$C,0)))</f>
        <v>% reduction in energy use</v>
      </c>
      <c r="P1672" s="254" t="str">
        <f>IF(ISBLANK(INDEX('Policy Characteristics'!J:J,MATCH($C1672,'Policy Characteristics'!$C:$C,0))),"",INDEX('Policy Characteristics'!J:J,MATCH($C1672,'Policy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2" s="254" t="str">
        <f>IF(ISBLANK(INDEX('Policy Characteristics'!K:K,MATCH($C1672,'Policy Characteristics'!$C:$C,0))),"",INDEX('Policy Characteristics'!K:K,MATCH($C1672,'Policy Characteristics'!$C:$C,0)))</f>
        <v>industry-ag-main.html#eff-stds</v>
      </c>
      <c r="R1672" s="254" t="str">
        <f>IF(ISBLANK(INDEX('Policy Characteristics'!L:L,MATCH($C1672,'Policy Characteristics'!$C:$C,0))),"",INDEX('Policy Characteristics'!L:L,MATCH($C1672,'Policy Characteristics'!$C:$C,0)))</f>
        <v>industry-energy-efficiency-standards.html</v>
      </c>
    </row>
    <row r="1673" spans="1:18" s="4" customFormat="1" x14ac:dyDescent="0.35">
      <c r="A1673" s="254" t="str">
        <f>IF(ISBLANK(INDEX('Policy Characteristics'!A:A,MATCH($C1673,'Policy Characteristics'!$C:$C,0))),"",INDEX('Policy Characteristics'!A:A,MATCH($C1673,'Policy Characteristics'!$C:$C,0)))</f>
        <v>Industry</v>
      </c>
      <c r="B1673" s="262" t="str">
        <f>IF(ISBLANK(INDEX('Policy Characteristics'!B:B,MATCH($C1673,'Policy Characteristics'!$C:$C,0))),"",INDEX('Policy Characteristics'!B:B,MATCH($C1673,'Policy Characteristics'!$C:$C,0)))</f>
        <v>Industry Energy Efficiency Standards</v>
      </c>
      <c r="C1673" s="254" t="str">
        <f t="shared" si="55"/>
        <v>Percentage Improvement in Eqpt Efficiency Standards above BAU</v>
      </c>
      <c r="D1673" s="6" t="s">
        <v>3060</v>
      </c>
      <c r="E1673" s="45" t="s">
        <v>2688</v>
      </c>
      <c r="F1673" t="s">
        <v>3022</v>
      </c>
      <c r="G1673" s="45" t="s">
        <v>2691</v>
      </c>
      <c r="H1673" s="43">
        <v>1144</v>
      </c>
      <c r="I1673" s="324" t="s">
        <v>41</v>
      </c>
      <c r="J1673" s="255" t="str">
        <f>IF(ISBLANK(INDEX('Policy Characteristics'!D:D,MATCH($C1673,'Policy Characteristics'!$C:$C,0))),"",INDEX('Policy Characteristics'!D:D,MATCH($C1673,'Policy Characteristics'!$C:$C,0)))</f>
        <v>Industry Energy Efficiency Standards</v>
      </c>
      <c r="K1673" s="254" t="str">
        <f>IF(ISBLANK(INDEX('Policy Characteristics'!E:E,MATCH($C1673,'Policy Characteristics'!$C:$C,0))),"",INDEX('Policy Characteristics'!E:E,MATCH($C1673,'Policy Characteristics'!$C:$C,0)))</f>
        <v>indst efficiency standards</v>
      </c>
      <c r="L1673" s="261">
        <f>IF(ISBLANK(INDEX('Policy Characteristics'!F:F,MATCH($C1673,'Policy Characteristics'!$C:$C,0))),"",INDEX('Policy Characteristics'!F:F,MATCH($C1673,'Policy Characteristics'!$C:$C,0)))</f>
        <v>0</v>
      </c>
      <c r="M1673" s="261">
        <f>IF(ISBLANK(INDEX('Policy Characteristics'!G:G,MATCH($C1673,'Policy Characteristics'!$C:$C,0))),"",INDEX('Policy Characteristics'!G:G,MATCH($C1673,'Policy Characteristics'!$C:$C,0)))</f>
        <v>0.25</v>
      </c>
      <c r="N1673" s="261">
        <f>IF(ISBLANK(INDEX('Policy Characteristics'!H:H,MATCH($C1673,'Policy Characteristics'!$C:$C,0))),"",INDEX('Policy Characteristics'!H:H,MATCH($C1673,'Policy Characteristics'!$C:$C,0)))</f>
        <v>0.01</v>
      </c>
      <c r="O1673" s="254" t="str">
        <f>IF(ISBLANK(INDEX('Policy Characteristics'!I:I,MATCH($C1673,'Policy Characteristics'!$C:$C,0))),"",INDEX('Policy Characteristics'!I:I,MATCH($C1673,'Policy Characteristics'!$C:$C,0)))</f>
        <v>% reduction in energy use</v>
      </c>
      <c r="P1673" s="254" t="str">
        <f>IF(ISBLANK(INDEX('Policy Characteristics'!J:J,MATCH($C1673,'Policy Characteristics'!$C:$C,0))),"",INDEX('Policy Characteristics'!J:J,MATCH($C1673,'Policy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3" s="254" t="str">
        <f>IF(ISBLANK(INDEX('Policy Characteristics'!K:K,MATCH($C1673,'Policy Characteristics'!$C:$C,0))),"",INDEX('Policy Characteristics'!K:K,MATCH($C1673,'Policy Characteristics'!$C:$C,0)))</f>
        <v>industry-ag-main.html#eff-stds</v>
      </c>
      <c r="R1673" s="254" t="str">
        <f>IF(ISBLANK(INDEX('Policy Characteristics'!L:L,MATCH($C1673,'Policy Characteristics'!$C:$C,0))),"",INDEX('Policy Characteristics'!L:L,MATCH($C1673,'Policy Characteristics'!$C:$C,0)))</f>
        <v>industry-energy-efficiency-standards.html</v>
      </c>
    </row>
    <row r="1674" spans="1:18" s="4" customFormat="1" x14ac:dyDescent="0.35">
      <c r="A1674" s="254" t="str">
        <f>IF(ISBLANK(INDEX('Policy Characteristics'!A:A,MATCH($C1674,'Policy Characteristics'!$C:$C,0))),"",INDEX('Policy Characteristics'!A:A,MATCH($C1674,'Policy Characteristics'!$C:$C,0)))</f>
        <v>Industry</v>
      </c>
      <c r="B1674" s="262" t="str">
        <f>IF(ISBLANK(INDEX('Policy Characteristics'!B:B,MATCH($C1674,'Policy Characteristics'!$C:$C,0))),"",INDEX('Policy Characteristics'!B:B,MATCH($C1674,'Policy Characteristics'!$C:$C,0)))</f>
        <v>Industry Energy Efficiency Standards</v>
      </c>
      <c r="C1674" s="254" t="str">
        <f t="shared" si="55"/>
        <v>Percentage Improvement in Eqpt Efficiency Standards above BAU</v>
      </c>
      <c r="D1674" s="6" t="s">
        <v>3060</v>
      </c>
      <c r="E1674" s="45" t="s">
        <v>2689</v>
      </c>
      <c r="F1674" t="s">
        <v>3022</v>
      </c>
      <c r="G1674" s="45" t="s">
        <v>2693</v>
      </c>
      <c r="H1674" s="43">
        <v>1145</v>
      </c>
      <c r="I1674" s="324" t="s">
        <v>41</v>
      </c>
      <c r="J1674" s="255" t="str">
        <f>IF(ISBLANK(INDEX('Policy Characteristics'!D:D,MATCH($C1674,'Policy Characteristics'!$C:$C,0))),"",INDEX('Policy Characteristics'!D:D,MATCH($C1674,'Policy Characteristics'!$C:$C,0)))</f>
        <v>Industry Energy Efficiency Standards</v>
      </c>
      <c r="K1674" s="254" t="str">
        <f>IF(ISBLANK(INDEX('Policy Characteristics'!E:E,MATCH($C1674,'Policy Characteristics'!$C:$C,0))),"",INDEX('Policy Characteristics'!E:E,MATCH($C1674,'Policy Characteristics'!$C:$C,0)))</f>
        <v>indst efficiency standards</v>
      </c>
      <c r="L1674" s="261">
        <f>IF(ISBLANK(INDEX('Policy Characteristics'!F:F,MATCH($C1674,'Policy Characteristics'!$C:$C,0))),"",INDEX('Policy Characteristics'!F:F,MATCH($C1674,'Policy Characteristics'!$C:$C,0)))</f>
        <v>0</v>
      </c>
      <c r="M1674" s="261">
        <f>IF(ISBLANK(INDEX('Policy Characteristics'!G:G,MATCH($C1674,'Policy Characteristics'!$C:$C,0))),"",INDEX('Policy Characteristics'!G:G,MATCH($C1674,'Policy Characteristics'!$C:$C,0)))</f>
        <v>0.25</v>
      </c>
      <c r="N1674" s="261">
        <f>IF(ISBLANK(INDEX('Policy Characteristics'!H:H,MATCH($C1674,'Policy Characteristics'!$C:$C,0))),"",INDEX('Policy Characteristics'!H:H,MATCH($C1674,'Policy Characteristics'!$C:$C,0)))</f>
        <v>0.01</v>
      </c>
      <c r="O1674" s="254" t="str">
        <f>IF(ISBLANK(INDEX('Policy Characteristics'!I:I,MATCH($C1674,'Policy Characteristics'!$C:$C,0))),"",INDEX('Policy Characteristics'!I:I,MATCH($C1674,'Policy Characteristics'!$C:$C,0)))</f>
        <v>% reduction in energy use</v>
      </c>
      <c r="P1674" s="254" t="str">
        <f>IF(ISBLANK(INDEX('Policy Characteristics'!J:J,MATCH($C1674,'Policy Characteristics'!$C:$C,0))),"",INDEX('Policy Characteristics'!J:J,MATCH($C1674,'Policy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4" s="254" t="str">
        <f>IF(ISBLANK(INDEX('Policy Characteristics'!K:K,MATCH($C1674,'Policy Characteristics'!$C:$C,0))),"",INDEX('Policy Characteristics'!K:K,MATCH($C1674,'Policy Characteristics'!$C:$C,0)))</f>
        <v>industry-ag-main.html#eff-stds</v>
      </c>
      <c r="R1674" s="254" t="str">
        <f>IF(ISBLANK(INDEX('Policy Characteristics'!L:L,MATCH($C1674,'Policy Characteristics'!$C:$C,0))),"",INDEX('Policy Characteristics'!L:L,MATCH($C1674,'Policy Characteristics'!$C:$C,0)))</f>
        <v>industry-energy-efficiency-standards.html</v>
      </c>
    </row>
    <row r="1675" spans="1:18" s="4" customFormat="1" x14ac:dyDescent="0.35">
      <c r="A1675" s="254" t="str">
        <f>IF(ISBLANK(INDEX('Policy Characteristics'!A:A,MATCH($C1675,'Policy Characteristics'!$C:$C,0))),"",INDEX('Policy Characteristics'!A:A,MATCH($C1675,'Policy Characteristics'!$C:$C,0)))</f>
        <v>Industry</v>
      </c>
      <c r="B1675" s="262" t="str">
        <f>IF(ISBLANK(INDEX('Policy Characteristics'!B:B,MATCH($C1675,'Policy Characteristics'!$C:$C,0))),"",INDEX('Policy Characteristics'!B:B,MATCH($C1675,'Policy Characteristics'!$C:$C,0)))</f>
        <v>Industry Energy Efficiency Standards</v>
      </c>
      <c r="C1675" s="254" t="str">
        <f t="shared" si="55"/>
        <v>Percentage Improvement in Eqpt Efficiency Standards above BAU</v>
      </c>
      <c r="D1675" s="6" t="s">
        <v>3060</v>
      </c>
      <c r="E1675" s="45" t="s">
        <v>2690</v>
      </c>
      <c r="F1675" t="s">
        <v>3022</v>
      </c>
      <c r="G1675" s="45" t="s">
        <v>2694</v>
      </c>
      <c r="H1675" s="43">
        <v>1146</v>
      </c>
      <c r="I1675" s="324" t="s">
        <v>40</v>
      </c>
      <c r="J1675" s="255" t="str">
        <f>IF(ISBLANK(INDEX('Policy Characteristics'!D:D,MATCH($C1675,'Policy Characteristics'!$C:$C,0))),"",INDEX('Policy Characteristics'!D:D,MATCH($C1675,'Policy Characteristics'!$C:$C,0)))</f>
        <v>Industry Energy Efficiency Standards</v>
      </c>
      <c r="K1675" s="254" t="str">
        <f>IF(ISBLANK(INDEX('Policy Characteristics'!E:E,MATCH($C1675,'Policy Characteristics'!$C:$C,0))),"",INDEX('Policy Characteristics'!E:E,MATCH($C1675,'Policy Characteristics'!$C:$C,0)))</f>
        <v>indst efficiency standards</v>
      </c>
      <c r="L1675" s="261">
        <f>IF(ISBLANK(INDEX('Policy Characteristics'!F:F,MATCH($C1675,'Policy Characteristics'!$C:$C,0))),"",INDEX('Policy Characteristics'!F:F,MATCH($C1675,'Policy Characteristics'!$C:$C,0)))</f>
        <v>0</v>
      </c>
      <c r="M1675" s="261">
        <f>IF(ISBLANK(INDEX('Policy Characteristics'!G:G,MATCH($C1675,'Policy Characteristics'!$C:$C,0))),"",INDEX('Policy Characteristics'!G:G,MATCH($C1675,'Policy Characteristics'!$C:$C,0)))</f>
        <v>0.25</v>
      </c>
      <c r="N1675" s="261">
        <f>IF(ISBLANK(INDEX('Policy Characteristics'!H:H,MATCH($C1675,'Policy Characteristics'!$C:$C,0))),"",INDEX('Policy Characteristics'!H:H,MATCH($C1675,'Policy Characteristics'!$C:$C,0)))</f>
        <v>0.01</v>
      </c>
      <c r="O1675" s="254" t="str">
        <f>IF(ISBLANK(INDEX('Policy Characteristics'!I:I,MATCH($C1675,'Policy Characteristics'!$C:$C,0))),"",INDEX('Policy Characteristics'!I:I,MATCH($C1675,'Policy Characteristics'!$C:$C,0)))</f>
        <v>% reduction in energy use</v>
      </c>
      <c r="P1675" s="254" t="str">
        <f>IF(ISBLANK(INDEX('Policy Characteristics'!J:J,MATCH($C1675,'Policy Characteristics'!$C:$C,0))),"",INDEX('Policy Characteristics'!J:J,MATCH($C1675,'Policy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5" s="254" t="str">
        <f>IF(ISBLANK(INDEX('Policy Characteristics'!K:K,MATCH($C1675,'Policy Characteristics'!$C:$C,0))),"",INDEX('Policy Characteristics'!K:K,MATCH($C1675,'Policy Characteristics'!$C:$C,0)))</f>
        <v>industry-ag-main.html#eff-stds</v>
      </c>
      <c r="R1675" s="254" t="str">
        <f>IF(ISBLANK(INDEX('Policy Characteristics'!L:L,MATCH($C1675,'Policy Characteristics'!$C:$C,0))),"",INDEX('Policy Characteristics'!L:L,MATCH($C1675,'Policy Characteristics'!$C:$C,0)))</f>
        <v>industry-energy-efficiency-standards.html</v>
      </c>
    </row>
    <row r="1676" spans="1:18" s="4" customFormat="1" x14ac:dyDescent="0.35">
      <c r="A1676" s="254" t="str">
        <f>IF(ISBLANK(INDEX('Policy Characteristics'!A:A,MATCH($C1676,'Policy Characteristics'!$C:$C,0))),"",INDEX('Policy Characteristics'!A:A,MATCH($C1676,'Policy Characteristics'!$C:$C,0)))</f>
        <v>Industry</v>
      </c>
      <c r="B1676" s="262" t="str">
        <f>IF(ISBLANK(INDEX('Policy Characteristics'!B:B,MATCH($C1676,'Policy Characteristics'!$C:$C,0))),"",INDEX('Policy Characteristics'!B:B,MATCH($C1676,'Policy Characteristics'!$C:$C,0)))</f>
        <v>Industry Energy Efficiency Standards</v>
      </c>
      <c r="C1676" s="254" t="str">
        <f t="shared" si="55"/>
        <v>Percentage Improvement in Eqpt Efficiency Standards above BAU</v>
      </c>
      <c r="D1676" s="6" t="s">
        <v>3060</v>
      </c>
      <c r="E1676" s="45" t="s">
        <v>2687</v>
      </c>
      <c r="F1676" t="s">
        <v>3022</v>
      </c>
      <c r="G1676" s="45" t="s">
        <v>2692</v>
      </c>
      <c r="H1676" s="43">
        <v>1147</v>
      </c>
      <c r="I1676" s="324" t="s">
        <v>41</v>
      </c>
      <c r="J1676" s="255" t="str">
        <f>IF(ISBLANK(INDEX('Policy Characteristics'!D:D,MATCH($C1676,'Policy Characteristics'!$C:$C,0))),"",INDEX('Policy Characteristics'!D:D,MATCH($C1676,'Policy Characteristics'!$C:$C,0)))</f>
        <v>Industry Energy Efficiency Standards</v>
      </c>
      <c r="K1676" s="254" t="str">
        <f>IF(ISBLANK(INDEX('Policy Characteristics'!E:E,MATCH($C1676,'Policy Characteristics'!$C:$C,0))),"",INDEX('Policy Characteristics'!E:E,MATCH($C1676,'Policy Characteristics'!$C:$C,0)))</f>
        <v>indst efficiency standards</v>
      </c>
      <c r="L1676" s="261">
        <f>IF(ISBLANK(INDEX('Policy Characteristics'!F:F,MATCH($C1676,'Policy Characteristics'!$C:$C,0))),"",INDEX('Policy Characteristics'!F:F,MATCH($C1676,'Policy Characteristics'!$C:$C,0)))</f>
        <v>0</v>
      </c>
      <c r="M1676" s="261">
        <f>IF(ISBLANK(INDEX('Policy Characteristics'!G:G,MATCH($C1676,'Policy Characteristics'!$C:$C,0))),"",INDEX('Policy Characteristics'!G:G,MATCH($C1676,'Policy Characteristics'!$C:$C,0)))</f>
        <v>0.25</v>
      </c>
      <c r="N1676" s="261">
        <f>IF(ISBLANK(INDEX('Policy Characteristics'!H:H,MATCH($C1676,'Policy Characteristics'!$C:$C,0))),"",INDEX('Policy Characteristics'!H:H,MATCH($C1676,'Policy Characteristics'!$C:$C,0)))</f>
        <v>0.01</v>
      </c>
      <c r="O1676" s="254" t="str">
        <f>IF(ISBLANK(INDEX('Policy Characteristics'!I:I,MATCH($C1676,'Policy Characteristics'!$C:$C,0))),"",INDEX('Policy Characteristics'!I:I,MATCH($C1676,'Policy Characteristics'!$C:$C,0)))</f>
        <v>% reduction in energy use</v>
      </c>
      <c r="P1676" s="254" t="str">
        <f>IF(ISBLANK(INDEX('Policy Characteristics'!J:J,MATCH($C1676,'Policy Characteristics'!$C:$C,0))),"",INDEX('Policy Characteristics'!J:J,MATCH($C1676,'Policy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6" s="254" t="str">
        <f>IF(ISBLANK(INDEX('Policy Characteristics'!K:K,MATCH($C1676,'Policy Characteristics'!$C:$C,0))),"",INDEX('Policy Characteristics'!K:K,MATCH($C1676,'Policy Characteristics'!$C:$C,0)))</f>
        <v>industry-ag-main.html#eff-stds</v>
      </c>
      <c r="R1676" s="254" t="str">
        <f>IF(ISBLANK(INDEX('Policy Characteristics'!L:L,MATCH($C1676,'Policy Characteristics'!$C:$C,0))),"",INDEX('Policy Characteristics'!L:L,MATCH($C1676,'Policy Characteristics'!$C:$C,0)))</f>
        <v>industry-energy-efficiency-standards.html</v>
      </c>
    </row>
    <row r="1677" spans="1:18" s="4" customFormat="1" x14ac:dyDescent="0.35">
      <c r="A1677" s="254" t="str">
        <f>IF(ISBLANK(INDEX('Policy Characteristics'!A:A,MATCH($C1677,'Policy Characteristics'!$C:$C,0))),"",INDEX('Policy Characteristics'!A:A,MATCH($C1677,'Policy Characteristics'!$C:$C,0)))</f>
        <v>Industry</v>
      </c>
      <c r="B1677" s="262" t="str">
        <f>IF(ISBLANK(INDEX('Policy Characteristics'!B:B,MATCH($C1677,'Policy Characteristics'!$C:$C,0))),"",INDEX('Policy Characteristics'!B:B,MATCH($C1677,'Policy Characteristics'!$C:$C,0)))</f>
        <v>Industry Energy Efficiency Standards</v>
      </c>
      <c r="C1677" s="254" t="str">
        <f t="shared" si="55"/>
        <v>Percentage Improvement in Eqpt Efficiency Standards above BAU</v>
      </c>
      <c r="D1677" s="6" t="s">
        <v>3061</v>
      </c>
      <c r="E1677" s="45" t="s">
        <v>2381</v>
      </c>
      <c r="F1677" t="s">
        <v>3023</v>
      </c>
      <c r="G1677" s="45" t="s">
        <v>2387</v>
      </c>
      <c r="H1677" s="43">
        <v>1148</v>
      </c>
      <c r="I1677" s="324" t="s">
        <v>40</v>
      </c>
      <c r="J1677" s="255" t="str">
        <f>IF(ISBLANK(INDEX('Policy Characteristics'!D:D,MATCH($C1677,'Policy Characteristics'!$C:$C,0))),"",INDEX('Policy Characteristics'!D:D,MATCH($C1677,'Policy Characteristics'!$C:$C,0)))</f>
        <v>Industry Energy Efficiency Standards</v>
      </c>
      <c r="K1677" s="254" t="str">
        <f>IF(ISBLANK(INDEX('Policy Characteristics'!E:E,MATCH($C1677,'Policy Characteristics'!$C:$C,0))),"",INDEX('Policy Characteristics'!E:E,MATCH($C1677,'Policy Characteristics'!$C:$C,0)))</f>
        <v>indst efficiency standards</v>
      </c>
      <c r="L1677" s="261">
        <f>IF(ISBLANK(INDEX('Policy Characteristics'!F:F,MATCH($C1677,'Policy Characteristics'!$C:$C,0))),"",INDEX('Policy Characteristics'!F:F,MATCH($C1677,'Policy Characteristics'!$C:$C,0)))</f>
        <v>0</v>
      </c>
      <c r="M1677" s="261">
        <f>IF(ISBLANK(INDEX('Policy Characteristics'!G:G,MATCH($C1677,'Policy Characteristics'!$C:$C,0))),"",INDEX('Policy Characteristics'!G:G,MATCH($C1677,'Policy Characteristics'!$C:$C,0)))</f>
        <v>0.25</v>
      </c>
      <c r="N1677" s="261">
        <f>IF(ISBLANK(INDEX('Policy Characteristics'!H:H,MATCH($C1677,'Policy Characteristics'!$C:$C,0))),"",INDEX('Policy Characteristics'!H:H,MATCH($C1677,'Policy Characteristics'!$C:$C,0)))</f>
        <v>0.01</v>
      </c>
      <c r="O1677" s="254" t="str">
        <f>IF(ISBLANK(INDEX('Policy Characteristics'!I:I,MATCH($C1677,'Policy Characteristics'!$C:$C,0))),"",INDEX('Policy Characteristics'!I:I,MATCH($C1677,'Policy Characteristics'!$C:$C,0)))</f>
        <v>% reduction in energy use</v>
      </c>
      <c r="P1677" s="254" t="str">
        <f>IF(ISBLANK(INDEX('Policy Characteristics'!J:J,MATCH($C1677,'Policy Characteristics'!$C:$C,0))),"",INDEX('Policy Characteristics'!J:J,MATCH($C1677,'Policy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7" s="254" t="str">
        <f>IF(ISBLANK(INDEX('Policy Characteristics'!K:K,MATCH($C1677,'Policy Characteristics'!$C:$C,0))),"",INDEX('Policy Characteristics'!K:K,MATCH($C1677,'Policy Characteristics'!$C:$C,0)))</f>
        <v>industry-ag-main.html#eff-stds</v>
      </c>
      <c r="R1677" s="254" t="str">
        <f>IF(ISBLANK(INDEX('Policy Characteristics'!L:L,MATCH($C1677,'Policy Characteristics'!$C:$C,0))),"",INDEX('Policy Characteristics'!L:L,MATCH($C1677,'Policy Characteristics'!$C:$C,0)))</f>
        <v>industry-energy-efficiency-standards.html</v>
      </c>
    </row>
    <row r="1678" spans="1:18" s="4" customFormat="1" x14ac:dyDescent="0.35">
      <c r="A1678" s="254" t="str">
        <f>IF(ISBLANK(INDEX('Policy Characteristics'!A:A,MATCH($C1678,'Policy Characteristics'!$C:$C,0))),"",INDEX('Policy Characteristics'!A:A,MATCH($C1678,'Policy Characteristics'!$C:$C,0)))</f>
        <v>Industry</v>
      </c>
      <c r="B1678" s="262" t="str">
        <f>IF(ISBLANK(INDEX('Policy Characteristics'!B:B,MATCH($C1678,'Policy Characteristics'!$C:$C,0))),"",INDEX('Policy Characteristics'!B:B,MATCH($C1678,'Policy Characteristics'!$C:$C,0)))</f>
        <v>Industry Energy Efficiency Standards</v>
      </c>
      <c r="C1678" s="254" t="str">
        <f t="shared" si="55"/>
        <v>Percentage Improvement in Eqpt Efficiency Standards above BAU</v>
      </c>
      <c r="D1678" s="6" t="s">
        <v>3061</v>
      </c>
      <c r="E1678" s="45" t="s">
        <v>2382</v>
      </c>
      <c r="F1678" t="s">
        <v>3023</v>
      </c>
      <c r="G1678" s="45" t="s">
        <v>2390</v>
      </c>
      <c r="H1678" s="43">
        <v>1149</v>
      </c>
      <c r="I1678" s="324" t="s">
        <v>40</v>
      </c>
      <c r="J1678" s="255" t="str">
        <f>IF(ISBLANK(INDEX('Policy Characteristics'!D:D,MATCH($C1678,'Policy Characteristics'!$C:$C,0))),"",INDEX('Policy Characteristics'!D:D,MATCH($C1678,'Policy Characteristics'!$C:$C,0)))</f>
        <v>Industry Energy Efficiency Standards</v>
      </c>
      <c r="K1678" s="254" t="str">
        <f>IF(ISBLANK(INDEX('Policy Characteristics'!E:E,MATCH($C1678,'Policy Characteristics'!$C:$C,0))),"",INDEX('Policy Characteristics'!E:E,MATCH($C1678,'Policy Characteristics'!$C:$C,0)))</f>
        <v>indst efficiency standards</v>
      </c>
      <c r="L1678" s="261">
        <f>IF(ISBLANK(INDEX('Policy Characteristics'!F:F,MATCH($C1678,'Policy Characteristics'!$C:$C,0))),"",INDEX('Policy Characteristics'!F:F,MATCH($C1678,'Policy Characteristics'!$C:$C,0)))</f>
        <v>0</v>
      </c>
      <c r="M1678" s="261">
        <f>IF(ISBLANK(INDEX('Policy Characteristics'!G:G,MATCH($C1678,'Policy Characteristics'!$C:$C,0))),"",INDEX('Policy Characteristics'!G:G,MATCH($C1678,'Policy Characteristics'!$C:$C,0)))</f>
        <v>0.25</v>
      </c>
      <c r="N1678" s="261">
        <f>IF(ISBLANK(INDEX('Policy Characteristics'!H:H,MATCH($C1678,'Policy Characteristics'!$C:$C,0))),"",INDEX('Policy Characteristics'!H:H,MATCH($C1678,'Policy Characteristics'!$C:$C,0)))</f>
        <v>0.01</v>
      </c>
      <c r="O1678" s="254" t="str">
        <f>IF(ISBLANK(INDEX('Policy Characteristics'!I:I,MATCH($C1678,'Policy Characteristics'!$C:$C,0))),"",INDEX('Policy Characteristics'!I:I,MATCH($C1678,'Policy Characteristics'!$C:$C,0)))</f>
        <v>% reduction in energy use</v>
      </c>
      <c r="P1678" s="254" t="str">
        <f>IF(ISBLANK(INDEX('Policy Characteristics'!J:J,MATCH($C1678,'Policy Characteristics'!$C:$C,0))),"",INDEX('Policy Characteristics'!J:J,MATCH($C1678,'Policy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8" s="254" t="str">
        <f>IF(ISBLANK(INDEX('Policy Characteristics'!K:K,MATCH($C1678,'Policy Characteristics'!$C:$C,0))),"",INDEX('Policy Characteristics'!K:K,MATCH($C1678,'Policy Characteristics'!$C:$C,0)))</f>
        <v>industry-ag-main.html#eff-stds</v>
      </c>
      <c r="R1678" s="254" t="str">
        <f>IF(ISBLANK(INDEX('Policy Characteristics'!L:L,MATCH($C1678,'Policy Characteristics'!$C:$C,0))),"",INDEX('Policy Characteristics'!L:L,MATCH($C1678,'Policy Characteristics'!$C:$C,0)))</f>
        <v>industry-energy-efficiency-standards.html</v>
      </c>
    </row>
    <row r="1679" spans="1:18" s="4" customFormat="1" x14ac:dyDescent="0.35">
      <c r="A1679" s="254" t="str">
        <f>IF(ISBLANK(INDEX('Policy Characteristics'!A:A,MATCH($C1679,'Policy Characteristics'!$C:$C,0))),"",INDEX('Policy Characteristics'!A:A,MATCH($C1679,'Policy Characteristics'!$C:$C,0)))</f>
        <v>Industry</v>
      </c>
      <c r="B1679" s="262" t="str">
        <f>IF(ISBLANK(INDEX('Policy Characteristics'!B:B,MATCH($C1679,'Policy Characteristics'!$C:$C,0))),"",INDEX('Policy Characteristics'!B:B,MATCH($C1679,'Policy Characteristics'!$C:$C,0)))</f>
        <v>Industry Energy Efficiency Standards</v>
      </c>
      <c r="C1679" s="254" t="str">
        <f t="shared" si="55"/>
        <v>Percentage Improvement in Eqpt Efficiency Standards above BAU</v>
      </c>
      <c r="D1679" s="6" t="s">
        <v>3061</v>
      </c>
      <c r="E1679" s="45" t="s">
        <v>2383</v>
      </c>
      <c r="F1679" t="s">
        <v>3023</v>
      </c>
      <c r="G1679" s="45" t="s">
        <v>2391</v>
      </c>
      <c r="H1679" s="43">
        <v>1150</v>
      </c>
      <c r="I1679" s="324" t="s">
        <v>40</v>
      </c>
      <c r="J1679" s="255" t="str">
        <f>IF(ISBLANK(INDEX('Policy Characteristics'!D:D,MATCH($C1679,'Policy Characteristics'!$C:$C,0))),"",INDEX('Policy Characteristics'!D:D,MATCH($C1679,'Policy Characteristics'!$C:$C,0)))</f>
        <v>Industry Energy Efficiency Standards</v>
      </c>
      <c r="K1679" s="254" t="str">
        <f>IF(ISBLANK(INDEX('Policy Characteristics'!E:E,MATCH($C1679,'Policy Characteristics'!$C:$C,0))),"",INDEX('Policy Characteristics'!E:E,MATCH($C1679,'Policy Characteristics'!$C:$C,0)))</f>
        <v>indst efficiency standards</v>
      </c>
      <c r="L1679" s="261">
        <f>IF(ISBLANK(INDEX('Policy Characteristics'!F:F,MATCH($C1679,'Policy Characteristics'!$C:$C,0))),"",INDEX('Policy Characteristics'!F:F,MATCH($C1679,'Policy Characteristics'!$C:$C,0)))</f>
        <v>0</v>
      </c>
      <c r="M1679" s="261">
        <f>IF(ISBLANK(INDEX('Policy Characteristics'!G:G,MATCH($C1679,'Policy Characteristics'!$C:$C,0))),"",INDEX('Policy Characteristics'!G:G,MATCH($C1679,'Policy Characteristics'!$C:$C,0)))</f>
        <v>0.25</v>
      </c>
      <c r="N1679" s="261">
        <f>IF(ISBLANK(INDEX('Policy Characteristics'!H:H,MATCH($C1679,'Policy Characteristics'!$C:$C,0))),"",INDEX('Policy Characteristics'!H:H,MATCH($C1679,'Policy Characteristics'!$C:$C,0)))</f>
        <v>0.01</v>
      </c>
      <c r="O1679" s="254" t="str">
        <f>IF(ISBLANK(INDEX('Policy Characteristics'!I:I,MATCH($C1679,'Policy Characteristics'!$C:$C,0))),"",INDEX('Policy Characteristics'!I:I,MATCH($C1679,'Policy Characteristics'!$C:$C,0)))</f>
        <v>% reduction in energy use</v>
      </c>
      <c r="P1679" s="254" t="str">
        <f>IF(ISBLANK(INDEX('Policy Characteristics'!J:J,MATCH($C1679,'Policy Characteristics'!$C:$C,0))),"",INDEX('Policy Characteristics'!J:J,MATCH($C1679,'Policy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9" s="254" t="str">
        <f>IF(ISBLANK(INDEX('Policy Characteristics'!K:K,MATCH($C1679,'Policy Characteristics'!$C:$C,0))),"",INDEX('Policy Characteristics'!K:K,MATCH($C1679,'Policy Characteristics'!$C:$C,0)))</f>
        <v>industry-ag-main.html#eff-stds</v>
      </c>
      <c r="R1679" s="254" t="str">
        <f>IF(ISBLANK(INDEX('Policy Characteristics'!L:L,MATCH($C1679,'Policy Characteristics'!$C:$C,0))),"",INDEX('Policy Characteristics'!L:L,MATCH($C1679,'Policy Characteristics'!$C:$C,0)))</f>
        <v>industry-energy-efficiency-standards.html</v>
      </c>
    </row>
    <row r="1680" spans="1:18" s="4" customFormat="1" x14ac:dyDescent="0.35">
      <c r="A1680" s="254" t="str">
        <f>IF(ISBLANK(INDEX('Policy Characteristics'!A:A,MATCH($C1680,'Policy Characteristics'!$C:$C,0))),"",INDEX('Policy Characteristics'!A:A,MATCH($C1680,'Policy Characteristics'!$C:$C,0)))</f>
        <v>Industry</v>
      </c>
      <c r="B1680" s="262" t="str">
        <f>IF(ISBLANK(INDEX('Policy Characteristics'!B:B,MATCH($C1680,'Policy Characteristics'!$C:$C,0))),"",INDEX('Policy Characteristics'!B:B,MATCH($C1680,'Policy Characteristics'!$C:$C,0)))</f>
        <v>Industry Energy Efficiency Standards</v>
      </c>
      <c r="C1680" s="254" t="str">
        <f t="shared" ref="C1680:C1736" si="56">C$1487</f>
        <v>Percentage Improvement in Eqpt Efficiency Standards above BAU</v>
      </c>
      <c r="D1680" s="6" t="s">
        <v>3061</v>
      </c>
      <c r="E1680" s="45" t="s">
        <v>2384</v>
      </c>
      <c r="F1680" t="s">
        <v>3023</v>
      </c>
      <c r="G1680" s="45" t="s">
        <v>2388</v>
      </c>
      <c r="H1680" s="43">
        <v>1151</v>
      </c>
      <c r="I1680" s="324" t="s">
        <v>41</v>
      </c>
      <c r="J1680" s="255" t="str">
        <f>IF(ISBLANK(INDEX('Policy Characteristics'!D:D,MATCH($C1680,'Policy Characteristics'!$C:$C,0))),"",INDEX('Policy Characteristics'!D:D,MATCH($C1680,'Policy Characteristics'!$C:$C,0)))</f>
        <v>Industry Energy Efficiency Standards</v>
      </c>
      <c r="K1680" s="254" t="str">
        <f>IF(ISBLANK(INDEX('Policy Characteristics'!E:E,MATCH($C1680,'Policy Characteristics'!$C:$C,0))),"",INDEX('Policy Characteristics'!E:E,MATCH($C1680,'Policy Characteristics'!$C:$C,0)))</f>
        <v>indst efficiency standards</v>
      </c>
      <c r="L1680" s="261">
        <f>IF(ISBLANK(INDEX('Policy Characteristics'!F:F,MATCH($C1680,'Policy Characteristics'!$C:$C,0))),"",INDEX('Policy Characteristics'!F:F,MATCH($C1680,'Policy Characteristics'!$C:$C,0)))</f>
        <v>0</v>
      </c>
      <c r="M1680" s="261">
        <f>IF(ISBLANK(INDEX('Policy Characteristics'!G:G,MATCH($C1680,'Policy Characteristics'!$C:$C,0))),"",INDEX('Policy Characteristics'!G:G,MATCH($C1680,'Policy Characteristics'!$C:$C,0)))</f>
        <v>0.25</v>
      </c>
      <c r="N1680" s="261">
        <f>IF(ISBLANK(INDEX('Policy Characteristics'!H:H,MATCH($C1680,'Policy Characteristics'!$C:$C,0))),"",INDEX('Policy Characteristics'!H:H,MATCH($C1680,'Policy Characteristics'!$C:$C,0)))</f>
        <v>0.01</v>
      </c>
      <c r="O1680" s="254" t="str">
        <f>IF(ISBLANK(INDEX('Policy Characteristics'!I:I,MATCH($C1680,'Policy Characteristics'!$C:$C,0))),"",INDEX('Policy Characteristics'!I:I,MATCH($C1680,'Policy Characteristics'!$C:$C,0)))</f>
        <v>% reduction in energy use</v>
      </c>
      <c r="P1680" s="254" t="str">
        <f>IF(ISBLANK(INDEX('Policy Characteristics'!J:J,MATCH($C1680,'Policy Characteristics'!$C:$C,0))),"",INDEX('Policy Characteristics'!J:J,MATCH($C1680,'Policy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0" s="254" t="str">
        <f>IF(ISBLANK(INDEX('Policy Characteristics'!K:K,MATCH($C1680,'Policy Characteristics'!$C:$C,0))),"",INDEX('Policy Characteristics'!K:K,MATCH($C1680,'Policy Characteristics'!$C:$C,0)))</f>
        <v>industry-ag-main.html#eff-stds</v>
      </c>
      <c r="R1680" s="254" t="str">
        <f>IF(ISBLANK(INDEX('Policy Characteristics'!L:L,MATCH($C1680,'Policy Characteristics'!$C:$C,0))),"",INDEX('Policy Characteristics'!L:L,MATCH($C1680,'Policy Characteristics'!$C:$C,0)))</f>
        <v>industry-energy-efficiency-standards.html</v>
      </c>
    </row>
    <row r="1681" spans="1:18" s="4" customFormat="1" x14ac:dyDescent="0.35">
      <c r="A1681" s="254" t="str">
        <f>IF(ISBLANK(INDEX('Policy Characteristics'!A:A,MATCH($C1681,'Policy Characteristics'!$C:$C,0))),"",INDEX('Policy Characteristics'!A:A,MATCH($C1681,'Policy Characteristics'!$C:$C,0)))</f>
        <v>Industry</v>
      </c>
      <c r="B1681" s="262" t="str">
        <f>IF(ISBLANK(INDEX('Policy Characteristics'!B:B,MATCH($C1681,'Policy Characteristics'!$C:$C,0))),"",INDEX('Policy Characteristics'!B:B,MATCH($C1681,'Policy Characteristics'!$C:$C,0)))</f>
        <v>Industry Energy Efficiency Standards</v>
      </c>
      <c r="C1681" s="254" t="str">
        <f t="shared" si="56"/>
        <v>Percentage Improvement in Eqpt Efficiency Standards above BAU</v>
      </c>
      <c r="D1681" s="6" t="s">
        <v>3061</v>
      </c>
      <c r="E1681" s="45" t="s">
        <v>2385</v>
      </c>
      <c r="F1681" t="s">
        <v>3023</v>
      </c>
      <c r="G1681" s="45" t="s">
        <v>2389</v>
      </c>
      <c r="H1681" s="43">
        <v>1152</v>
      </c>
      <c r="I1681" s="324" t="s">
        <v>40</v>
      </c>
      <c r="J1681" s="255" t="str">
        <f>IF(ISBLANK(INDEX('Policy Characteristics'!D:D,MATCH($C1681,'Policy Characteristics'!$C:$C,0))),"",INDEX('Policy Characteristics'!D:D,MATCH($C1681,'Policy Characteristics'!$C:$C,0)))</f>
        <v>Industry Energy Efficiency Standards</v>
      </c>
      <c r="K1681" s="254" t="str">
        <f>IF(ISBLANK(INDEX('Policy Characteristics'!E:E,MATCH($C1681,'Policy Characteristics'!$C:$C,0))),"",INDEX('Policy Characteristics'!E:E,MATCH($C1681,'Policy Characteristics'!$C:$C,0)))</f>
        <v>indst efficiency standards</v>
      </c>
      <c r="L1681" s="261">
        <f>IF(ISBLANK(INDEX('Policy Characteristics'!F:F,MATCH($C1681,'Policy Characteristics'!$C:$C,0))),"",INDEX('Policy Characteristics'!F:F,MATCH($C1681,'Policy Characteristics'!$C:$C,0)))</f>
        <v>0</v>
      </c>
      <c r="M1681" s="261">
        <f>IF(ISBLANK(INDEX('Policy Characteristics'!G:G,MATCH($C1681,'Policy Characteristics'!$C:$C,0))),"",INDEX('Policy Characteristics'!G:G,MATCH($C1681,'Policy Characteristics'!$C:$C,0)))</f>
        <v>0.25</v>
      </c>
      <c r="N1681" s="261">
        <f>IF(ISBLANK(INDEX('Policy Characteristics'!H:H,MATCH($C1681,'Policy Characteristics'!$C:$C,0))),"",INDEX('Policy Characteristics'!H:H,MATCH($C1681,'Policy Characteristics'!$C:$C,0)))</f>
        <v>0.01</v>
      </c>
      <c r="O1681" s="254" t="str">
        <f>IF(ISBLANK(INDEX('Policy Characteristics'!I:I,MATCH($C1681,'Policy Characteristics'!$C:$C,0))),"",INDEX('Policy Characteristics'!I:I,MATCH($C1681,'Policy Characteristics'!$C:$C,0)))</f>
        <v>% reduction in energy use</v>
      </c>
      <c r="P1681" s="254" t="str">
        <f>IF(ISBLANK(INDEX('Policy Characteristics'!J:J,MATCH($C1681,'Policy Characteristics'!$C:$C,0))),"",INDEX('Policy Characteristics'!J:J,MATCH($C1681,'Policy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1" s="254" t="str">
        <f>IF(ISBLANK(INDEX('Policy Characteristics'!K:K,MATCH($C1681,'Policy Characteristics'!$C:$C,0))),"",INDEX('Policy Characteristics'!K:K,MATCH($C1681,'Policy Characteristics'!$C:$C,0)))</f>
        <v>industry-ag-main.html#eff-stds</v>
      </c>
      <c r="R1681" s="254" t="str">
        <f>IF(ISBLANK(INDEX('Policy Characteristics'!L:L,MATCH($C1681,'Policy Characteristics'!$C:$C,0))),"",INDEX('Policy Characteristics'!L:L,MATCH($C1681,'Policy Characteristics'!$C:$C,0)))</f>
        <v>industry-energy-efficiency-standards.html</v>
      </c>
    </row>
    <row r="1682" spans="1:18" s="4" customFormat="1" x14ac:dyDescent="0.35">
      <c r="A1682" s="254" t="str">
        <f>IF(ISBLANK(INDEX('Policy Characteristics'!A:A,MATCH($C1682,'Policy Characteristics'!$C:$C,0))),"",INDEX('Policy Characteristics'!A:A,MATCH($C1682,'Policy Characteristics'!$C:$C,0)))</f>
        <v>Industry</v>
      </c>
      <c r="B1682" s="262" t="str">
        <f>IF(ISBLANK(INDEX('Policy Characteristics'!B:B,MATCH($C1682,'Policy Characteristics'!$C:$C,0))),"",INDEX('Policy Characteristics'!B:B,MATCH($C1682,'Policy Characteristics'!$C:$C,0)))</f>
        <v>Industry Energy Efficiency Standards</v>
      </c>
      <c r="C1682" s="254" t="str">
        <f t="shared" si="56"/>
        <v>Percentage Improvement in Eqpt Efficiency Standards above BAU</v>
      </c>
      <c r="D1682" s="6" t="s">
        <v>3061</v>
      </c>
      <c r="E1682" s="45" t="s">
        <v>2386</v>
      </c>
      <c r="F1682" t="s">
        <v>3023</v>
      </c>
      <c r="G1682" s="45" t="s">
        <v>2392</v>
      </c>
      <c r="H1682" s="43">
        <v>1153</v>
      </c>
      <c r="I1682" s="324" t="s">
        <v>41</v>
      </c>
      <c r="J1682" s="255" t="str">
        <f>IF(ISBLANK(INDEX('Policy Characteristics'!D:D,MATCH($C1682,'Policy Characteristics'!$C:$C,0))),"",INDEX('Policy Characteristics'!D:D,MATCH($C1682,'Policy Characteristics'!$C:$C,0)))</f>
        <v>Industry Energy Efficiency Standards</v>
      </c>
      <c r="K1682" s="254" t="str">
        <f>IF(ISBLANK(INDEX('Policy Characteristics'!E:E,MATCH($C1682,'Policy Characteristics'!$C:$C,0))),"",INDEX('Policy Characteristics'!E:E,MATCH($C1682,'Policy Characteristics'!$C:$C,0)))</f>
        <v>indst efficiency standards</v>
      </c>
      <c r="L1682" s="261">
        <f>IF(ISBLANK(INDEX('Policy Characteristics'!F:F,MATCH($C1682,'Policy Characteristics'!$C:$C,0))),"",INDEX('Policy Characteristics'!F:F,MATCH($C1682,'Policy Characteristics'!$C:$C,0)))</f>
        <v>0</v>
      </c>
      <c r="M1682" s="261">
        <f>IF(ISBLANK(INDEX('Policy Characteristics'!G:G,MATCH($C1682,'Policy Characteristics'!$C:$C,0))),"",INDEX('Policy Characteristics'!G:G,MATCH($C1682,'Policy Characteristics'!$C:$C,0)))</f>
        <v>0.25</v>
      </c>
      <c r="N1682" s="261">
        <f>IF(ISBLANK(INDEX('Policy Characteristics'!H:H,MATCH($C1682,'Policy Characteristics'!$C:$C,0))),"",INDEX('Policy Characteristics'!H:H,MATCH($C1682,'Policy Characteristics'!$C:$C,0)))</f>
        <v>0.01</v>
      </c>
      <c r="O1682" s="254" t="str">
        <f>IF(ISBLANK(INDEX('Policy Characteristics'!I:I,MATCH($C1682,'Policy Characteristics'!$C:$C,0))),"",INDEX('Policy Characteristics'!I:I,MATCH($C1682,'Policy Characteristics'!$C:$C,0)))</f>
        <v>% reduction in energy use</v>
      </c>
      <c r="P1682" s="254" t="str">
        <f>IF(ISBLANK(INDEX('Policy Characteristics'!J:J,MATCH($C1682,'Policy Characteristics'!$C:$C,0))),"",INDEX('Policy Characteristics'!J:J,MATCH($C1682,'Policy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2" s="254" t="str">
        <f>IF(ISBLANK(INDEX('Policy Characteristics'!K:K,MATCH($C1682,'Policy Characteristics'!$C:$C,0))),"",INDEX('Policy Characteristics'!K:K,MATCH($C1682,'Policy Characteristics'!$C:$C,0)))</f>
        <v>industry-ag-main.html#eff-stds</v>
      </c>
      <c r="R1682" s="254" t="str">
        <f>IF(ISBLANK(INDEX('Policy Characteristics'!L:L,MATCH($C1682,'Policy Characteristics'!$C:$C,0))),"",INDEX('Policy Characteristics'!L:L,MATCH($C1682,'Policy Characteristics'!$C:$C,0)))</f>
        <v>industry-energy-efficiency-standards.html</v>
      </c>
    </row>
    <row r="1683" spans="1:18" s="4" customFormat="1" x14ac:dyDescent="0.35">
      <c r="A1683" s="254" t="str">
        <f>IF(ISBLANK(INDEX('Policy Characteristics'!A:A,MATCH($C1683,'Policy Characteristics'!$C:$C,0))),"",INDEX('Policy Characteristics'!A:A,MATCH($C1683,'Policy Characteristics'!$C:$C,0)))</f>
        <v>Industry</v>
      </c>
      <c r="B1683" s="262" t="str">
        <f>IF(ISBLANK(INDEX('Policy Characteristics'!B:B,MATCH($C1683,'Policy Characteristics'!$C:$C,0))),"",INDEX('Policy Characteristics'!B:B,MATCH($C1683,'Policy Characteristics'!$C:$C,0)))</f>
        <v>Industry Energy Efficiency Standards</v>
      </c>
      <c r="C1683" s="254" t="str">
        <f t="shared" si="56"/>
        <v>Percentage Improvement in Eqpt Efficiency Standards above BAU</v>
      </c>
      <c r="D1683" s="6" t="s">
        <v>3061</v>
      </c>
      <c r="E1683" s="45" t="s">
        <v>2688</v>
      </c>
      <c r="F1683" t="s">
        <v>3023</v>
      </c>
      <c r="G1683" s="45" t="s">
        <v>2691</v>
      </c>
      <c r="H1683" s="43">
        <v>1154</v>
      </c>
      <c r="I1683" s="324" t="s">
        <v>41</v>
      </c>
      <c r="J1683" s="255" t="str">
        <f>IF(ISBLANK(INDEX('Policy Characteristics'!D:D,MATCH($C1683,'Policy Characteristics'!$C:$C,0))),"",INDEX('Policy Characteristics'!D:D,MATCH($C1683,'Policy Characteristics'!$C:$C,0)))</f>
        <v>Industry Energy Efficiency Standards</v>
      </c>
      <c r="K1683" s="254" t="str">
        <f>IF(ISBLANK(INDEX('Policy Characteristics'!E:E,MATCH($C1683,'Policy Characteristics'!$C:$C,0))),"",INDEX('Policy Characteristics'!E:E,MATCH($C1683,'Policy Characteristics'!$C:$C,0)))</f>
        <v>indst efficiency standards</v>
      </c>
      <c r="L1683" s="261">
        <f>IF(ISBLANK(INDEX('Policy Characteristics'!F:F,MATCH($C1683,'Policy Characteristics'!$C:$C,0))),"",INDEX('Policy Characteristics'!F:F,MATCH($C1683,'Policy Characteristics'!$C:$C,0)))</f>
        <v>0</v>
      </c>
      <c r="M1683" s="261">
        <f>IF(ISBLANK(INDEX('Policy Characteristics'!G:G,MATCH($C1683,'Policy Characteristics'!$C:$C,0))),"",INDEX('Policy Characteristics'!G:G,MATCH($C1683,'Policy Characteristics'!$C:$C,0)))</f>
        <v>0.25</v>
      </c>
      <c r="N1683" s="261">
        <f>IF(ISBLANK(INDEX('Policy Characteristics'!H:H,MATCH($C1683,'Policy Characteristics'!$C:$C,0))),"",INDEX('Policy Characteristics'!H:H,MATCH($C1683,'Policy Characteristics'!$C:$C,0)))</f>
        <v>0.01</v>
      </c>
      <c r="O1683" s="254" t="str">
        <f>IF(ISBLANK(INDEX('Policy Characteristics'!I:I,MATCH($C1683,'Policy Characteristics'!$C:$C,0))),"",INDEX('Policy Characteristics'!I:I,MATCH($C1683,'Policy Characteristics'!$C:$C,0)))</f>
        <v>% reduction in energy use</v>
      </c>
      <c r="P1683" s="254" t="str">
        <f>IF(ISBLANK(INDEX('Policy Characteristics'!J:J,MATCH($C1683,'Policy Characteristics'!$C:$C,0))),"",INDEX('Policy Characteristics'!J:J,MATCH($C1683,'Policy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3" s="254" t="str">
        <f>IF(ISBLANK(INDEX('Policy Characteristics'!K:K,MATCH($C1683,'Policy Characteristics'!$C:$C,0))),"",INDEX('Policy Characteristics'!K:K,MATCH($C1683,'Policy Characteristics'!$C:$C,0)))</f>
        <v>industry-ag-main.html#eff-stds</v>
      </c>
      <c r="R1683" s="254" t="str">
        <f>IF(ISBLANK(INDEX('Policy Characteristics'!L:L,MATCH($C1683,'Policy Characteristics'!$C:$C,0))),"",INDEX('Policy Characteristics'!L:L,MATCH($C1683,'Policy Characteristics'!$C:$C,0)))</f>
        <v>industry-energy-efficiency-standards.html</v>
      </c>
    </row>
    <row r="1684" spans="1:18" s="4" customFormat="1" x14ac:dyDescent="0.35">
      <c r="A1684" s="254" t="str">
        <f>IF(ISBLANK(INDEX('Policy Characteristics'!A:A,MATCH($C1684,'Policy Characteristics'!$C:$C,0))),"",INDEX('Policy Characteristics'!A:A,MATCH($C1684,'Policy Characteristics'!$C:$C,0)))</f>
        <v>Industry</v>
      </c>
      <c r="B1684" s="262" t="str">
        <f>IF(ISBLANK(INDEX('Policy Characteristics'!B:B,MATCH($C1684,'Policy Characteristics'!$C:$C,0))),"",INDEX('Policy Characteristics'!B:B,MATCH($C1684,'Policy Characteristics'!$C:$C,0)))</f>
        <v>Industry Energy Efficiency Standards</v>
      </c>
      <c r="C1684" s="254" t="str">
        <f t="shared" si="56"/>
        <v>Percentage Improvement in Eqpt Efficiency Standards above BAU</v>
      </c>
      <c r="D1684" s="6" t="s">
        <v>3061</v>
      </c>
      <c r="E1684" s="45" t="s">
        <v>2689</v>
      </c>
      <c r="F1684" t="s">
        <v>3023</v>
      </c>
      <c r="G1684" s="45" t="s">
        <v>2693</v>
      </c>
      <c r="H1684" s="43">
        <v>1155</v>
      </c>
      <c r="I1684" s="324" t="s">
        <v>40</v>
      </c>
      <c r="J1684" s="255" t="str">
        <f>IF(ISBLANK(INDEX('Policy Characteristics'!D:D,MATCH($C1684,'Policy Characteristics'!$C:$C,0))),"",INDEX('Policy Characteristics'!D:D,MATCH($C1684,'Policy Characteristics'!$C:$C,0)))</f>
        <v>Industry Energy Efficiency Standards</v>
      </c>
      <c r="K1684" s="254" t="str">
        <f>IF(ISBLANK(INDEX('Policy Characteristics'!E:E,MATCH($C1684,'Policy Characteristics'!$C:$C,0))),"",INDEX('Policy Characteristics'!E:E,MATCH($C1684,'Policy Characteristics'!$C:$C,0)))</f>
        <v>indst efficiency standards</v>
      </c>
      <c r="L1684" s="261">
        <f>IF(ISBLANK(INDEX('Policy Characteristics'!F:F,MATCH($C1684,'Policy Characteristics'!$C:$C,0))),"",INDEX('Policy Characteristics'!F:F,MATCH($C1684,'Policy Characteristics'!$C:$C,0)))</f>
        <v>0</v>
      </c>
      <c r="M1684" s="261">
        <f>IF(ISBLANK(INDEX('Policy Characteristics'!G:G,MATCH($C1684,'Policy Characteristics'!$C:$C,0))),"",INDEX('Policy Characteristics'!G:G,MATCH($C1684,'Policy Characteristics'!$C:$C,0)))</f>
        <v>0.25</v>
      </c>
      <c r="N1684" s="261">
        <f>IF(ISBLANK(INDEX('Policy Characteristics'!H:H,MATCH($C1684,'Policy Characteristics'!$C:$C,0))),"",INDEX('Policy Characteristics'!H:H,MATCH($C1684,'Policy Characteristics'!$C:$C,0)))</f>
        <v>0.01</v>
      </c>
      <c r="O1684" s="254" t="str">
        <f>IF(ISBLANK(INDEX('Policy Characteristics'!I:I,MATCH($C1684,'Policy Characteristics'!$C:$C,0))),"",INDEX('Policy Characteristics'!I:I,MATCH($C1684,'Policy Characteristics'!$C:$C,0)))</f>
        <v>% reduction in energy use</v>
      </c>
      <c r="P1684" s="254" t="str">
        <f>IF(ISBLANK(INDEX('Policy Characteristics'!J:J,MATCH($C1684,'Policy Characteristics'!$C:$C,0))),"",INDEX('Policy Characteristics'!J:J,MATCH($C1684,'Policy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4" s="254" t="str">
        <f>IF(ISBLANK(INDEX('Policy Characteristics'!K:K,MATCH($C1684,'Policy Characteristics'!$C:$C,0))),"",INDEX('Policy Characteristics'!K:K,MATCH($C1684,'Policy Characteristics'!$C:$C,0)))</f>
        <v>industry-ag-main.html#eff-stds</v>
      </c>
      <c r="R1684" s="254" t="str">
        <f>IF(ISBLANK(INDEX('Policy Characteristics'!L:L,MATCH($C1684,'Policy Characteristics'!$C:$C,0))),"",INDEX('Policy Characteristics'!L:L,MATCH($C1684,'Policy Characteristics'!$C:$C,0)))</f>
        <v>industry-energy-efficiency-standards.html</v>
      </c>
    </row>
    <row r="1685" spans="1:18" s="4" customFormat="1" x14ac:dyDescent="0.35">
      <c r="A1685" s="254" t="str">
        <f>IF(ISBLANK(INDEX('Policy Characteristics'!A:A,MATCH($C1685,'Policy Characteristics'!$C:$C,0))),"",INDEX('Policy Characteristics'!A:A,MATCH($C1685,'Policy Characteristics'!$C:$C,0)))</f>
        <v>Industry</v>
      </c>
      <c r="B1685" s="262" t="str">
        <f>IF(ISBLANK(INDEX('Policy Characteristics'!B:B,MATCH($C1685,'Policy Characteristics'!$C:$C,0))),"",INDEX('Policy Characteristics'!B:B,MATCH($C1685,'Policy Characteristics'!$C:$C,0)))</f>
        <v>Industry Energy Efficiency Standards</v>
      </c>
      <c r="C1685" s="254" t="str">
        <f t="shared" si="56"/>
        <v>Percentage Improvement in Eqpt Efficiency Standards above BAU</v>
      </c>
      <c r="D1685" s="6" t="s">
        <v>3061</v>
      </c>
      <c r="E1685" s="45" t="s">
        <v>2690</v>
      </c>
      <c r="F1685" t="s">
        <v>3023</v>
      </c>
      <c r="G1685" s="45" t="s">
        <v>2694</v>
      </c>
      <c r="H1685" s="43">
        <v>1156</v>
      </c>
      <c r="I1685" s="324" t="s">
        <v>40</v>
      </c>
      <c r="J1685" s="255" t="str">
        <f>IF(ISBLANK(INDEX('Policy Characteristics'!D:D,MATCH($C1685,'Policy Characteristics'!$C:$C,0))),"",INDEX('Policy Characteristics'!D:D,MATCH($C1685,'Policy Characteristics'!$C:$C,0)))</f>
        <v>Industry Energy Efficiency Standards</v>
      </c>
      <c r="K1685" s="254" t="str">
        <f>IF(ISBLANK(INDEX('Policy Characteristics'!E:E,MATCH($C1685,'Policy Characteristics'!$C:$C,0))),"",INDEX('Policy Characteristics'!E:E,MATCH($C1685,'Policy Characteristics'!$C:$C,0)))</f>
        <v>indst efficiency standards</v>
      </c>
      <c r="L1685" s="261">
        <f>IF(ISBLANK(INDEX('Policy Characteristics'!F:F,MATCH($C1685,'Policy Characteristics'!$C:$C,0))),"",INDEX('Policy Characteristics'!F:F,MATCH($C1685,'Policy Characteristics'!$C:$C,0)))</f>
        <v>0</v>
      </c>
      <c r="M1685" s="261">
        <f>IF(ISBLANK(INDEX('Policy Characteristics'!G:G,MATCH($C1685,'Policy Characteristics'!$C:$C,0))),"",INDEX('Policy Characteristics'!G:G,MATCH($C1685,'Policy Characteristics'!$C:$C,0)))</f>
        <v>0.25</v>
      </c>
      <c r="N1685" s="261">
        <f>IF(ISBLANK(INDEX('Policy Characteristics'!H:H,MATCH($C1685,'Policy Characteristics'!$C:$C,0))),"",INDEX('Policy Characteristics'!H:H,MATCH($C1685,'Policy Characteristics'!$C:$C,0)))</f>
        <v>0.01</v>
      </c>
      <c r="O1685" s="254" t="str">
        <f>IF(ISBLANK(INDEX('Policy Characteristics'!I:I,MATCH($C1685,'Policy Characteristics'!$C:$C,0))),"",INDEX('Policy Characteristics'!I:I,MATCH($C1685,'Policy Characteristics'!$C:$C,0)))</f>
        <v>% reduction in energy use</v>
      </c>
      <c r="P1685" s="254" t="str">
        <f>IF(ISBLANK(INDEX('Policy Characteristics'!J:J,MATCH($C1685,'Policy Characteristics'!$C:$C,0))),"",INDEX('Policy Characteristics'!J:J,MATCH($C1685,'Policy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5" s="254" t="str">
        <f>IF(ISBLANK(INDEX('Policy Characteristics'!K:K,MATCH($C1685,'Policy Characteristics'!$C:$C,0))),"",INDEX('Policy Characteristics'!K:K,MATCH($C1685,'Policy Characteristics'!$C:$C,0)))</f>
        <v>industry-ag-main.html#eff-stds</v>
      </c>
      <c r="R1685" s="254" t="str">
        <f>IF(ISBLANK(INDEX('Policy Characteristics'!L:L,MATCH($C1685,'Policy Characteristics'!$C:$C,0))),"",INDEX('Policy Characteristics'!L:L,MATCH($C1685,'Policy Characteristics'!$C:$C,0)))</f>
        <v>industry-energy-efficiency-standards.html</v>
      </c>
    </row>
    <row r="1686" spans="1:18" s="4" customFormat="1" x14ac:dyDescent="0.35">
      <c r="A1686" s="254" t="str">
        <f>IF(ISBLANK(INDEX('Policy Characteristics'!A:A,MATCH($C1686,'Policy Characteristics'!$C:$C,0))),"",INDEX('Policy Characteristics'!A:A,MATCH($C1686,'Policy Characteristics'!$C:$C,0)))</f>
        <v>Industry</v>
      </c>
      <c r="B1686" s="262" t="str">
        <f>IF(ISBLANK(INDEX('Policy Characteristics'!B:B,MATCH($C1686,'Policy Characteristics'!$C:$C,0))),"",INDEX('Policy Characteristics'!B:B,MATCH($C1686,'Policy Characteristics'!$C:$C,0)))</f>
        <v>Industry Energy Efficiency Standards</v>
      </c>
      <c r="C1686" s="254" t="str">
        <f t="shared" si="56"/>
        <v>Percentage Improvement in Eqpt Efficiency Standards above BAU</v>
      </c>
      <c r="D1686" s="6" t="s">
        <v>3061</v>
      </c>
      <c r="E1686" s="45" t="s">
        <v>2687</v>
      </c>
      <c r="F1686" t="s">
        <v>3023</v>
      </c>
      <c r="G1686" s="45" t="s">
        <v>2692</v>
      </c>
      <c r="H1686" s="43">
        <v>1157</v>
      </c>
      <c r="I1686" s="324" t="s">
        <v>41</v>
      </c>
      <c r="J1686" s="255" t="str">
        <f>IF(ISBLANK(INDEX('Policy Characteristics'!D:D,MATCH($C1686,'Policy Characteristics'!$C:$C,0))),"",INDEX('Policy Characteristics'!D:D,MATCH($C1686,'Policy Characteristics'!$C:$C,0)))</f>
        <v>Industry Energy Efficiency Standards</v>
      </c>
      <c r="K1686" s="254" t="str">
        <f>IF(ISBLANK(INDEX('Policy Characteristics'!E:E,MATCH($C1686,'Policy Characteristics'!$C:$C,0))),"",INDEX('Policy Characteristics'!E:E,MATCH($C1686,'Policy Characteristics'!$C:$C,0)))</f>
        <v>indst efficiency standards</v>
      </c>
      <c r="L1686" s="261">
        <f>IF(ISBLANK(INDEX('Policy Characteristics'!F:F,MATCH($C1686,'Policy Characteristics'!$C:$C,0))),"",INDEX('Policy Characteristics'!F:F,MATCH($C1686,'Policy Characteristics'!$C:$C,0)))</f>
        <v>0</v>
      </c>
      <c r="M1686" s="261">
        <f>IF(ISBLANK(INDEX('Policy Characteristics'!G:G,MATCH($C1686,'Policy Characteristics'!$C:$C,0))),"",INDEX('Policy Characteristics'!G:G,MATCH($C1686,'Policy Characteristics'!$C:$C,0)))</f>
        <v>0.25</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reduction in energy use</v>
      </c>
      <c r="P1686" s="254" t="str">
        <f>IF(ISBLANK(INDEX('Policy Characteristics'!J:J,MATCH($C1686,'Policy Characteristics'!$C:$C,0))),"",INDEX('Policy Characteristics'!J:J,MATCH($C1686,'Policy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6" s="254" t="str">
        <f>IF(ISBLANK(INDEX('Policy Characteristics'!K:K,MATCH($C1686,'Policy Characteristics'!$C:$C,0))),"",INDEX('Policy Characteristics'!K:K,MATCH($C1686,'Policy Characteristics'!$C:$C,0)))</f>
        <v>industry-ag-main.html#eff-stds</v>
      </c>
      <c r="R1686" s="254" t="str">
        <f>IF(ISBLANK(INDEX('Policy Characteristics'!L:L,MATCH($C1686,'Policy Characteristics'!$C:$C,0))),"",INDEX('Policy Characteristics'!L:L,MATCH($C1686,'Policy Characteristics'!$C:$C,0)))</f>
        <v>industry-energy-efficiency-standards.html</v>
      </c>
    </row>
    <row r="1687" spans="1:18" s="4" customFormat="1" x14ac:dyDescent="0.35">
      <c r="A1687" s="254" t="str">
        <f>IF(ISBLANK(INDEX('Policy Characteristics'!A:A,MATCH($C1687,'Policy Characteristics'!$C:$C,0))),"",INDEX('Policy Characteristics'!A:A,MATCH($C1687,'Policy Characteristics'!$C:$C,0)))</f>
        <v>Industry</v>
      </c>
      <c r="B1687" s="262" t="str">
        <f>IF(ISBLANK(INDEX('Policy Characteristics'!B:B,MATCH($C1687,'Policy Characteristics'!$C:$C,0))),"",INDEX('Policy Characteristics'!B:B,MATCH($C1687,'Policy Characteristics'!$C:$C,0)))</f>
        <v>Industry Energy Efficiency Standards</v>
      </c>
      <c r="C1687" s="254" t="str">
        <f t="shared" si="56"/>
        <v>Percentage Improvement in Eqpt Efficiency Standards above BAU</v>
      </c>
      <c r="D1687" s="6" t="s">
        <v>3062</v>
      </c>
      <c r="E1687" s="45" t="s">
        <v>2381</v>
      </c>
      <c r="F1687" t="s">
        <v>3024</v>
      </c>
      <c r="G1687" s="45" t="s">
        <v>2387</v>
      </c>
      <c r="H1687" s="43">
        <v>1158</v>
      </c>
      <c r="I1687" s="324" t="s">
        <v>40</v>
      </c>
      <c r="J1687" s="255" t="str">
        <f>IF(ISBLANK(INDEX('Policy Characteristics'!D:D,MATCH($C1687,'Policy Characteristics'!$C:$C,0))),"",INDEX('Policy Characteristics'!D:D,MATCH($C1687,'Policy Characteristics'!$C:$C,0)))</f>
        <v>Industry Energy Efficiency Standards</v>
      </c>
      <c r="K1687" s="254" t="str">
        <f>IF(ISBLANK(INDEX('Policy Characteristics'!E:E,MATCH($C1687,'Policy Characteristics'!$C:$C,0))),"",INDEX('Policy Characteristics'!E:E,MATCH($C1687,'Policy Characteristics'!$C:$C,0)))</f>
        <v>indst efficiency standards</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0.25</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reduction in energy use</v>
      </c>
      <c r="P1687" s="254" t="str">
        <f>IF(ISBLANK(INDEX('Policy Characteristics'!J:J,MATCH($C1687,'Policy Characteristics'!$C:$C,0))),"",INDEX('Policy Characteristics'!J:J,MATCH($C1687,'Policy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7" s="254" t="str">
        <f>IF(ISBLANK(INDEX('Policy Characteristics'!K:K,MATCH($C1687,'Policy Characteristics'!$C:$C,0))),"",INDEX('Policy Characteristics'!K:K,MATCH($C1687,'Policy Characteristics'!$C:$C,0)))</f>
        <v>industry-ag-main.html#eff-stds</v>
      </c>
      <c r="R1687" s="254" t="str">
        <f>IF(ISBLANK(INDEX('Policy Characteristics'!L:L,MATCH($C1687,'Policy Characteristics'!$C:$C,0))),"",INDEX('Policy Characteristics'!L:L,MATCH($C1687,'Policy Characteristics'!$C:$C,0)))</f>
        <v>industry-energy-efficiency-standards.html</v>
      </c>
    </row>
    <row r="1688" spans="1:18" s="4" customFormat="1" x14ac:dyDescent="0.35">
      <c r="A1688" s="254" t="str">
        <f>IF(ISBLANK(INDEX('Policy Characteristics'!A:A,MATCH($C1688,'Policy Characteristics'!$C:$C,0))),"",INDEX('Policy Characteristics'!A:A,MATCH($C1688,'Policy Characteristics'!$C:$C,0)))</f>
        <v>Industry</v>
      </c>
      <c r="B1688" s="262" t="str">
        <f>IF(ISBLANK(INDEX('Policy Characteristics'!B:B,MATCH($C1688,'Policy Characteristics'!$C:$C,0))),"",INDEX('Policy Characteristics'!B:B,MATCH($C1688,'Policy Characteristics'!$C:$C,0)))</f>
        <v>Industry Energy Efficiency Standards</v>
      </c>
      <c r="C1688" s="254" t="str">
        <f t="shared" si="56"/>
        <v>Percentage Improvement in Eqpt Efficiency Standards above BAU</v>
      </c>
      <c r="D1688" s="6" t="s">
        <v>3062</v>
      </c>
      <c r="E1688" s="45" t="s">
        <v>2382</v>
      </c>
      <c r="F1688" t="s">
        <v>3024</v>
      </c>
      <c r="G1688" s="45" t="s">
        <v>2390</v>
      </c>
      <c r="H1688" s="43">
        <v>1159</v>
      </c>
      <c r="I1688" s="324" t="s">
        <v>40</v>
      </c>
      <c r="J1688" s="255" t="str">
        <f>IF(ISBLANK(INDEX('Policy Characteristics'!D:D,MATCH($C1688,'Policy Characteristics'!$C:$C,0))),"",INDEX('Policy Characteristics'!D:D,MATCH($C1688,'Policy Characteristics'!$C:$C,0)))</f>
        <v>Industry Energy Efficiency Standards</v>
      </c>
      <c r="K1688" s="254" t="str">
        <f>IF(ISBLANK(INDEX('Policy Characteristics'!E:E,MATCH($C1688,'Policy Characteristics'!$C:$C,0))),"",INDEX('Policy Characteristics'!E:E,MATCH($C1688,'Policy Characteristics'!$C:$C,0)))</f>
        <v>indst efficiency standards</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0.25</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reduction in energy use</v>
      </c>
      <c r="P1688" s="254" t="str">
        <f>IF(ISBLANK(INDEX('Policy Characteristics'!J:J,MATCH($C1688,'Policy Characteristics'!$C:$C,0))),"",INDEX('Policy Characteristics'!J:J,MATCH($C1688,'Policy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8" s="254" t="str">
        <f>IF(ISBLANK(INDEX('Policy Characteristics'!K:K,MATCH($C1688,'Policy Characteristics'!$C:$C,0))),"",INDEX('Policy Characteristics'!K:K,MATCH($C1688,'Policy Characteristics'!$C:$C,0)))</f>
        <v>industry-ag-main.html#eff-stds</v>
      </c>
      <c r="R1688" s="254" t="str">
        <f>IF(ISBLANK(INDEX('Policy Characteristics'!L:L,MATCH($C1688,'Policy Characteristics'!$C:$C,0))),"",INDEX('Policy Characteristics'!L:L,MATCH($C1688,'Policy Characteristics'!$C:$C,0)))</f>
        <v>industry-energy-efficiency-standards.html</v>
      </c>
    </row>
    <row r="1689" spans="1:18" s="4" customFormat="1" x14ac:dyDescent="0.35">
      <c r="A1689" s="254" t="str">
        <f>IF(ISBLANK(INDEX('Policy Characteristics'!A:A,MATCH($C1689,'Policy Characteristics'!$C:$C,0))),"",INDEX('Policy Characteristics'!A:A,MATCH($C1689,'Policy Characteristics'!$C:$C,0)))</f>
        <v>Industry</v>
      </c>
      <c r="B1689" s="262" t="str">
        <f>IF(ISBLANK(INDEX('Policy Characteristics'!B:B,MATCH($C1689,'Policy Characteristics'!$C:$C,0))),"",INDEX('Policy Characteristics'!B:B,MATCH($C1689,'Policy Characteristics'!$C:$C,0)))</f>
        <v>Industry Energy Efficiency Standards</v>
      </c>
      <c r="C1689" s="254" t="str">
        <f t="shared" si="56"/>
        <v>Percentage Improvement in Eqpt Efficiency Standards above BAU</v>
      </c>
      <c r="D1689" s="6" t="s">
        <v>3062</v>
      </c>
      <c r="E1689" s="45" t="s">
        <v>2383</v>
      </c>
      <c r="F1689" t="s">
        <v>3024</v>
      </c>
      <c r="G1689" s="45" t="s">
        <v>2391</v>
      </c>
      <c r="H1689" s="43">
        <v>1160</v>
      </c>
      <c r="I1689" s="324" t="s">
        <v>40</v>
      </c>
      <c r="J1689" s="255" t="str">
        <f>IF(ISBLANK(INDEX('Policy Characteristics'!D:D,MATCH($C1689,'Policy Characteristics'!$C:$C,0))),"",INDEX('Policy Characteristics'!D:D,MATCH($C1689,'Policy Characteristics'!$C:$C,0)))</f>
        <v>Industry Energy Efficiency Standards</v>
      </c>
      <c r="K1689" s="254" t="str">
        <f>IF(ISBLANK(INDEX('Policy Characteristics'!E:E,MATCH($C1689,'Policy Characteristics'!$C:$C,0))),"",INDEX('Policy Characteristics'!E:E,MATCH($C1689,'Policy Characteristics'!$C:$C,0)))</f>
        <v>indst efficiency standards</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0.25</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reduction in energy use</v>
      </c>
      <c r="P1689" s="254" t="str">
        <f>IF(ISBLANK(INDEX('Policy Characteristics'!J:J,MATCH($C1689,'Policy Characteristics'!$C:$C,0))),"",INDEX('Policy Characteristics'!J:J,MATCH($C1689,'Policy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9" s="254" t="str">
        <f>IF(ISBLANK(INDEX('Policy Characteristics'!K:K,MATCH($C1689,'Policy Characteristics'!$C:$C,0))),"",INDEX('Policy Characteristics'!K:K,MATCH($C1689,'Policy Characteristics'!$C:$C,0)))</f>
        <v>industry-ag-main.html#eff-stds</v>
      </c>
      <c r="R1689" s="254" t="str">
        <f>IF(ISBLANK(INDEX('Policy Characteristics'!L:L,MATCH($C1689,'Policy Characteristics'!$C:$C,0))),"",INDEX('Policy Characteristics'!L:L,MATCH($C1689,'Policy Characteristics'!$C:$C,0)))</f>
        <v>industry-energy-efficiency-standards.html</v>
      </c>
    </row>
    <row r="1690" spans="1:18" s="4" customFormat="1" x14ac:dyDescent="0.35">
      <c r="A1690" s="254" t="str">
        <f>IF(ISBLANK(INDEX('Policy Characteristics'!A:A,MATCH($C1690,'Policy Characteristics'!$C:$C,0))),"",INDEX('Policy Characteristics'!A:A,MATCH($C1690,'Policy Characteristics'!$C:$C,0)))</f>
        <v>Industry</v>
      </c>
      <c r="B1690" s="262" t="str">
        <f>IF(ISBLANK(INDEX('Policy Characteristics'!B:B,MATCH($C1690,'Policy Characteristics'!$C:$C,0))),"",INDEX('Policy Characteristics'!B:B,MATCH($C1690,'Policy Characteristics'!$C:$C,0)))</f>
        <v>Industry Energy Efficiency Standards</v>
      </c>
      <c r="C1690" s="254" t="str">
        <f t="shared" si="56"/>
        <v>Percentage Improvement in Eqpt Efficiency Standards above BAU</v>
      </c>
      <c r="D1690" s="6" t="s">
        <v>3062</v>
      </c>
      <c r="E1690" s="45" t="s">
        <v>2384</v>
      </c>
      <c r="F1690" t="s">
        <v>3024</v>
      </c>
      <c r="G1690" s="45" t="s">
        <v>2388</v>
      </c>
      <c r="H1690" s="43">
        <v>1161</v>
      </c>
      <c r="I1690" s="324" t="s">
        <v>41</v>
      </c>
      <c r="J1690" s="255" t="str">
        <f>IF(ISBLANK(INDEX('Policy Characteristics'!D:D,MATCH($C1690,'Policy Characteristics'!$C:$C,0))),"",INDEX('Policy Characteristics'!D:D,MATCH($C1690,'Policy Characteristics'!$C:$C,0)))</f>
        <v>Industry Energy Efficiency Standards</v>
      </c>
      <c r="K1690" s="254" t="str">
        <f>IF(ISBLANK(INDEX('Policy Characteristics'!E:E,MATCH($C1690,'Policy Characteristics'!$C:$C,0))),"",INDEX('Policy Characteristics'!E:E,MATCH($C1690,'Policy Characteristics'!$C:$C,0)))</f>
        <v>indst efficiency standards</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0.25</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reduction in energy use</v>
      </c>
      <c r="P1690" s="254" t="str">
        <f>IF(ISBLANK(INDEX('Policy Characteristics'!J:J,MATCH($C1690,'Policy Characteristics'!$C:$C,0))),"",INDEX('Policy Characteristics'!J:J,MATCH($C1690,'Policy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0" s="254" t="str">
        <f>IF(ISBLANK(INDEX('Policy Characteristics'!K:K,MATCH($C1690,'Policy Characteristics'!$C:$C,0))),"",INDEX('Policy Characteristics'!K:K,MATCH($C1690,'Policy Characteristics'!$C:$C,0)))</f>
        <v>industry-ag-main.html#eff-stds</v>
      </c>
      <c r="R1690" s="254" t="str">
        <f>IF(ISBLANK(INDEX('Policy Characteristics'!L:L,MATCH($C1690,'Policy Characteristics'!$C:$C,0))),"",INDEX('Policy Characteristics'!L:L,MATCH($C1690,'Policy Characteristics'!$C:$C,0)))</f>
        <v>industry-energy-efficiency-standards.html</v>
      </c>
    </row>
    <row r="1691" spans="1:18" s="4" customFormat="1" x14ac:dyDescent="0.35">
      <c r="A1691" s="254" t="str">
        <f>IF(ISBLANK(INDEX('Policy Characteristics'!A:A,MATCH($C1691,'Policy Characteristics'!$C:$C,0))),"",INDEX('Policy Characteristics'!A:A,MATCH($C1691,'Policy Characteristics'!$C:$C,0)))</f>
        <v>Industry</v>
      </c>
      <c r="B1691" s="262" t="str">
        <f>IF(ISBLANK(INDEX('Policy Characteristics'!B:B,MATCH($C1691,'Policy Characteristics'!$C:$C,0))),"",INDEX('Policy Characteristics'!B:B,MATCH($C1691,'Policy Characteristics'!$C:$C,0)))</f>
        <v>Industry Energy Efficiency Standards</v>
      </c>
      <c r="C1691" s="254" t="str">
        <f t="shared" si="56"/>
        <v>Percentage Improvement in Eqpt Efficiency Standards above BAU</v>
      </c>
      <c r="D1691" s="6" t="s">
        <v>3062</v>
      </c>
      <c r="E1691" s="45" t="s">
        <v>2385</v>
      </c>
      <c r="F1691" t="s">
        <v>3024</v>
      </c>
      <c r="G1691" s="45" t="s">
        <v>2389</v>
      </c>
      <c r="H1691" s="43">
        <v>1162</v>
      </c>
      <c r="I1691" s="324" t="s">
        <v>40</v>
      </c>
      <c r="J1691" s="255" t="str">
        <f>IF(ISBLANK(INDEX('Policy Characteristics'!D:D,MATCH($C1691,'Policy Characteristics'!$C:$C,0))),"",INDEX('Policy Characteristics'!D:D,MATCH($C1691,'Policy Characteristics'!$C:$C,0)))</f>
        <v>Industry Energy Efficiency Standards</v>
      </c>
      <c r="K1691" s="254" t="str">
        <f>IF(ISBLANK(INDEX('Policy Characteristics'!E:E,MATCH($C1691,'Policy Characteristics'!$C:$C,0))),"",INDEX('Policy Characteristics'!E:E,MATCH($C1691,'Policy Characteristics'!$C:$C,0)))</f>
        <v>indst efficiency standards</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0.25</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reduction in energy use</v>
      </c>
      <c r="P1691" s="254" t="str">
        <f>IF(ISBLANK(INDEX('Policy Characteristics'!J:J,MATCH($C1691,'Policy Characteristics'!$C:$C,0))),"",INDEX('Policy Characteristics'!J:J,MATCH($C1691,'Policy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1" s="254" t="str">
        <f>IF(ISBLANK(INDEX('Policy Characteristics'!K:K,MATCH($C1691,'Policy Characteristics'!$C:$C,0))),"",INDEX('Policy Characteristics'!K:K,MATCH($C1691,'Policy Characteristics'!$C:$C,0)))</f>
        <v>industry-ag-main.html#eff-stds</v>
      </c>
      <c r="R1691" s="254" t="str">
        <f>IF(ISBLANK(INDEX('Policy Characteristics'!L:L,MATCH($C1691,'Policy Characteristics'!$C:$C,0))),"",INDEX('Policy Characteristics'!L:L,MATCH($C1691,'Policy Characteristics'!$C:$C,0)))</f>
        <v>industry-energy-efficiency-standards.html</v>
      </c>
    </row>
    <row r="1692" spans="1:18" s="4" customFormat="1" x14ac:dyDescent="0.35">
      <c r="A1692" s="254" t="str">
        <f>IF(ISBLANK(INDEX('Policy Characteristics'!A:A,MATCH($C1692,'Policy Characteristics'!$C:$C,0))),"",INDEX('Policy Characteristics'!A:A,MATCH($C1692,'Policy Characteristics'!$C:$C,0)))</f>
        <v>Industry</v>
      </c>
      <c r="B1692" s="262" t="str">
        <f>IF(ISBLANK(INDEX('Policy Characteristics'!B:B,MATCH($C1692,'Policy Characteristics'!$C:$C,0))),"",INDEX('Policy Characteristics'!B:B,MATCH($C1692,'Policy Characteristics'!$C:$C,0)))</f>
        <v>Industry Energy Efficiency Standards</v>
      </c>
      <c r="C1692" s="254" t="str">
        <f t="shared" si="56"/>
        <v>Percentage Improvement in Eqpt Efficiency Standards above BAU</v>
      </c>
      <c r="D1692" s="6" t="s">
        <v>3062</v>
      </c>
      <c r="E1692" s="45" t="s">
        <v>2386</v>
      </c>
      <c r="F1692" t="s">
        <v>3024</v>
      </c>
      <c r="G1692" s="45" t="s">
        <v>2392</v>
      </c>
      <c r="H1692" s="43">
        <v>1163</v>
      </c>
      <c r="I1692" s="324" t="s">
        <v>41</v>
      </c>
      <c r="J1692" s="255" t="str">
        <f>IF(ISBLANK(INDEX('Policy Characteristics'!D:D,MATCH($C1692,'Policy Characteristics'!$C:$C,0))),"",INDEX('Policy Characteristics'!D:D,MATCH($C1692,'Policy Characteristics'!$C:$C,0)))</f>
        <v>Industry Energy Efficiency Standards</v>
      </c>
      <c r="K1692" s="254" t="str">
        <f>IF(ISBLANK(INDEX('Policy Characteristics'!E:E,MATCH($C1692,'Policy Characteristics'!$C:$C,0))),"",INDEX('Policy Characteristics'!E:E,MATCH($C1692,'Policy Characteristics'!$C:$C,0)))</f>
        <v>indst efficiency standards</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0.25</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reduction in energy use</v>
      </c>
      <c r="P1692" s="254" t="str">
        <f>IF(ISBLANK(INDEX('Policy Characteristics'!J:J,MATCH($C1692,'Policy Characteristics'!$C:$C,0))),"",INDEX('Policy Characteristics'!J:J,MATCH($C1692,'Policy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2" s="254" t="str">
        <f>IF(ISBLANK(INDEX('Policy Characteristics'!K:K,MATCH($C1692,'Policy Characteristics'!$C:$C,0))),"",INDEX('Policy Characteristics'!K:K,MATCH($C1692,'Policy Characteristics'!$C:$C,0)))</f>
        <v>industry-ag-main.html#eff-stds</v>
      </c>
      <c r="R1692" s="254" t="str">
        <f>IF(ISBLANK(INDEX('Policy Characteristics'!L:L,MATCH($C1692,'Policy Characteristics'!$C:$C,0))),"",INDEX('Policy Characteristics'!L:L,MATCH($C1692,'Policy Characteristics'!$C:$C,0)))</f>
        <v>industry-energy-efficiency-standards.html</v>
      </c>
    </row>
    <row r="1693" spans="1:18" s="4" customFormat="1" x14ac:dyDescent="0.35">
      <c r="A1693" s="254" t="str">
        <f>IF(ISBLANK(INDEX('Policy Characteristics'!A:A,MATCH($C1693,'Policy Characteristics'!$C:$C,0))),"",INDEX('Policy Characteristics'!A:A,MATCH($C1693,'Policy Characteristics'!$C:$C,0)))</f>
        <v>Industry</v>
      </c>
      <c r="B1693" s="262" t="str">
        <f>IF(ISBLANK(INDEX('Policy Characteristics'!B:B,MATCH($C1693,'Policy Characteristics'!$C:$C,0))),"",INDEX('Policy Characteristics'!B:B,MATCH($C1693,'Policy Characteristics'!$C:$C,0)))</f>
        <v>Industry Energy Efficiency Standards</v>
      </c>
      <c r="C1693" s="254" t="str">
        <f t="shared" si="56"/>
        <v>Percentage Improvement in Eqpt Efficiency Standards above BAU</v>
      </c>
      <c r="D1693" s="6" t="s">
        <v>3062</v>
      </c>
      <c r="E1693" s="45" t="s">
        <v>2688</v>
      </c>
      <c r="F1693" t="s">
        <v>3024</v>
      </c>
      <c r="G1693" s="45" t="s">
        <v>2691</v>
      </c>
      <c r="H1693" s="43">
        <v>1164</v>
      </c>
      <c r="I1693" s="324" t="s">
        <v>41</v>
      </c>
      <c r="J1693" s="255" t="str">
        <f>IF(ISBLANK(INDEX('Policy Characteristics'!D:D,MATCH($C1693,'Policy Characteristics'!$C:$C,0))),"",INDEX('Policy Characteristics'!D:D,MATCH($C1693,'Policy Characteristics'!$C:$C,0)))</f>
        <v>Industry Energy Efficiency Standards</v>
      </c>
      <c r="K1693" s="254" t="str">
        <f>IF(ISBLANK(INDEX('Policy Characteristics'!E:E,MATCH($C1693,'Policy Characteristics'!$C:$C,0))),"",INDEX('Policy Characteristics'!E:E,MATCH($C1693,'Policy Characteristics'!$C:$C,0)))</f>
        <v>indst efficiency standards</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0.25</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reduction in energy use</v>
      </c>
      <c r="P1693" s="254" t="str">
        <f>IF(ISBLANK(INDEX('Policy Characteristics'!J:J,MATCH($C1693,'Policy Characteristics'!$C:$C,0))),"",INDEX('Policy Characteristics'!J:J,MATCH($C1693,'Policy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3" s="254" t="str">
        <f>IF(ISBLANK(INDEX('Policy Characteristics'!K:K,MATCH($C1693,'Policy Characteristics'!$C:$C,0))),"",INDEX('Policy Characteristics'!K:K,MATCH($C1693,'Policy Characteristics'!$C:$C,0)))</f>
        <v>industry-ag-main.html#eff-stds</v>
      </c>
      <c r="R1693" s="254" t="str">
        <f>IF(ISBLANK(INDEX('Policy Characteristics'!L:L,MATCH($C1693,'Policy Characteristics'!$C:$C,0))),"",INDEX('Policy Characteristics'!L:L,MATCH($C1693,'Policy Characteristics'!$C:$C,0)))</f>
        <v>industry-energy-efficiency-standards.html</v>
      </c>
    </row>
    <row r="1694" spans="1:18" s="4" customFormat="1" x14ac:dyDescent="0.35">
      <c r="A1694" s="254" t="str">
        <f>IF(ISBLANK(INDEX('Policy Characteristics'!A:A,MATCH($C1694,'Policy Characteristics'!$C:$C,0))),"",INDEX('Policy Characteristics'!A:A,MATCH($C1694,'Policy Characteristics'!$C:$C,0)))</f>
        <v>Industry</v>
      </c>
      <c r="B1694" s="262" t="str">
        <f>IF(ISBLANK(INDEX('Policy Characteristics'!B:B,MATCH($C1694,'Policy Characteristics'!$C:$C,0))),"",INDEX('Policy Characteristics'!B:B,MATCH($C1694,'Policy Characteristics'!$C:$C,0)))</f>
        <v>Industry Energy Efficiency Standards</v>
      </c>
      <c r="C1694" s="254" t="str">
        <f t="shared" si="56"/>
        <v>Percentage Improvement in Eqpt Efficiency Standards above BAU</v>
      </c>
      <c r="D1694" s="6" t="s">
        <v>3062</v>
      </c>
      <c r="E1694" s="45" t="s">
        <v>2689</v>
      </c>
      <c r="F1694" t="s">
        <v>3024</v>
      </c>
      <c r="G1694" s="45" t="s">
        <v>2693</v>
      </c>
      <c r="H1694" s="43">
        <v>1165</v>
      </c>
      <c r="I1694" s="324" t="s">
        <v>40</v>
      </c>
      <c r="J1694" s="255" t="str">
        <f>IF(ISBLANK(INDEX('Policy Characteristics'!D:D,MATCH($C1694,'Policy Characteristics'!$C:$C,0))),"",INDEX('Policy Characteristics'!D:D,MATCH($C1694,'Policy Characteristics'!$C:$C,0)))</f>
        <v>Industry Energy Efficiency Standards</v>
      </c>
      <c r="K1694" s="254" t="str">
        <f>IF(ISBLANK(INDEX('Policy Characteristics'!E:E,MATCH($C1694,'Policy Characteristics'!$C:$C,0))),"",INDEX('Policy Characteristics'!E:E,MATCH($C1694,'Policy Characteristics'!$C:$C,0)))</f>
        <v>indst efficiency standards</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0.25</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reduction in energy use</v>
      </c>
      <c r="P1694" s="254" t="str">
        <f>IF(ISBLANK(INDEX('Policy Characteristics'!J:J,MATCH($C1694,'Policy Characteristics'!$C:$C,0))),"",INDEX('Policy Characteristics'!J:J,MATCH($C1694,'Policy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4" s="254" t="str">
        <f>IF(ISBLANK(INDEX('Policy Characteristics'!K:K,MATCH($C1694,'Policy Characteristics'!$C:$C,0))),"",INDEX('Policy Characteristics'!K:K,MATCH($C1694,'Policy Characteristics'!$C:$C,0)))</f>
        <v>industry-ag-main.html#eff-stds</v>
      </c>
      <c r="R1694" s="254" t="str">
        <f>IF(ISBLANK(INDEX('Policy Characteristics'!L:L,MATCH($C1694,'Policy Characteristics'!$C:$C,0))),"",INDEX('Policy Characteristics'!L:L,MATCH($C1694,'Policy Characteristics'!$C:$C,0)))</f>
        <v>industry-energy-efficiency-standards.html</v>
      </c>
    </row>
    <row r="1695" spans="1:18" s="4" customFormat="1" x14ac:dyDescent="0.35">
      <c r="A1695" s="254" t="str">
        <f>IF(ISBLANK(INDEX('Policy Characteristics'!A:A,MATCH($C1695,'Policy Characteristics'!$C:$C,0))),"",INDEX('Policy Characteristics'!A:A,MATCH($C1695,'Policy Characteristics'!$C:$C,0)))</f>
        <v>Industry</v>
      </c>
      <c r="B1695" s="262" t="str">
        <f>IF(ISBLANK(INDEX('Policy Characteristics'!B:B,MATCH($C1695,'Policy Characteristics'!$C:$C,0))),"",INDEX('Policy Characteristics'!B:B,MATCH($C1695,'Policy Characteristics'!$C:$C,0)))</f>
        <v>Industry Energy Efficiency Standards</v>
      </c>
      <c r="C1695" s="254" t="str">
        <f t="shared" si="56"/>
        <v>Percentage Improvement in Eqpt Efficiency Standards above BAU</v>
      </c>
      <c r="D1695" s="6" t="s">
        <v>3062</v>
      </c>
      <c r="E1695" s="45" t="s">
        <v>2690</v>
      </c>
      <c r="F1695" t="s">
        <v>3024</v>
      </c>
      <c r="G1695" s="45" t="s">
        <v>2694</v>
      </c>
      <c r="H1695" s="43">
        <v>1166</v>
      </c>
      <c r="I1695" s="324" t="s">
        <v>40</v>
      </c>
      <c r="J1695" s="255" t="str">
        <f>IF(ISBLANK(INDEX('Policy Characteristics'!D:D,MATCH($C1695,'Policy Characteristics'!$C:$C,0))),"",INDEX('Policy Characteristics'!D:D,MATCH($C1695,'Policy Characteristics'!$C:$C,0)))</f>
        <v>Industry Energy Efficiency Standards</v>
      </c>
      <c r="K1695" s="254" t="str">
        <f>IF(ISBLANK(INDEX('Policy Characteristics'!E:E,MATCH($C1695,'Policy Characteristics'!$C:$C,0))),"",INDEX('Policy Characteristics'!E:E,MATCH($C1695,'Policy Characteristics'!$C:$C,0)))</f>
        <v>indst efficiency standards</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0.25</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reduction in energy use</v>
      </c>
      <c r="P1695" s="254" t="str">
        <f>IF(ISBLANK(INDEX('Policy Characteristics'!J:J,MATCH($C1695,'Policy Characteristics'!$C:$C,0))),"",INDEX('Policy Characteristics'!J:J,MATCH($C1695,'Policy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5" s="254" t="str">
        <f>IF(ISBLANK(INDEX('Policy Characteristics'!K:K,MATCH($C1695,'Policy Characteristics'!$C:$C,0))),"",INDEX('Policy Characteristics'!K:K,MATCH($C1695,'Policy Characteristics'!$C:$C,0)))</f>
        <v>industry-ag-main.html#eff-stds</v>
      </c>
      <c r="R1695" s="254" t="str">
        <f>IF(ISBLANK(INDEX('Policy Characteristics'!L:L,MATCH($C1695,'Policy Characteristics'!$C:$C,0))),"",INDEX('Policy Characteristics'!L:L,MATCH($C1695,'Policy Characteristics'!$C:$C,0)))</f>
        <v>industry-energy-efficiency-standards.html</v>
      </c>
    </row>
    <row r="1696" spans="1:18" s="4" customFormat="1" x14ac:dyDescent="0.35">
      <c r="A1696" s="254" t="str">
        <f>IF(ISBLANK(INDEX('Policy Characteristics'!A:A,MATCH($C1696,'Policy Characteristics'!$C:$C,0))),"",INDEX('Policy Characteristics'!A:A,MATCH($C1696,'Policy Characteristics'!$C:$C,0)))</f>
        <v>Industry</v>
      </c>
      <c r="B1696" s="262" t="str">
        <f>IF(ISBLANK(INDEX('Policy Characteristics'!B:B,MATCH($C1696,'Policy Characteristics'!$C:$C,0))),"",INDEX('Policy Characteristics'!B:B,MATCH($C1696,'Policy Characteristics'!$C:$C,0)))</f>
        <v>Industry Energy Efficiency Standards</v>
      </c>
      <c r="C1696" s="254" t="str">
        <f t="shared" si="56"/>
        <v>Percentage Improvement in Eqpt Efficiency Standards above BAU</v>
      </c>
      <c r="D1696" s="6" t="s">
        <v>3062</v>
      </c>
      <c r="E1696" s="45" t="s">
        <v>2687</v>
      </c>
      <c r="F1696" t="s">
        <v>3024</v>
      </c>
      <c r="G1696" s="45" t="s">
        <v>2692</v>
      </c>
      <c r="H1696" s="43">
        <v>1167</v>
      </c>
      <c r="I1696" s="324" t="s">
        <v>41</v>
      </c>
      <c r="J1696" s="255" t="str">
        <f>IF(ISBLANK(INDEX('Policy Characteristics'!D:D,MATCH($C1696,'Policy Characteristics'!$C:$C,0))),"",INDEX('Policy Characteristics'!D:D,MATCH($C1696,'Policy Characteristics'!$C:$C,0)))</f>
        <v>Industry Energy Efficiency Standards</v>
      </c>
      <c r="K1696" s="254" t="str">
        <f>IF(ISBLANK(INDEX('Policy Characteristics'!E:E,MATCH($C1696,'Policy Characteristics'!$C:$C,0))),"",INDEX('Policy Characteristics'!E:E,MATCH($C1696,'Policy Characteristics'!$C:$C,0)))</f>
        <v>indst efficiency standards</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0.25</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reduction in energy use</v>
      </c>
      <c r="P1696" s="254" t="str">
        <f>IF(ISBLANK(INDEX('Policy Characteristics'!J:J,MATCH($C1696,'Policy Characteristics'!$C:$C,0))),"",INDEX('Policy Characteristics'!J:J,MATCH($C1696,'Policy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6" s="254" t="str">
        <f>IF(ISBLANK(INDEX('Policy Characteristics'!K:K,MATCH($C1696,'Policy Characteristics'!$C:$C,0))),"",INDEX('Policy Characteristics'!K:K,MATCH($C1696,'Policy Characteristics'!$C:$C,0)))</f>
        <v>industry-ag-main.html#eff-stds</v>
      </c>
      <c r="R1696" s="254" t="str">
        <f>IF(ISBLANK(INDEX('Policy Characteristics'!L:L,MATCH($C1696,'Policy Characteristics'!$C:$C,0))),"",INDEX('Policy Characteristics'!L:L,MATCH($C1696,'Policy Characteristics'!$C:$C,0)))</f>
        <v>industry-energy-efficiency-standards.html</v>
      </c>
    </row>
    <row r="1697" spans="1:18" s="4" customFormat="1" x14ac:dyDescent="0.35">
      <c r="A1697" s="254" t="str">
        <f>IF(ISBLANK(INDEX('Policy Characteristics'!A:A,MATCH($C1697,'Policy Characteristics'!$C:$C,0))),"",INDEX('Policy Characteristics'!A:A,MATCH($C1697,'Policy Characteristics'!$C:$C,0)))</f>
        <v>Industry</v>
      </c>
      <c r="B1697" s="262" t="str">
        <f>IF(ISBLANK(INDEX('Policy Characteristics'!B:B,MATCH($C1697,'Policy Characteristics'!$C:$C,0))),"",INDEX('Policy Characteristics'!B:B,MATCH($C1697,'Policy Characteristics'!$C:$C,0)))</f>
        <v>Industry Energy Efficiency Standards</v>
      </c>
      <c r="C1697" s="254" t="str">
        <f t="shared" si="56"/>
        <v>Percentage Improvement in Eqpt Efficiency Standards above BAU</v>
      </c>
      <c r="D1697" s="6" t="s">
        <v>3063</v>
      </c>
      <c r="E1697" s="45" t="s">
        <v>2381</v>
      </c>
      <c r="F1697" t="s">
        <v>3025</v>
      </c>
      <c r="G1697" s="45" t="s">
        <v>2387</v>
      </c>
      <c r="H1697" s="43">
        <v>1168</v>
      </c>
      <c r="I1697" s="324" t="s">
        <v>40</v>
      </c>
      <c r="J1697" s="255" t="str">
        <f>IF(ISBLANK(INDEX('Policy Characteristics'!D:D,MATCH($C1697,'Policy Characteristics'!$C:$C,0))),"",INDEX('Policy Characteristics'!D:D,MATCH($C1697,'Policy Characteristics'!$C:$C,0)))</f>
        <v>Industry Energy Efficiency Standards</v>
      </c>
      <c r="K1697" s="254" t="str">
        <f>IF(ISBLANK(INDEX('Policy Characteristics'!E:E,MATCH($C1697,'Policy Characteristics'!$C:$C,0))),"",INDEX('Policy Characteristics'!E:E,MATCH($C1697,'Policy Characteristics'!$C:$C,0)))</f>
        <v>indst efficiency standards</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0.25</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reduction in energy use</v>
      </c>
      <c r="P1697" s="254" t="str">
        <f>IF(ISBLANK(INDEX('Policy Characteristics'!J:J,MATCH($C1697,'Policy Characteristics'!$C:$C,0))),"",INDEX('Policy Characteristics'!J:J,MATCH($C1697,'Policy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7" s="254" t="str">
        <f>IF(ISBLANK(INDEX('Policy Characteristics'!K:K,MATCH($C1697,'Policy Characteristics'!$C:$C,0))),"",INDEX('Policy Characteristics'!K:K,MATCH($C1697,'Policy Characteristics'!$C:$C,0)))</f>
        <v>industry-ag-main.html#eff-stds</v>
      </c>
      <c r="R1697" s="254" t="str">
        <f>IF(ISBLANK(INDEX('Policy Characteristics'!L:L,MATCH($C1697,'Policy Characteristics'!$C:$C,0))),"",INDEX('Policy Characteristics'!L:L,MATCH($C1697,'Policy Characteristics'!$C:$C,0)))</f>
        <v>industry-energy-efficiency-standards.html</v>
      </c>
    </row>
    <row r="1698" spans="1:18" s="4" customFormat="1" x14ac:dyDescent="0.35">
      <c r="A1698" s="254" t="str">
        <f>IF(ISBLANK(INDEX('Policy Characteristics'!A:A,MATCH($C1698,'Policy Characteristics'!$C:$C,0))),"",INDEX('Policy Characteristics'!A:A,MATCH($C1698,'Policy Characteristics'!$C:$C,0)))</f>
        <v>Industry</v>
      </c>
      <c r="B1698" s="262" t="str">
        <f>IF(ISBLANK(INDEX('Policy Characteristics'!B:B,MATCH($C1698,'Policy Characteristics'!$C:$C,0))),"",INDEX('Policy Characteristics'!B:B,MATCH($C1698,'Policy Characteristics'!$C:$C,0)))</f>
        <v>Industry Energy Efficiency Standards</v>
      </c>
      <c r="C1698" s="254" t="str">
        <f t="shared" si="56"/>
        <v>Percentage Improvement in Eqpt Efficiency Standards above BAU</v>
      </c>
      <c r="D1698" s="6" t="s">
        <v>3063</v>
      </c>
      <c r="E1698" s="45" t="s">
        <v>2382</v>
      </c>
      <c r="F1698" t="s">
        <v>3025</v>
      </c>
      <c r="G1698" s="45" t="s">
        <v>2390</v>
      </c>
      <c r="H1698" s="43">
        <v>1169</v>
      </c>
      <c r="I1698" s="324" t="s">
        <v>40</v>
      </c>
      <c r="J1698" s="255" t="str">
        <f>IF(ISBLANK(INDEX('Policy Characteristics'!D:D,MATCH($C1698,'Policy Characteristics'!$C:$C,0))),"",INDEX('Policy Characteristics'!D:D,MATCH($C1698,'Policy Characteristics'!$C:$C,0)))</f>
        <v>Industry Energy Efficiency Standards</v>
      </c>
      <c r="K1698" s="254" t="str">
        <f>IF(ISBLANK(INDEX('Policy Characteristics'!E:E,MATCH($C1698,'Policy Characteristics'!$C:$C,0))),"",INDEX('Policy Characteristics'!E:E,MATCH($C1698,'Policy Characteristics'!$C:$C,0)))</f>
        <v>indst efficiency standards</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0.25</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reduction in energy use</v>
      </c>
      <c r="P1698" s="254" t="str">
        <f>IF(ISBLANK(INDEX('Policy Characteristics'!J:J,MATCH($C1698,'Policy Characteristics'!$C:$C,0))),"",INDEX('Policy Characteristics'!J:J,MATCH($C1698,'Policy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8" s="254" t="str">
        <f>IF(ISBLANK(INDEX('Policy Characteristics'!K:K,MATCH($C1698,'Policy Characteristics'!$C:$C,0))),"",INDEX('Policy Characteristics'!K:K,MATCH($C1698,'Policy Characteristics'!$C:$C,0)))</f>
        <v>industry-ag-main.html#eff-stds</v>
      </c>
      <c r="R1698" s="254" t="str">
        <f>IF(ISBLANK(INDEX('Policy Characteristics'!L:L,MATCH($C1698,'Policy Characteristics'!$C:$C,0))),"",INDEX('Policy Characteristics'!L:L,MATCH($C1698,'Policy Characteristics'!$C:$C,0)))</f>
        <v>industry-energy-efficiency-standards.html</v>
      </c>
    </row>
    <row r="1699" spans="1:18" s="4" customFormat="1" x14ac:dyDescent="0.35">
      <c r="A1699" s="254" t="str">
        <f>IF(ISBLANK(INDEX('Policy Characteristics'!A:A,MATCH($C1699,'Policy Characteristics'!$C:$C,0))),"",INDEX('Policy Characteristics'!A:A,MATCH($C1699,'Policy Characteristics'!$C:$C,0)))</f>
        <v>Industry</v>
      </c>
      <c r="B1699" s="262" t="str">
        <f>IF(ISBLANK(INDEX('Policy Characteristics'!B:B,MATCH($C1699,'Policy Characteristics'!$C:$C,0))),"",INDEX('Policy Characteristics'!B:B,MATCH($C1699,'Policy Characteristics'!$C:$C,0)))</f>
        <v>Industry Energy Efficiency Standards</v>
      </c>
      <c r="C1699" s="254" t="str">
        <f t="shared" si="56"/>
        <v>Percentage Improvement in Eqpt Efficiency Standards above BAU</v>
      </c>
      <c r="D1699" s="6" t="s">
        <v>3063</v>
      </c>
      <c r="E1699" s="45" t="s">
        <v>2383</v>
      </c>
      <c r="F1699" t="s">
        <v>3025</v>
      </c>
      <c r="G1699" s="45" t="s">
        <v>2391</v>
      </c>
      <c r="H1699" s="43">
        <v>1170</v>
      </c>
      <c r="I1699" s="324" t="s">
        <v>40</v>
      </c>
      <c r="J1699" s="255" t="str">
        <f>IF(ISBLANK(INDEX('Policy Characteristics'!D:D,MATCH($C1699,'Policy Characteristics'!$C:$C,0))),"",INDEX('Policy Characteristics'!D:D,MATCH($C1699,'Policy Characteristics'!$C:$C,0)))</f>
        <v>Industry Energy Efficiency Standards</v>
      </c>
      <c r="K1699" s="254" t="str">
        <f>IF(ISBLANK(INDEX('Policy Characteristics'!E:E,MATCH($C1699,'Policy Characteristics'!$C:$C,0))),"",INDEX('Policy Characteristics'!E:E,MATCH($C1699,'Policy Characteristics'!$C:$C,0)))</f>
        <v>indst efficiency standards</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0.25</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reduction in energy use</v>
      </c>
      <c r="P1699" s="254" t="str">
        <f>IF(ISBLANK(INDEX('Policy Characteristics'!J:J,MATCH($C1699,'Policy Characteristics'!$C:$C,0))),"",INDEX('Policy Characteristics'!J:J,MATCH($C1699,'Policy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9" s="254" t="str">
        <f>IF(ISBLANK(INDEX('Policy Characteristics'!K:K,MATCH($C1699,'Policy Characteristics'!$C:$C,0))),"",INDEX('Policy Characteristics'!K:K,MATCH($C1699,'Policy Characteristics'!$C:$C,0)))</f>
        <v>industry-ag-main.html#eff-stds</v>
      </c>
      <c r="R1699" s="254" t="str">
        <f>IF(ISBLANK(INDEX('Policy Characteristics'!L:L,MATCH($C1699,'Policy Characteristics'!$C:$C,0))),"",INDEX('Policy Characteristics'!L:L,MATCH($C1699,'Policy Characteristics'!$C:$C,0)))</f>
        <v>industry-energy-efficiency-standards.html</v>
      </c>
    </row>
    <row r="1700" spans="1:18" s="4" customFormat="1" x14ac:dyDescent="0.35">
      <c r="A1700" s="254" t="str">
        <f>IF(ISBLANK(INDEX('Policy Characteristics'!A:A,MATCH($C1700,'Policy Characteristics'!$C:$C,0))),"",INDEX('Policy Characteristics'!A:A,MATCH($C1700,'Policy Characteristics'!$C:$C,0)))</f>
        <v>Industry</v>
      </c>
      <c r="B1700" s="262" t="str">
        <f>IF(ISBLANK(INDEX('Policy Characteristics'!B:B,MATCH($C1700,'Policy Characteristics'!$C:$C,0))),"",INDEX('Policy Characteristics'!B:B,MATCH($C1700,'Policy Characteristics'!$C:$C,0)))</f>
        <v>Industry Energy Efficiency Standards</v>
      </c>
      <c r="C1700" s="254" t="str">
        <f t="shared" si="56"/>
        <v>Percentage Improvement in Eqpt Efficiency Standards above BAU</v>
      </c>
      <c r="D1700" s="6" t="s">
        <v>3063</v>
      </c>
      <c r="E1700" s="45" t="s">
        <v>2384</v>
      </c>
      <c r="F1700" t="s">
        <v>3025</v>
      </c>
      <c r="G1700" s="45" t="s">
        <v>2388</v>
      </c>
      <c r="H1700" s="43">
        <v>1171</v>
      </c>
      <c r="I1700" s="324" t="s">
        <v>41</v>
      </c>
      <c r="J1700" s="255" t="str">
        <f>IF(ISBLANK(INDEX('Policy Characteristics'!D:D,MATCH($C1700,'Policy Characteristics'!$C:$C,0))),"",INDEX('Policy Characteristics'!D:D,MATCH($C1700,'Policy Characteristics'!$C:$C,0)))</f>
        <v>Industry Energy Efficiency Standards</v>
      </c>
      <c r="K1700" s="254" t="str">
        <f>IF(ISBLANK(INDEX('Policy Characteristics'!E:E,MATCH($C1700,'Policy Characteristics'!$C:$C,0))),"",INDEX('Policy Characteristics'!E:E,MATCH($C1700,'Policy Characteristics'!$C:$C,0)))</f>
        <v>indst efficiency standards</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0.25</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reduction in energy use</v>
      </c>
      <c r="P1700" s="254" t="str">
        <f>IF(ISBLANK(INDEX('Policy Characteristics'!J:J,MATCH($C1700,'Policy Characteristics'!$C:$C,0))),"",INDEX('Policy Characteristics'!J:J,MATCH($C1700,'Policy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0" s="254" t="str">
        <f>IF(ISBLANK(INDEX('Policy Characteristics'!K:K,MATCH($C1700,'Policy Characteristics'!$C:$C,0))),"",INDEX('Policy Characteristics'!K:K,MATCH($C1700,'Policy Characteristics'!$C:$C,0)))</f>
        <v>industry-ag-main.html#eff-stds</v>
      </c>
      <c r="R1700" s="254" t="str">
        <f>IF(ISBLANK(INDEX('Policy Characteristics'!L:L,MATCH($C1700,'Policy Characteristics'!$C:$C,0))),"",INDEX('Policy Characteristics'!L:L,MATCH($C1700,'Policy Characteristics'!$C:$C,0)))</f>
        <v>industry-energy-efficiency-standards.html</v>
      </c>
    </row>
    <row r="1701" spans="1:18" s="4" customFormat="1" x14ac:dyDescent="0.35">
      <c r="A1701" s="254" t="str">
        <f>IF(ISBLANK(INDEX('Policy Characteristics'!A:A,MATCH($C1701,'Policy Characteristics'!$C:$C,0))),"",INDEX('Policy Characteristics'!A:A,MATCH($C1701,'Policy Characteristics'!$C:$C,0)))</f>
        <v>Industry</v>
      </c>
      <c r="B1701" s="262" t="str">
        <f>IF(ISBLANK(INDEX('Policy Characteristics'!B:B,MATCH($C1701,'Policy Characteristics'!$C:$C,0))),"",INDEX('Policy Characteristics'!B:B,MATCH($C1701,'Policy Characteristics'!$C:$C,0)))</f>
        <v>Industry Energy Efficiency Standards</v>
      </c>
      <c r="C1701" s="254" t="str">
        <f t="shared" si="56"/>
        <v>Percentage Improvement in Eqpt Efficiency Standards above BAU</v>
      </c>
      <c r="D1701" s="6" t="s">
        <v>3063</v>
      </c>
      <c r="E1701" s="45" t="s">
        <v>2385</v>
      </c>
      <c r="F1701" t="s">
        <v>3025</v>
      </c>
      <c r="G1701" s="45" t="s">
        <v>2389</v>
      </c>
      <c r="H1701" s="43">
        <v>1172</v>
      </c>
      <c r="I1701" s="324" t="s">
        <v>40</v>
      </c>
      <c r="J1701" s="255" t="str">
        <f>IF(ISBLANK(INDEX('Policy Characteristics'!D:D,MATCH($C1701,'Policy Characteristics'!$C:$C,0))),"",INDEX('Policy Characteristics'!D:D,MATCH($C1701,'Policy Characteristics'!$C:$C,0)))</f>
        <v>Industry Energy Efficiency Standards</v>
      </c>
      <c r="K1701" s="254" t="str">
        <f>IF(ISBLANK(INDEX('Policy Characteristics'!E:E,MATCH($C1701,'Policy Characteristics'!$C:$C,0))),"",INDEX('Policy Characteristics'!E:E,MATCH($C1701,'Policy Characteristics'!$C:$C,0)))</f>
        <v>indst efficiency standards</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0.25</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reduction in energy use</v>
      </c>
      <c r="P1701" s="254" t="str">
        <f>IF(ISBLANK(INDEX('Policy Characteristics'!J:J,MATCH($C1701,'Policy Characteristics'!$C:$C,0))),"",INDEX('Policy Characteristics'!J:J,MATCH($C1701,'Policy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1" s="254" t="str">
        <f>IF(ISBLANK(INDEX('Policy Characteristics'!K:K,MATCH($C1701,'Policy Characteristics'!$C:$C,0))),"",INDEX('Policy Characteristics'!K:K,MATCH($C1701,'Policy Characteristics'!$C:$C,0)))</f>
        <v>industry-ag-main.html#eff-stds</v>
      </c>
      <c r="R1701" s="254" t="str">
        <f>IF(ISBLANK(INDEX('Policy Characteristics'!L:L,MATCH($C1701,'Policy Characteristics'!$C:$C,0))),"",INDEX('Policy Characteristics'!L:L,MATCH($C1701,'Policy Characteristics'!$C:$C,0)))</f>
        <v>industry-energy-efficiency-standards.html</v>
      </c>
    </row>
    <row r="1702" spans="1:18" s="4" customFormat="1" x14ac:dyDescent="0.35">
      <c r="A1702" s="254" t="str">
        <f>IF(ISBLANK(INDEX('Policy Characteristics'!A:A,MATCH($C1702,'Policy Characteristics'!$C:$C,0))),"",INDEX('Policy Characteristics'!A:A,MATCH($C1702,'Policy Characteristics'!$C:$C,0)))</f>
        <v>Industry</v>
      </c>
      <c r="B1702" s="262" t="str">
        <f>IF(ISBLANK(INDEX('Policy Characteristics'!B:B,MATCH($C1702,'Policy Characteristics'!$C:$C,0))),"",INDEX('Policy Characteristics'!B:B,MATCH($C1702,'Policy Characteristics'!$C:$C,0)))</f>
        <v>Industry Energy Efficiency Standards</v>
      </c>
      <c r="C1702" s="254" t="str">
        <f t="shared" si="56"/>
        <v>Percentage Improvement in Eqpt Efficiency Standards above BAU</v>
      </c>
      <c r="D1702" s="6" t="s">
        <v>3063</v>
      </c>
      <c r="E1702" s="45" t="s">
        <v>2386</v>
      </c>
      <c r="F1702" t="s">
        <v>3025</v>
      </c>
      <c r="G1702" s="45" t="s">
        <v>2392</v>
      </c>
      <c r="H1702" s="43">
        <v>1173</v>
      </c>
      <c r="I1702" s="324" t="s">
        <v>41</v>
      </c>
      <c r="J1702" s="255" t="str">
        <f>IF(ISBLANK(INDEX('Policy Characteristics'!D:D,MATCH($C1702,'Policy Characteristics'!$C:$C,0))),"",INDEX('Policy Characteristics'!D:D,MATCH($C1702,'Policy Characteristics'!$C:$C,0)))</f>
        <v>Industry Energy Efficiency Standards</v>
      </c>
      <c r="K1702" s="254" t="str">
        <f>IF(ISBLANK(INDEX('Policy Characteristics'!E:E,MATCH($C1702,'Policy Characteristics'!$C:$C,0))),"",INDEX('Policy Characteristics'!E:E,MATCH($C1702,'Policy Characteristics'!$C:$C,0)))</f>
        <v>indst efficiency standards</v>
      </c>
      <c r="L1702" s="261">
        <f>IF(ISBLANK(INDEX('Policy Characteristics'!F:F,MATCH($C1702,'Policy Characteristics'!$C:$C,0))),"",INDEX('Policy Characteristics'!F:F,MATCH($C1702,'Policy Characteristics'!$C:$C,0)))</f>
        <v>0</v>
      </c>
      <c r="M1702" s="261">
        <f>IF(ISBLANK(INDEX('Policy Characteristics'!G:G,MATCH($C1702,'Policy Characteristics'!$C:$C,0))),"",INDEX('Policy Characteristics'!G:G,MATCH($C1702,'Policy Characteristics'!$C:$C,0)))</f>
        <v>0.25</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reduction in energy use</v>
      </c>
      <c r="P1702" s="254" t="str">
        <f>IF(ISBLANK(INDEX('Policy Characteristics'!J:J,MATCH($C1702,'Policy Characteristics'!$C:$C,0))),"",INDEX('Policy Characteristics'!J:J,MATCH($C1702,'Policy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2" s="254" t="str">
        <f>IF(ISBLANK(INDEX('Policy Characteristics'!K:K,MATCH($C1702,'Policy Characteristics'!$C:$C,0))),"",INDEX('Policy Characteristics'!K:K,MATCH($C1702,'Policy Characteristics'!$C:$C,0)))</f>
        <v>industry-ag-main.html#eff-stds</v>
      </c>
      <c r="R1702" s="254" t="str">
        <f>IF(ISBLANK(INDEX('Policy Characteristics'!L:L,MATCH($C1702,'Policy Characteristics'!$C:$C,0))),"",INDEX('Policy Characteristics'!L:L,MATCH($C1702,'Policy Characteristics'!$C:$C,0)))</f>
        <v>industry-energy-efficiency-standards.html</v>
      </c>
    </row>
    <row r="1703" spans="1:18" s="4" customFormat="1" x14ac:dyDescent="0.35">
      <c r="A1703" s="254" t="str">
        <f>IF(ISBLANK(INDEX('Policy Characteristics'!A:A,MATCH($C1703,'Policy Characteristics'!$C:$C,0))),"",INDEX('Policy Characteristics'!A:A,MATCH($C1703,'Policy Characteristics'!$C:$C,0)))</f>
        <v>Industry</v>
      </c>
      <c r="B1703" s="262" t="str">
        <f>IF(ISBLANK(INDEX('Policy Characteristics'!B:B,MATCH($C1703,'Policy Characteristics'!$C:$C,0))),"",INDEX('Policy Characteristics'!B:B,MATCH($C1703,'Policy Characteristics'!$C:$C,0)))</f>
        <v>Industry Energy Efficiency Standards</v>
      </c>
      <c r="C1703" s="254" t="str">
        <f t="shared" si="56"/>
        <v>Percentage Improvement in Eqpt Efficiency Standards above BAU</v>
      </c>
      <c r="D1703" s="6" t="s">
        <v>3063</v>
      </c>
      <c r="E1703" s="45" t="s">
        <v>2688</v>
      </c>
      <c r="F1703" t="s">
        <v>3025</v>
      </c>
      <c r="G1703" s="45" t="s">
        <v>2691</v>
      </c>
      <c r="H1703" s="43">
        <v>1174</v>
      </c>
      <c r="I1703" s="324" t="s">
        <v>41</v>
      </c>
      <c r="J1703" s="255" t="str">
        <f>IF(ISBLANK(INDEX('Policy Characteristics'!D:D,MATCH($C1703,'Policy Characteristics'!$C:$C,0))),"",INDEX('Policy Characteristics'!D:D,MATCH($C1703,'Policy Characteristics'!$C:$C,0)))</f>
        <v>Industry Energy Efficiency Standards</v>
      </c>
      <c r="K1703" s="254" t="str">
        <f>IF(ISBLANK(INDEX('Policy Characteristics'!E:E,MATCH($C1703,'Policy Characteristics'!$C:$C,0))),"",INDEX('Policy Characteristics'!E:E,MATCH($C1703,'Policy Characteristics'!$C:$C,0)))</f>
        <v>indst efficiency standards</v>
      </c>
      <c r="L1703" s="261">
        <f>IF(ISBLANK(INDEX('Policy Characteristics'!F:F,MATCH($C1703,'Policy Characteristics'!$C:$C,0))),"",INDEX('Policy Characteristics'!F:F,MATCH($C1703,'Policy Characteristics'!$C:$C,0)))</f>
        <v>0</v>
      </c>
      <c r="M1703" s="261">
        <f>IF(ISBLANK(INDEX('Policy Characteristics'!G:G,MATCH($C1703,'Policy Characteristics'!$C:$C,0))),"",INDEX('Policy Characteristics'!G:G,MATCH($C1703,'Policy Characteristics'!$C:$C,0)))</f>
        <v>0.25</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reduction in energy use</v>
      </c>
      <c r="P1703" s="254" t="str">
        <f>IF(ISBLANK(INDEX('Policy Characteristics'!J:J,MATCH($C1703,'Policy Characteristics'!$C:$C,0))),"",INDEX('Policy Characteristics'!J:J,MATCH($C1703,'Policy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3" s="254" t="str">
        <f>IF(ISBLANK(INDEX('Policy Characteristics'!K:K,MATCH($C1703,'Policy Characteristics'!$C:$C,0))),"",INDEX('Policy Characteristics'!K:K,MATCH($C1703,'Policy Characteristics'!$C:$C,0)))</f>
        <v>industry-ag-main.html#eff-stds</v>
      </c>
      <c r="R1703" s="254" t="str">
        <f>IF(ISBLANK(INDEX('Policy Characteristics'!L:L,MATCH($C1703,'Policy Characteristics'!$C:$C,0))),"",INDEX('Policy Characteristics'!L:L,MATCH($C1703,'Policy Characteristics'!$C:$C,0)))</f>
        <v>industry-energy-efficiency-standards.html</v>
      </c>
    </row>
    <row r="1704" spans="1:18" s="4" customFormat="1" x14ac:dyDescent="0.35">
      <c r="A1704" s="254" t="str">
        <f>IF(ISBLANK(INDEX('Policy Characteristics'!A:A,MATCH($C1704,'Policy Characteristics'!$C:$C,0))),"",INDEX('Policy Characteristics'!A:A,MATCH($C1704,'Policy Characteristics'!$C:$C,0)))</f>
        <v>Industry</v>
      </c>
      <c r="B1704" s="262" t="str">
        <f>IF(ISBLANK(INDEX('Policy Characteristics'!B:B,MATCH($C1704,'Policy Characteristics'!$C:$C,0))),"",INDEX('Policy Characteristics'!B:B,MATCH($C1704,'Policy Characteristics'!$C:$C,0)))</f>
        <v>Industry Energy Efficiency Standards</v>
      </c>
      <c r="C1704" s="254" t="str">
        <f t="shared" si="56"/>
        <v>Percentage Improvement in Eqpt Efficiency Standards above BAU</v>
      </c>
      <c r="D1704" s="6" t="s">
        <v>3063</v>
      </c>
      <c r="E1704" s="45" t="s">
        <v>2689</v>
      </c>
      <c r="F1704" t="s">
        <v>3025</v>
      </c>
      <c r="G1704" s="45" t="s">
        <v>2693</v>
      </c>
      <c r="H1704" s="43">
        <v>1175</v>
      </c>
      <c r="I1704" s="324" t="s">
        <v>40</v>
      </c>
      <c r="J1704" s="255" t="str">
        <f>IF(ISBLANK(INDEX('Policy Characteristics'!D:D,MATCH($C1704,'Policy Characteristics'!$C:$C,0))),"",INDEX('Policy Characteristics'!D:D,MATCH($C1704,'Policy Characteristics'!$C:$C,0)))</f>
        <v>Industry Energy Efficiency Standards</v>
      </c>
      <c r="K1704" s="254" t="str">
        <f>IF(ISBLANK(INDEX('Policy Characteristics'!E:E,MATCH($C1704,'Policy Characteristics'!$C:$C,0))),"",INDEX('Policy Characteristics'!E:E,MATCH($C1704,'Policy Characteristics'!$C:$C,0)))</f>
        <v>indst efficiency standards</v>
      </c>
      <c r="L1704" s="261">
        <f>IF(ISBLANK(INDEX('Policy Characteristics'!F:F,MATCH($C1704,'Policy Characteristics'!$C:$C,0))),"",INDEX('Policy Characteristics'!F:F,MATCH($C1704,'Policy Characteristics'!$C:$C,0)))</f>
        <v>0</v>
      </c>
      <c r="M1704" s="261">
        <f>IF(ISBLANK(INDEX('Policy Characteristics'!G:G,MATCH($C1704,'Policy Characteristics'!$C:$C,0))),"",INDEX('Policy Characteristics'!G:G,MATCH($C1704,'Policy Characteristics'!$C:$C,0)))</f>
        <v>0.25</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reduction in energy use</v>
      </c>
      <c r="P1704" s="254" t="str">
        <f>IF(ISBLANK(INDEX('Policy Characteristics'!J:J,MATCH($C1704,'Policy Characteristics'!$C:$C,0))),"",INDEX('Policy Characteristics'!J:J,MATCH($C1704,'Policy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4" s="254" t="str">
        <f>IF(ISBLANK(INDEX('Policy Characteristics'!K:K,MATCH($C1704,'Policy Characteristics'!$C:$C,0))),"",INDEX('Policy Characteristics'!K:K,MATCH($C1704,'Policy Characteristics'!$C:$C,0)))</f>
        <v>industry-ag-main.html#eff-stds</v>
      </c>
      <c r="R1704" s="254" t="str">
        <f>IF(ISBLANK(INDEX('Policy Characteristics'!L:L,MATCH($C1704,'Policy Characteristics'!$C:$C,0))),"",INDEX('Policy Characteristics'!L:L,MATCH($C1704,'Policy Characteristics'!$C:$C,0)))</f>
        <v>industry-energy-efficiency-standards.html</v>
      </c>
    </row>
    <row r="1705" spans="1:18" s="4" customFormat="1" x14ac:dyDescent="0.35">
      <c r="A1705" s="254" t="str">
        <f>IF(ISBLANK(INDEX('Policy Characteristics'!A:A,MATCH($C1705,'Policy Characteristics'!$C:$C,0))),"",INDEX('Policy Characteristics'!A:A,MATCH($C1705,'Policy Characteristics'!$C:$C,0)))</f>
        <v>Industry</v>
      </c>
      <c r="B1705" s="262" t="str">
        <f>IF(ISBLANK(INDEX('Policy Characteristics'!B:B,MATCH($C1705,'Policy Characteristics'!$C:$C,0))),"",INDEX('Policy Characteristics'!B:B,MATCH($C1705,'Policy Characteristics'!$C:$C,0)))</f>
        <v>Industry Energy Efficiency Standards</v>
      </c>
      <c r="C1705" s="254" t="str">
        <f t="shared" si="56"/>
        <v>Percentage Improvement in Eqpt Efficiency Standards above BAU</v>
      </c>
      <c r="D1705" s="6" t="s">
        <v>3063</v>
      </c>
      <c r="E1705" s="45" t="s">
        <v>2690</v>
      </c>
      <c r="F1705" t="s">
        <v>3025</v>
      </c>
      <c r="G1705" s="45" t="s">
        <v>2694</v>
      </c>
      <c r="H1705" s="43">
        <v>1176</v>
      </c>
      <c r="I1705" s="324" t="s">
        <v>40</v>
      </c>
      <c r="J1705" s="255" t="str">
        <f>IF(ISBLANK(INDEX('Policy Characteristics'!D:D,MATCH($C1705,'Policy Characteristics'!$C:$C,0))),"",INDEX('Policy Characteristics'!D:D,MATCH($C1705,'Policy Characteristics'!$C:$C,0)))</f>
        <v>Industry Energy Efficiency Standards</v>
      </c>
      <c r="K1705" s="254" t="str">
        <f>IF(ISBLANK(INDEX('Policy Characteristics'!E:E,MATCH($C1705,'Policy Characteristics'!$C:$C,0))),"",INDEX('Policy Characteristics'!E:E,MATCH($C1705,'Policy Characteristics'!$C:$C,0)))</f>
        <v>indst efficiency standards</v>
      </c>
      <c r="L1705" s="261">
        <f>IF(ISBLANK(INDEX('Policy Characteristics'!F:F,MATCH($C1705,'Policy Characteristics'!$C:$C,0))),"",INDEX('Policy Characteristics'!F:F,MATCH($C1705,'Policy Characteristics'!$C:$C,0)))</f>
        <v>0</v>
      </c>
      <c r="M1705" s="261">
        <f>IF(ISBLANK(INDEX('Policy Characteristics'!G:G,MATCH($C1705,'Policy Characteristics'!$C:$C,0))),"",INDEX('Policy Characteristics'!G:G,MATCH($C1705,'Policy Characteristics'!$C:$C,0)))</f>
        <v>0.25</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reduction in energy use</v>
      </c>
      <c r="P1705" s="254" t="str">
        <f>IF(ISBLANK(INDEX('Policy Characteristics'!J:J,MATCH($C1705,'Policy Characteristics'!$C:$C,0))),"",INDEX('Policy Characteristics'!J:J,MATCH($C1705,'Policy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5" s="254" t="str">
        <f>IF(ISBLANK(INDEX('Policy Characteristics'!K:K,MATCH($C1705,'Policy Characteristics'!$C:$C,0))),"",INDEX('Policy Characteristics'!K:K,MATCH($C1705,'Policy Characteristics'!$C:$C,0)))</f>
        <v>industry-ag-main.html#eff-stds</v>
      </c>
      <c r="R1705" s="254" t="str">
        <f>IF(ISBLANK(INDEX('Policy Characteristics'!L:L,MATCH($C1705,'Policy Characteristics'!$C:$C,0))),"",INDEX('Policy Characteristics'!L:L,MATCH($C1705,'Policy Characteristics'!$C:$C,0)))</f>
        <v>industry-energy-efficiency-standards.html</v>
      </c>
    </row>
    <row r="1706" spans="1:18" s="4" customFormat="1" x14ac:dyDescent="0.35">
      <c r="A1706" s="254" t="str">
        <f>IF(ISBLANK(INDEX('Policy Characteristics'!A:A,MATCH($C1706,'Policy Characteristics'!$C:$C,0))),"",INDEX('Policy Characteristics'!A:A,MATCH($C1706,'Policy Characteristics'!$C:$C,0)))</f>
        <v>Industry</v>
      </c>
      <c r="B1706" s="262" t="str">
        <f>IF(ISBLANK(INDEX('Policy Characteristics'!B:B,MATCH($C1706,'Policy Characteristics'!$C:$C,0))),"",INDEX('Policy Characteristics'!B:B,MATCH($C1706,'Policy Characteristics'!$C:$C,0)))</f>
        <v>Industry Energy Efficiency Standards</v>
      </c>
      <c r="C1706" s="254" t="str">
        <f t="shared" si="56"/>
        <v>Percentage Improvement in Eqpt Efficiency Standards above BAU</v>
      </c>
      <c r="D1706" s="6" t="s">
        <v>3063</v>
      </c>
      <c r="E1706" s="45" t="s">
        <v>2687</v>
      </c>
      <c r="F1706" t="s">
        <v>3025</v>
      </c>
      <c r="G1706" s="45" t="s">
        <v>2692</v>
      </c>
      <c r="H1706" s="43">
        <v>1177</v>
      </c>
      <c r="I1706" s="324" t="s">
        <v>41</v>
      </c>
      <c r="J1706" s="255" t="str">
        <f>IF(ISBLANK(INDEX('Policy Characteristics'!D:D,MATCH($C1706,'Policy Characteristics'!$C:$C,0))),"",INDEX('Policy Characteristics'!D:D,MATCH($C1706,'Policy Characteristics'!$C:$C,0)))</f>
        <v>Industry Energy Efficiency Standards</v>
      </c>
      <c r="K1706" s="254" t="str">
        <f>IF(ISBLANK(INDEX('Policy Characteristics'!E:E,MATCH($C1706,'Policy Characteristics'!$C:$C,0))),"",INDEX('Policy Characteristics'!E:E,MATCH($C1706,'Policy Characteristics'!$C:$C,0)))</f>
        <v>indst efficiency standards</v>
      </c>
      <c r="L1706" s="261">
        <f>IF(ISBLANK(INDEX('Policy Characteristics'!F:F,MATCH($C1706,'Policy Characteristics'!$C:$C,0))),"",INDEX('Policy Characteristics'!F:F,MATCH($C1706,'Policy Characteristics'!$C:$C,0)))</f>
        <v>0</v>
      </c>
      <c r="M1706" s="261">
        <f>IF(ISBLANK(INDEX('Policy Characteristics'!G:G,MATCH($C1706,'Policy Characteristics'!$C:$C,0))),"",INDEX('Policy Characteristics'!G:G,MATCH($C1706,'Policy Characteristics'!$C:$C,0)))</f>
        <v>0.25</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reduction in energy use</v>
      </c>
      <c r="P1706" s="254" t="str">
        <f>IF(ISBLANK(INDEX('Policy Characteristics'!J:J,MATCH($C1706,'Policy Characteristics'!$C:$C,0))),"",INDEX('Policy Characteristics'!J:J,MATCH($C1706,'Policy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6" s="254" t="str">
        <f>IF(ISBLANK(INDEX('Policy Characteristics'!K:K,MATCH($C1706,'Policy Characteristics'!$C:$C,0))),"",INDEX('Policy Characteristics'!K:K,MATCH($C1706,'Policy Characteristics'!$C:$C,0)))</f>
        <v>industry-ag-main.html#eff-stds</v>
      </c>
      <c r="R1706" s="254" t="str">
        <f>IF(ISBLANK(INDEX('Policy Characteristics'!L:L,MATCH($C1706,'Policy Characteristics'!$C:$C,0))),"",INDEX('Policy Characteristics'!L:L,MATCH($C1706,'Policy Characteristics'!$C:$C,0)))</f>
        <v>industry-energy-efficiency-standards.html</v>
      </c>
    </row>
    <row r="1707" spans="1:18" s="4" customFormat="1" x14ac:dyDescent="0.35">
      <c r="A1707" s="254" t="str">
        <f>IF(ISBLANK(INDEX('Policy Characteristics'!A:A,MATCH($C1707,'Policy Characteristics'!$C:$C,0))),"",INDEX('Policy Characteristics'!A:A,MATCH($C1707,'Policy Characteristics'!$C:$C,0)))</f>
        <v>Industry</v>
      </c>
      <c r="B1707" s="262" t="str">
        <f>IF(ISBLANK(INDEX('Policy Characteristics'!B:B,MATCH($C1707,'Policy Characteristics'!$C:$C,0))),"",INDEX('Policy Characteristics'!B:B,MATCH($C1707,'Policy Characteristics'!$C:$C,0)))</f>
        <v>Industry Energy Efficiency Standards</v>
      </c>
      <c r="C1707" s="254" t="str">
        <f t="shared" si="56"/>
        <v>Percentage Improvement in Eqpt Efficiency Standards above BAU</v>
      </c>
      <c r="D1707" s="6" t="s">
        <v>3064</v>
      </c>
      <c r="E1707" s="45" t="s">
        <v>2381</v>
      </c>
      <c r="F1707" t="s">
        <v>3026</v>
      </c>
      <c r="G1707" s="45" t="s">
        <v>2387</v>
      </c>
      <c r="H1707" s="43">
        <v>1178</v>
      </c>
      <c r="I1707" s="325" t="s">
        <v>41</v>
      </c>
      <c r="J1707" s="255" t="str">
        <f>IF(ISBLANK(INDEX('Policy Characteristics'!D:D,MATCH($C1707,'Policy Characteristics'!$C:$C,0))),"",INDEX('Policy Characteristics'!D:D,MATCH($C1707,'Policy Characteristics'!$C:$C,0)))</f>
        <v>Industry Energy Efficiency Standards</v>
      </c>
      <c r="K1707" s="254" t="str">
        <f>IF(ISBLANK(INDEX('Policy Characteristics'!E:E,MATCH($C1707,'Policy Characteristics'!$C:$C,0))),"",INDEX('Policy Characteristics'!E:E,MATCH($C1707,'Policy Characteristics'!$C:$C,0)))</f>
        <v>indst efficiency standards</v>
      </c>
      <c r="L1707" s="261">
        <f>IF(ISBLANK(INDEX('Policy Characteristics'!F:F,MATCH($C1707,'Policy Characteristics'!$C:$C,0))),"",INDEX('Policy Characteristics'!F:F,MATCH($C1707,'Policy Characteristics'!$C:$C,0)))</f>
        <v>0</v>
      </c>
      <c r="M1707" s="261">
        <f>IF(ISBLANK(INDEX('Policy Characteristics'!G:G,MATCH($C1707,'Policy Characteristics'!$C:$C,0))),"",INDEX('Policy Characteristics'!G:G,MATCH($C1707,'Policy Characteristics'!$C:$C,0)))</f>
        <v>0.25</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reduction in energy use</v>
      </c>
      <c r="P1707" s="254" t="str">
        <f>IF(ISBLANK(INDEX('Policy Characteristics'!J:J,MATCH($C1707,'Policy Characteristics'!$C:$C,0))),"",INDEX('Policy Characteristics'!J:J,MATCH($C1707,'Policy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7" s="254" t="str">
        <f>IF(ISBLANK(INDEX('Policy Characteristics'!K:K,MATCH($C1707,'Policy Characteristics'!$C:$C,0))),"",INDEX('Policy Characteristics'!K:K,MATCH($C1707,'Policy Characteristics'!$C:$C,0)))</f>
        <v>industry-ag-main.html#eff-stds</v>
      </c>
      <c r="R1707" s="254" t="str">
        <f>IF(ISBLANK(INDEX('Policy Characteristics'!L:L,MATCH($C1707,'Policy Characteristics'!$C:$C,0))),"",INDEX('Policy Characteristics'!L:L,MATCH($C1707,'Policy Characteristics'!$C:$C,0)))</f>
        <v>industry-energy-efficiency-standards.html</v>
      </c>
    </row>
    <row r="1708" spans="1:18" s="4" customFormat="1" x14ac:dyDescent="0.35">
      <c r="A1708" s="254" t="str">
        <f>IF(ISBLANK(INDEX('Policy Characteristics'!A:A,MATCH($C1708,'Policy Characteristics'!$C:$C,0))),"",INDEX('Policy Characteristics'!A:A,MATCH($C1708,'Policy Characteristics'!$C:$C,0)))</f>
        <v>Industry</v>
      </c>
      <c r="B1708" s="262" t="str">
        <f>IF(ISBLANK(INDEX('Policy Characteristics'!B:B,MATCH($C1708,'Policy Characteristics'!$C:$C,0))),"",INDEX('Policy Characteristics'!B:B,MATCH($C1708,'Policy Characteristics'!$C:$C,0)))</f>
        <v>Industry Energy Efficiency Standards</v>
      </c>
      <c r="C1708" s="254" t="str">
        <f t="shared" si="56"/>
        <v>Percentage Improvement in Eqpt Efficiency Standards above BAU</v>
      </c>
      <c r="D1708" s="6" t="s">
        <v>3064</v>
      </c>
      <c r="E1708" s="45" t="s">
        <v>2382</v>
      </c>
      <c r="F1708" t="s">
        <v>3026</v>
      </c>
      <c r="G1708" s="45" t="s">
        <v>2390</v>
      </c>
      <c r="H1708" s="43">
        <v>1179</v>
      </c>
      <c r="I1708" s="324" t="s">
        <v>41</v>
      </c>
      <c r="J1708" s="255" t="str">
        <f>IF(ISBLANK(INDEX('Policy Characteristics'!D:D,MATCH($C1708,'Policy Characteristics'!$C:$C,0))),"",INDEX('Policy Characteristics'!D:D,MATCH($C1708,'Policy Characteristics'!$C:$C,0)))</f>
        <v>Industry Energy Efficiency Standards</v>
      </c>
      <c r="K1708" s="254" t="str">
        <f>IF(ISBLANK(INDEX('Policy Characteristics'!E:E,MATCH($C1708,'Policy Characteristics'!$C:$C,0))),"",INDEX('Policy Characteristics'!E:E,MATCH($C1708,'Policy Characteristics'!$C:$C,0)))</f>
        <v>indst efficiency standards</v>
      </c>
      <c r="L1708" s="261">
        <f>IF(ISBLANK(INDEX('Policy Characteristics'!F:F,MATCH($C1708,'Policy Characteristics'!$C:$C,0))),"",INDEX('Policy Characteristics'!F:F,MATCH($C1708,'Policy Characteristics'!$C:$C,0)))</f>
        <v>0</v>
      </c>
      <c r="M1708" s="261">
        <f>IF(ISBLANK(INDEX('Policy Characteristics'!G:G,MATCH($C1708,'Policy Characteristics'!$C:$C,0))),"",INDEX('Policy Characteristics'!G:G,MATCH($C1708,'Policy Characteristics'!$C:$C,0)))</f>
        <v>0.25</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reduction in energy use</v>
      </c>
      <c r="P1708" s="254" t="str">
        <f>IF(ISBLANK(INDEX('Policy Characteristics'!J:J,MATCH($C1708,'Policy Characteristics'!$C:$C,0))),"",INDEX('Policy Characteristics'!J:J,MATCH($C1708,'Policy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8" s="254" t="str">
        <f>IF(ISBLANK(INDEX('Policy Characteristics'!K:K,MATCH($C1708,'Policy Characteristics'!$C:$C,0))),"",INDEX('Policy Characteristics'!K:K,MATCH($C1708,'Policy Characteristics'!$C:$C,0)))</f>
        <v>industry-ag-main.html#eff-stds</v>
      </c>
      <c r="R1708" s="254" t="str">
        <f>IF(ISBLANK(INDEX('Policy Characteristics'!L:L,MATCH($C1708,'Policy Characteristics'!$C:$C,0))),"",INDEX('Policy Characteristics'!L:L,MATCH($C1708,'Policy Characteristics'!$C:$C,0)))</f>
        <v>industry-energy-efficiency-standards.html</v>
      </c>
    </row>
    <row r="1709" spans="1:18" s="4" customFormat="1" x14ac:dyDescent="0.35">
      <c r="A1709" s="254" t="str">
        <f>IF(ISBLANK(INDEX('Policy Characteristics'!A:A,MATCH($C1709,'Policy Characteristics'!$C:$C,0))),"",INDEX('Policy Characteristics'!A:A,MATCH($C1709,'Policy Characteristics'!$C:$C,0)))</f>
        <v>Industry</v>
      </c>
      <c r="B1709" s="262" t="str">
        <f>IF(ISBLANK(INDEX('Policy Characteristics'!B:B,MATCH($C1709,'Policy Characteristics'!$C:$C,0))),"",INDEX('Policy Characteristics'!B:B,MATCH($C1709,'Policy Characteristics'!$C:$C,0)))</f>
        <v>Industry Energy Efficiency Standards</v>
      </c>
      <c r="C1709" s="254" t="str">
        <f t="shared" si="56"/>
        <v>Percentage Improvement in Eqpt Efficiency Standards above BAU</v>
      </c>
      <c r="D1709" s="6" t="s">
        <v>3064</v>
      </c>
      <c r="E1709" s="45" t="s">
        <v>2383</v>
      </c>
      <c r="F1709" t="s">
        <v>3026</v>
      </c>
      <c r="G1709" s="45" t="s">
        <v>2391</v>
      </c>
      <c r="H1709" s="43">
        <v>1180</v>
      </c>
      <c r="I1709" s="324" t="s">
        <v>40</v>
      </c>
      <c r="J1709" s="255" t="str">
        <f>IF(ISBLANK(INDEX('Policy Characteristics'!D:D,MATCH($C1709,'Policy Characteristics'!$C:$C,0))),"",INDEX('Policy Characteristics'!D:D,MATCH($C1709,'Policy Characteristics'!$C:$C,0)))</f>
        <v>Industry Energy Efficiency Standards</v>
      </c>
      <c r="K1709" s="254" t="str">
        <f>IF(ISBLANK(INDEX('Policy Characteristics'!E:E,MATCH($C1709,'Policy Characteristics'!$C:$C,0))),"",INDEX('Policy Characteristics'!E:E,MATCH($C1709,'Policy Characteristics'!$C:$C,0)))</f>
        <v>indst efficiency standards</v>
      </c>
      <c r="L1709" s="261">
        <f>IF(ISBLANK(INDEX('Policy Characteristics'!F:F,MATCH($C1709,'Policy Characteristics'!$C:$C,0))),"",INDEX('Policy Characteristics'!F:F,MATCH($C1709,'Policy Characteristics'!$C:$C,0)))</f>
        <v>0</v>
      </c>
      <c r="M1709" s="261">
        <f>IF(ISBLANK(INDEX('Policy Characteristics'!G:G,MATCH($C1709,'Policy Characteristics'!$C:$C,0))),"",INDEX('Policy Characteristics'!G:G,MATCH($C1709,'Policy Characteristics'!$C:$C,0)))</f>
        <v>0.25</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reduction in energy use</v>
      </c>
      <c r="P1709" s="254" t="str">
        <f>IF(ISBLANK(INDEX('Policy Characteristics'!J:J,MATCH($C1709,'Policy Characteristics'!$C:$C,0))),"",INDEX('Policy Characteristics'!J:J,MATCH($C1709,'Policy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9" s="254" t="str">
        <f>IF(ISBLANK(INDEX('Policy Characteristics'!K:K,MATCH($C1709,'Policy Characteristics'!$C:$C,0))),"",INDEX('Policy Characteristics'!K:K,MATCH($C1709,'Policy Characteristics'!$C:$C,0)))</f>
        <v>industry-ag-main.html#eff-stds</v>
      </c>
      <c r="R1709" s="254" t="str">
        <f>IF(ISBLANK(INDEX('Policy Characteristics'!L:L,MATCH($C1709,'Policy Characteristics'!$C:$C,0))),"",INDEX('Policy Characteristics'!L:L,MATCH($C1709,'Policy Characteristics'!$C:$C,0)))</f>
        <v>industry-energy-efficiency-standards.html</v>
      </c>
    </row>
    <row r="1710" spans="1:18" s="4" customFormat="1" x14ac:dyDescent="0.35">
      <c r="A1710" s="254" t="str">
        <f>IF(ISBLANK(INDEX('Policy Characteristics'!A:A,MATCH($C1710,'Policy Characteristics'!$C:$C,0))),"",INDEX('Policy Characteristics'!A:A,MATCH($C1710,'Policy Characteristics'!$C:$C,0)))</f>
        <v>Industry</v>
      </c>
      <c r="B1710" s="262" t="str">
        <f>IF(ISBLANK(INDEX('Policy Characteristics'!B:B,MATCH($C1710,'Policy Characteristics'!$C:$C,0))),"",INDEX('Policy Characteristics'!B:B,MATCH($C1710,'Policy Characteristics'!$C:$C,0)))</f>
        <v>Industry Energy Efficiency Standards</v>
      </c>
      <c r="C1710" s="254" t="str">
        <f t="shared" si="56"/>
        <v>Percentage Improvement in Eqpt Efficiency Standards above BAU</v>
      </c>
      <c r="D1710" s="6" t="s">
        <v>3064</v>
      </c>
      <c r="E1710" s="45" t="s">
        <v>2384</v>
      </c>
      <c r="F1710" t="s">
        <v>3026</v>
      </c>
      <c r="G1710" s="45" t="s">
        <v>2388</v>
      </c>
      <c r="H1710" s="43">
        <v>1181</v>
      </c>
      <c r="I1710" s="324" t="s">
        <v>41</v>
      </c>
      <c r="J1710" s="255" t="str">
        <f>IF(ISBLANK(INDEX('Policy Characteristics'!D:D,MATCH($C1710,'Policy Characteristics'!$C:$C,0))),"",INDEX('Policy Characteristics'!D:D,MATCH($C1710,'Policy Characteristics'!$C:$C,0)))</f>
        <v>Industry Energy Efficiency Standards</v>
      </c>
      <c r="K1710" s="254" t="str">
        <f>IF(ISBLANK(INDEX('Policy Characteristics'!E:E,MATCH($C1710,'Policy Characteristics'!$C:$C,0))),"",INDEX('Policy Characteristics'!E:E,MATCH($C1710,'Policy Characteristics'!$C:$C,0)))</f>
        <v>indst efficiency standards</v>
      </c>
      <c r="L1710" s="261">
        <f>IF(ISBLANK(INDEX('Policy Characteristics'!F:F,MATCH($C1710,'Policy Characteristics'!$C:$C,0))),"",INDEX('Policy Characteristics'!F:F,MATCH($C1710,'Policy Characteristics'!$C:$C,0)))</f>
        <v>0</v>
      </c>
      <c r="M1710" s="261">
        <f>IF(ISBLANK(INDEX('Policy Characteristics'!G:G,MATCH($C1710,'Policy Characteristics'!$C:$C,0))),"",INDEX('Policy Characteristics'!G:G,MATCH($C1710,'Policy Characteristics'!$C:$C,0)))</f>
        <v>0.25</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reduction in energy use</v>
      </c>
      <c r="P1710" s="254" t="str">
        <f>IF(ISBLANK(INDEX('Policy Characteristics'!J:J,MATCH($C1710,'Policy Characteristics'!$C:$C,0))),"",INDEX('Policy Characteristics'!J:J,MATCH($C1710,'Policy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0" s="254" t="str">
        <f>IF(ISBLANK(INDEX('Policy Characteristics'!K:K,MATCH($C1710,'Policy Characteristics'!$C:$C,0))),"",INDEX('Policy Characteristics'!K:K,MATCH($C1710,'Policy Characteristics'!$C:$C,0)))</f>
        <v>industry-ag-main.html#eff-stds</v>
      </c>
      <c r="R1710" s="254" t="str">
        <f>IF(ISBLANK(INDEX('Policy Characteristics'!L:L,MATCH($C1710,'Policy Characteristics'!$C:$C,0))),"",INDEX('Policy Characteristics'!L:L,MATCH($C1710,'Policy Characteristics'!$C:$C,0)))</f>
        <v>industry-energy-efficiency-standards.html</v>
      </c>
    </row>
    <row r="1711" spans="1:18" s="4" customFormat="1" x14ac:dyDescent="0.35">
      <c r="A1711" s="254" t="str">
        <f>IF(ISBLANK(INDEX('Policy Characteristics'!A:A,MATCH($C1711,'Policy Characteristics'!$C:$C,0))),"",INDEX('Policy Characteristics'!A:A,MATCH($C1711,'Policy Characteristics'!$C:$C,0)))</f>
        <v>Industry</v>
      </c>
      <c r="B1711" s="262" t="str">
        <f>IF(ISBLANK(INDEX('Policy Characteristics'!B:B,MATCH($C1711,'Policy Characteristics'!$C:$C,0))),"",INDEX('Policy Characteristics'!B:B,MATCH($C1711,'Policy Characteristics'!$C:$C,0)))</f>
        <v>Industry Energy Efficiency Standards</v>
      </c>
      <c r="C1711" s="254" t="str">
        <f t="shared" si="56"/>
        <v>Percentage Improvement in Eqpt Efficiency Standards above BAU</v>
      </c>
      <c r="D1711" s="6" t="s">
        <v>3064</v>
      </c>
      <c r="E1711" s="45" t="s">
        <v>2385</v>
      </c>
      <c r="F1711" t="s">
        <v>3026</v>
      </c>
      <c r="G1711" s="45" t="s">
        <v>2389</v>
      </c>
      <c r="H1711" s="43">
        <v>1182</v>
      </c>
      <c r="I1711" s="324" t="s">
        <v>41</v>
      </c>
      <c r="J1711" s="255" t="str">
        <f>IF(ISBLANK(INDEX('Policy Characteristics'!D:D,MATCH($C1711,'Policy Characteristics'!$C:$C,0))),"",INDEX('Policy Characteristics'!D:D,MATCH($C1711,'Policy Characteristics'!$C:$C,0)))</f>
        <v>Industry Energy Efficiency Standards</v>
      </c>
      <c r="K1711" s="254" t="str">
        <f>IF(ISBLANK(INDEX('Policy Characteristics'!E:E,MATCH($C1711,'Policy Characteristics'!$C:$C,0))),"",INDEX('Policy Characteristics'!E:E,MATCH($C1711,'Policy Characteristics'!$C:$C,0)))</f>
        <v>indst efficiency standards</v>
      </c>
      <c r="L1711" s="261">
        <f>IF(ISBLANK(INDEX('Policy Characteristics'!F:F,MATCH($C1711,'Policy Characteristics'!$C:$C,0))),"",INDEX('Policy Characteristics'!F:F,MATCH($C1711,'Policy Characteristics'!$C:$C,0)))</f>
        <v>0</v>
      </c>
      <c r="M1711" s="261">
        <f>IF(ISBLANK(INDEX('Policy Characteristics'!G:G,MATCH($C1711,'Policy Characteristics'!$C:$C,0))),"",INDEX('Policy Characteristics'!G:G,MATCH($C1711,'Policy Characteristics'!$C:$C,0)))</f>
        <v>0.25</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reduction in energy use</v>
      </c>
      <c r="P1711" s="254" t="str">
        <f>IF(ISBLANK(INDEX('Policy Characteristics'!J:J,MATCH($C1711,'Policy Characteristics'!$C:$C,0))),"",INDEX('Policy Characteristics'!J:J,MATCH($C1711,'Policy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1" s="254" t="str">
        <f>IF(ISBLANK(INDEX('Policy Characteristics'!K:K,MATCH($C1711,'Policy Characteristics'!$C:$C,0))),"",INDEX('Policy Characteristics'!K:K,MATCH($C1711,'Policy Characteristics'!$C:$C,0)))</f>
        <v>industry-ag-main.html#eff-stds</v>
      </c>
      <c r="R1711" s="254" t="str">
        <f>IF(ISBLANK(INDEX('Policy Characteristics'!L:L,MATCH($C1711,'Policy Characteristics'!$C:$C,0))),"",INDEX('Policy Characteristics'!L:L,MATCH($C1711,'Policy Characteristics'!$C:$C,0)))</f>
        <v>industry-energy-efficiency-standards.html</v>
      </c>
    </row>
    <row r="1712" spans="1:18" s="4" customFormat="1" x14ac:dyDescent="0.35">
      <c r="A1712" s="254" t="str">
        <f>IF(ISBLANK(INDEX('Policy Characteristics'!A:A,MATCH($C1712,'Policy Characteristics'!$C:$C,0))),"",INDEX('Policy Characteristics'!A:A,MATCH($C1712,'Policy Characteristics'!$C:$C,0)))</f>
        <v>Industry</v>
      </c>
      <c r="B1712" s="262" t="str">
        <f>IF(ISBLANK(INDEX('Policy Characteristics'!B:B,MATCH($C1712,'Policy Characteristics'!$C:$C,0))),"",INDEX('Policy Characteristics'!B:B,MATCH($C1712,'Policy Characteristics'!$C:$C,0)))</f>
        <v>Industry Energy Efficiency Standards</v>
      </c>
      <c r="C1712" s="254" t="str">
        <f t="shared" si="56"/>
        <v>Percentage Improvement in Eqpt Efficiency Standards above BAU</v>
      </c>
      <c r="D1712" s="6" t="s">
        <v>3064</v>
      </c>
      <c r="E1712" s="45" t="s">
        <v>2386</v>
      </c>
      <c r="F1712" t="s">
        <v>3026</v>
      </c>
      <c r="G1712" s="45" t="s">
        <v>2392</v>
      </c>
      <c r="H1712" s="43">
        <v>1183</v>
      </c>
      <c r="I1712" s="324" t="s">
        <v>41</v>
      </c>
      <c r="J1712" s="255" t="str">
        <f>IF(ISBLANK(INDEX('Policy Characteristics'!D:D,MATCH($C1712,'Policy Characteristics'!$C:$C,0))),"",INDEX('Policy Characteristics'!D:D,MATCH($C1712,'Policy Characteristics'!$C:$C,0)))</f>
        <v>Industry Energy Efficiency Standards</v>
      </c>
      <c r="K1712" s="254" t="str">
        <f>IF(ISBLANK(INDEX('Policy Characteristics'!E:E,MATCH($C1712,'Policy Characteristics'!$C:$C,0))),"",INDEX('Policy Characteristics'!E:E,MATCH($C1712,'Policy Characteristics'!$C:$C,0)))</f>
        <v>indst efficiency standards</v>
      </c>
      <c r="L1712" s="261">
        <f>IF(ISBLANK(INDEX('Policy Characteristics'!F:F,MATCH($C1712,'Policy Characteristics'!$C:$C,0))),"",INDEX('Policy Characteristics'!F:F,MATCH($C1712,'Policy Characteristics'!$C:$C,0)))</f>
        <v>0</v>
      </c>
      <c r="M1712" s="261">
        <f>IF(ISBLANK(INDEX('Policy Characteristics'!G:G,MATCH($C1712,'Policy Characteristics'!$C:$C,0))),"",INDEX('Policy Characteristics'!G:G,MATCH($C1712,'Policy Characteristics'!$C:$C,0)))</f>
        <v>0.25</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reduction in energy use</v>
      </c>
      <c r="P1712" s="254" t="str">
        <f>IF(ISBLANK(INDEX('Policy Characteristics'!J:J,MATCH($C1712,'Policy Characteristics'!$C:$C,0))),"",INDEX('Policy Characteristics'!J:J,MATCH($C1712,'Policy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2" s="254" t="str">
        <f>IF(ISBLANK(INDEX('Policy Characteristics'!K:K,MATCH($C1712,'Policy Characteristics'!$C:$C,0))),"",INDEX('Policy Characteristics'!K:K,MATCH($C1712,'Policy Characteristics'!$C:$C,0)))</f>
        <v>industry-ag-main.html#eff-stds</v>
      </c>
      <c r="R1712" s="254" t="str">
        <f>IF(ISBLANK(INDEX('Policy Characteristics'!L:L,MATCH($C1712,'Policy Characteristics'!$C:$C,0))),"",INDEX('Policy Characteristics'!L:L,MATCH($C1712,'Policy Characteristics'!$C:$C,0)))</f>
        <v>industry-energy-efficiency-standards.html</v>
      </c>
    </row>
    <row r="1713" spans="1:18" s="4" customFormat="1" x14ac:dyDescent="0.35">
      <c r="A1713" s="254" t="str">
        <f>IF(ISBLANK(INDEX('Policy Characteristics'!A:A,MATCH($C1713,'Policy Characteristics'!$C:$C,0))),"",INDEX('Policy Characteristics'!A:A,MATCH($C1713,'Policy Characteristics'!$C:$C,0)))</f>
        <v>Industry</v>
      </c>
      <c r="B1713" s="262" t="str">
        <f>IF(ISBLANK(INDEX('Policy Characteristics'!B:B,MATCH($C1713,'Policy Characteristics'!$C:$C,0))),"",INDEX('Policy Characteristics'!B:B,MATCH($C1713,'Policy Characteristics'!$C:$C,0)))</f>
        <v>Industry Energy Efficiency Standards</v>
      </c>
      <c r="C1713" s="254" t="str">
        <f t="shared" si="56"/>
        <v>Percentage Improvement in Eqpt Efficiency Standards above BAU</v>
      </c>
      <c r="D1713" s="6" t="s">
        <v>3064</v>
      </c>
      <c r="E1713" s="45" t="s">
        <v>2688</v>
      </c>
      <c r="F1713" t="s">
        <v>3026</v>
      </c>
      <c r="G1713" s="45" t="s">
        <v>2691</v>
      </c>
      <c r="H1713" s="43">
        <v>1184</v>
      </c>
      <c r="I1713" s="324" t="s">
        <v>41</v>
      </c>
      <c r="J1713" s="255" t="str">
        <f>IF(ISBLANK(INDEX('Policy Characteristics'!D:D,MATCH($C1713,'Policy Characteristics'!$C:$C,0))),"",INDEX('Policy Characteristics'!D:D,MATCH($C1713,'Policy Characteristics'!$C:$C,0)))</f>
        <v>Industry Energy Efficiency Standards</v>
      </c>
      <c r="K1713" s="254" t="str">
        <f>IF(ISBLANK(INDEX('Policy Characteristics'!E:E,MATCH($C1713,'Policy Characteristics'!$C:$C,0))),"",INDEX('Policy Characteristics'!E:E,MATCH($C1713,'Policy Characteristics'!$C:$C,0)))</f>
        <v>indst efficiency standards</v>
      </c>
      <c r="L1713" s="261">
        <f>IF(ISBLANK(INDEX('Policy Characteristics'!F:F,MATCH($C1713,'Policy Characteristics'!$C:$C,0))),"",INDEX('Policy Characteristics'!F:F,MATCH($C1713,'Policy Characteristics'!$C:$C,0)))</f>
        <v>0</v>
      </c>
      <c r="M1713" s="261">
        <f>IF(ISBLANK(INDEX('Policy Characteristics'!G:G,MATCH($C1713,'Policy Characteristics'!$C:$C,0))),"",INDEX('Policy Characteristics'!G:G,MATCH($C1713,'Policy Characteristics'!$C:$C,0)))</f>
        <v>0.25</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reduction in energy use</v>
      </c>
      <c r="P1713" s="254" t="str">
        <f>IF(ISBLANK(INDEX('Policy Characteristics'!J:J,MATCH($C1713,'Policy Characteristics'!$C:$C,0))),"",INDEX('Policy Characteristics'!J:J,MATCH($C1713,'Policy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3" s="254" t="str">
        <f>IF(ISBLANK(INDEX('Policy Characteristics'!K:K,MATCH($C1713,'Policy Characteristics'!$C:$C,0))),"",INDEX('Policy Characteristics'!K:K,MATCH($C1713,'Policy Characteristics'!$C:$C,0)))</f>
        <v>industry-ag-main.html#eff-stds</v>
      </c>
      <c r="R1713" s="254" t="str">
        <f>IF(ISBLANK(INDEX('Policy Characteristics'!L:L,MATCH($C1713,'Policy Characteristics'!$C:$C,0))),"",INDEX('Policy Characteristics'!L:L,MATCH($C1713,'Policy Characteristics'!$C:$C,0)))</f>
        <v>industry-energy-efficiency-standards.html</v>
      </c>
    </row>
    <row r="1714" spans="1:18" s="4" customFormat="1" x14ac:dyDescent="0.35">
      <c r="A1714" s="254" t="str">
        <f>IF(ISBLANK(INDEX('Policy Characteristics'!A:A,MATCH($C1714,'Policy Characteristics'!$C:$C,0))),"",INDEX('Policy Characteristics'!A:A,MATCH($C1714,'Policy Characteristics'!$C:$C,0)))</f>
        <v>Industry</v>
      </c>
      <c r="B1714" s="262" t="str">
        <f>IF(ISBLANK(INDEX('Policy Characteristics'!B:B,MATCH($C1714,'Policy Characteristics'!$C:$C,0))),"",INDEX('Policy Characteristics'!B:B,MATCH($C1714,'Policy Characteristics'!$C:$C,0)))</f>
        <v>Industry Energy Efficiency Standards</v>
      </c>
      <c r="C1714" s="254" t="str">
        <f t="shared" si="56"/>
        <v>Percentage Improvement in Eqpt Efficiency Standards above BAU</v>
      </c>
      <c r="D1714" s="6" t="s">
        <v>3064</v>
      </c>
      <c r="E1714" s="45" t="s">
        <v>2689</v>
      </c>
      <c r="F1714" t="s">
        <v>3026</v>
      </c>
      <c r="G1714" s="45" t="s">
        <v>2693</v>
      </c>
      <c r="H1714" s="43">
        <v>1185</v>
      </c>
      <c r="I1714" s="324" t="s">
        <v>41</v>
      </c>
      <c r="J1714" s="255" t="str">
        <f>IF(ISBLANK(INDEX('Policy Characteristics'!D:D,MATCH($C1714,'Policy Characteristics'!$C:$C,0))),"",INDEX('Policy Characteristics'!D:D,MATCH($C1714,'Policy Characteristics'!$C:$C,0)))</f>
        <v>Industry Energy Efficiency Standards</v>
      </c>
      <c r="K1714" s="254" t="str">
        <f>IF(ISBLANK(INDEX('Policy Characteristics'!E:E,MATCH($C1714,'Policy Characteristics'!$C:$C,0))),"",INDEX('Policy Characteristics'!E:E,MATCH($C1714,'Policy Characteristics'!$C:$C,0)))</f>
        <v>indst efficiency standards</v>
      </c>
      <c r="L1714" s="261">
        <f>IF(ISBLANK(INDEX('Policy Characteristics'!F:F,MATCH($C1714,'Policy Characteristics'!$C:$C,0))),"",INDEX('Policy Characteristics'!F:F,MATCH($C1714,'Policy Characteristics'!$C:$C,0)))</f>
        <v>0</v>
      </c>
      <c r="M1714" s="261">
        <f>IF(ISBLANK(INDEX('Policy Characteristics'!G:G,MATCH($C1714,'Policy Characteristics'!$C:$C,0))),"",INDEX('Policy Characteristics'!G:G,MATCH($C1714,'Policy Characteristics'!$C:$C,0)))</f>
        <v>0.25</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reduction in energy use</v>
      </c>
      <c r="P1714" s="254" t="str">
        <f>IF(ISBLANK(INDEX('Policy Characteristics'!J:J,MATCH($C1714,'Policy Characteristics'!$C:$C,0))),"",INDEX('Policy Characteristics'!J:J,MATCH($C1714,'Policy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4" s="254" t="str">
        <f>IF(ISBLANK(INDEX('Policy Characteristics'!K:K,MATCH($C1714,'Policy Characteristics'!$C:$C,0))),"",INDEX('Policy Characteristics'!K:K,MATCH($C1714,'Policy Characteristics'!$C:$C,0)))</f>
        <v>industry-ag-main.html#eff-stds</v>
      </c>
      <c r="R1714" s="254" t="str">
        <f>IF(ISBLANK(INDEX('Policy Characteristics'!L:L,MATCH($C1714,'Policy Characteristics'!$C:$C,0))),"",INDEX('Policy Characteristics'!L:L,MATCH($C1714,'Policy Characteristics'!$C:$C,0)))</f>
        <v>industry-energy-efficiency-standards.html</v>
      </c>
    </row>
    <row r="1715" spans="1:18" s="4" customFormat="1" x14ac:dyDescent="0.35">
      <c r="A1715" s="254" t="str">
        <f>IF(ISBLANK(INDEX('Policy Characteristics'!A:A,MATCH($C1715,'Policy Characteristics'!$C:$C,0))),"",INDEX('Policy Characteristics'!A:A,MATCH($C1715,'Policy Characteristics'!$C:$C,0)))</f>
        <v>Industry</v>
      </c>
      <c r="B1715" s="262" t="str">
        <f>IF(ISBLANK(INDEX('Policy Characteristics'!B:B,MATCH($C1715,'Policy Characteristics'!$C:$C,0))),"",INDEX('Policy Characteristics'!B:B,MATCH($C1715,'Policy Characteristics'!$C:$C,0)))</f>
        <v>Industry Energy Efficiency Standards</v>
      </c>
      <c r="C1715" s="254" t="str">
        <f t="shared" si="56"/>
        <v>Percentage Improvement in Eqpt Efficiency Standards above BAU</v>
      </c>
      <c r="D1715" s="6" t="s">
        <v>3064</v>
      </c>
      <c r="E1715" s="45" t="s">
        <v>2690</v>
      </c>
      <c r="F1715" t="s">
        <v>3026</v>
      </c>
      <c r="G1715" s="45" t="s">
        <v>2694</v>
      </c>
      <c r="H1715" s="43">
        <v>1186</v>
      </c>
      <c r="I1715" s="324" t="s">
        <v>41</v>
      </c>
      <c r="J1715" s="255" t="str">
        <f>IF(ISBLANK(INDEX('Policy Characteristics'!D:D,MATCH($C1715,'Policy Characteristics'!$C:$C,0))),"",INDEX('Policy Characteristics'!D:D,MATCH($C1715,'Policy Characteristics'!$C:$C,0)))</f>
        <v>Industry Energy Efficiency Standards</v>
      </c>
      <c r="K1715" s="254" t="str">
        <f>IF(ISBLANK(INDEX('Policy Characteristics'!E:E,MATCH($C1715,'Policy Characteristics'!$C:$C,0))),"",INDEX('Policy Characteristics'!E:E,MATCH($C1715,'Policy Characteristics'!$C:$C,0)))</f>
        <v>indst efficiency standards</v>
      </c>
      <c r="L1715" s="261">
        <f>IF(ISBLANK(INDEX('Policy Characteristics'!F:F,MATCH($C1715,'Policy Characteristics'!$C:$C,0))),"",INDEX('Policy Characteristics'!F:F,MATCH($C1715,'Policy Characteristics'!$C:$C,0)))</f>
        <v>0</v>
      </c>
      <c r="M1715" s="261">
        <f>IF(ISBLANK(INDEX('Policy Characteristics'!G:G,MATCH($C1715,'Policy Characteristics'!$C:$C,0))),"",INDEX('Policy Characteristics'!G:G,MATCH($C1715,'Policy Characteristics'!$C:$C,0)))</f>
        <v>0.25</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reduction in energy use</v>
      </c>
      <c r="P1715" s="254" t="str">
        <f>IF(ISBLANK(INDEX('Policy Characteristics'!J:J,MATCH($C1715,'Policy Characteristics'!$C:$C,0))),"",INDEX('Policy Characteristics'!J:J,MATCH($C1715,'Policy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5" s="254" t="str">
        <f>IF(ISBLANK(INDEX('Policy Characteristics'!K:K,MATCH($C1715,'Policy Characteristics'!$C:$C,0))),"",INDEX('Policy Characteristics'!K:K,MATCH($C1715,'Policy Characteristics'!$C:$C,0)))</f>
        <v>industry-ag-main.html#eff-stds</v>
      </c>
      <c r="R1715" s="254" t="str">
        <f>IF(ISBLANK(INDEX('Policy Characteristics'!L:L,MATCH($C1715,'Policy Characteristics'!$C:$C,0))),"",INDEX('Policy Characteristics'!L:L,MATCH($C1715,'Policy Characteristics'!$C:$C,0)))</f>
        <v>industry-energy-efficiency-standards.html</v>
      </c>
    </row>
    <row r="1716" spans="1:18" s="4" customFormat="1" x14ac:dyDescent="0.35">
      <c r="A1716" s="254" t="str">
        <f>IF(ISBLANK(INDEX('Policy Characteristics'!A:A,MATCH($C1716,'Policy Characteristics'!$C:$C,0))),"",INDEX('Policy Characteristics'!A:A,MATCH($C1716,'Policy Characteristics'!$C:$C,0)))</f>
        <v>Industry</v>
      </c>
      <c r="B1716" s="262" t="str">
        <f>IF(ISBLANK(INDEX('Policy Characteristics'!B:B,MATCH($C1716,'Policy Characteristics'!$C:$C,0))),"",INDEX('Policy Characteristics'!B:B,MATCH($C1716,'Policy Characteristics'!$C:$C,0)))</f>
        <v>Industry Energy Efficiency Standards</v>
      </c>
      <c r="C1716" s="254" t="str">
        <f t="shared" si="56"/>
        <v>Percentage Improvement in Eqpt Efficiency Standards above BAU</v>
      </c>
      <c r="D1716" s="6" t="s">
        <v>3064</v>
      </c>
      <c r="E1716" s="45" t="s">
        <v>2687</v>
      </c>
      <c r="F1716" t="s">
        <v>3026</v>
      </c>
      <c r="G1716" s="45" t="s">
        <v>2692</v>
      </c>
      <c r="H1716" s="43">
        <v>1187</v>
      </c>
      <c r="I1716" s="324" t="s">
        <v>41</v>
      </c>
      <c r="J1716" s="255" t="str">
        <f>IF(ISBLANK(INDEX('Policy Characteristics'!D:D,MATCH($C1716,'Policy Characteristics'!$C:$C,0))),"",INDEX('Policy Characteristics'!D:D,MATCH($C1716,'Policy Characteristics'!$C:$C,0)))</f>
        <v>Industry Energy Efficiency Standards</v>
      </c>
      <c r="K1716" s="254" t="str">
        <f>IF(ISBLANK(INDEX('Policy Characteristics'!E:E,MATCH($C1716,'Policy Characteristics'!$C:$C,0))),"",INDEX('Policy Characteristics'!E:E,MATCH($C1716,'Policy Characteristics'!$C:$C,0)))</f>
        <v>indst efficiency standards</v>
      </c>
      <c r="L1716" s="261">
        <f>IF(ISBLANK(INDEX('Policy Characteristics'!F:F,MATCH($C1716,'Policy Characteristics'!$C:$C,0))),"",INDEX('Policy Characteristics'!F:F,MATCH($C1716,'Policy Characteristics'!$C:$C,0)))</f>
        <v>0</v>
      </c>
      <c r="M1716" s="261">
        <f>IF(ISBLANK(INDEX('Policy Characteristics'!G:G,MATCH($C1716,'Policy Characteristics'!$C:$C,0))),"",INDEX('Policy Characteristics'!G:G,MATCH($C1716,'Policy Characteristics'!$C:$C,0)))</f>
        <v>0.25</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reduction in energy use</v>
      </c>
      <c r="P1716" s="254" t="str">
        <f>IF(ISBLANK(INDEX('Policy Characteristics'!J:J,MATCH($C1716,'Policy Characteristics'!$C:$C,0))),"",INDEX('Policy Characteristics'!J:J,MATCH($C1716,'Policy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6" s="254" t="str">
        <f>IF(ISBLANK(INDEX('Policy Characteristics'!K:K,MATCH($C1716,'Policy Characteristics'!$C:$C,0))),"",INDEX('Policy Characteristics'!K:K,MATCH($C1716,'Policy Characteristics'!$C:$C,0)))</f>
        <v>industry-ag-main.html#eff-stds</v>
      </c>
      <c r="R1716" s="254" t="str">
        <f>IF(ISBLANK(INDEX('Policy Characteristics'!L:L,MATCH($C1716,'Policy Characteristics'!$C:$C,0))),"",INDEX('Policy Characteristics'!L:L,MATCH($C1716,'Policy Characteristics'!$C:$C,0)))</f>
        <v>industry-energy-efficiency-standards.html</v>
      </c>
    </row>
    <row r="1717" spans="1:18" s="4" customFormat="1" x14ac:dyDescent="0.35">
      <c r="A1717" s="254" t="str">
        <f>IF(ISBLANK(INDEX('Policy Characteristics'!A:A,MATCH($C1717,'Policy Characteristics'!$C:$C,0))),"",INDEX('Policy Characteristics'!A:A,MATCH($C1717,'Policy Characteristics'!$C:$C,0)))</f>
        <v>Industry</v>
      </c>
      <c r="B1717" s="262" t="str">
        <f>IF(ISBLANK(INDEX('Policy Characteristics'!B:B,MATCH($C1717,'Policy Characteristics'!$C:$C,0))),"",INDEX('Policy Characteristics'!B:B,MATCH($C1717,'Policy Characteristics'!$C:$C,0)))</f>
        <v>Industry Energy Efficiency Standards</v>
      </c>
      <c r="C1717" s="254" t="str">
        <f t="shared" si="56"/>
        <v>Percentage Improvement in Eqpt Efficiency Standards above BAU</v>
      </c>
      <c r="D1717" s="6" t="s">
        <v>3065</v>
      </c>
      <c r="E1717" s="45" t="s">
        <v>2381</v>
      </c>
      <c r="F1717" t="s">
        <v>3068</v>
      </c>
      <c r="G1717" s="45" t="s">
        <v>2387</v>
      </c>
      <c r="H1717" s="43">
        <v>1188</v>
      </c>
      <c r="I1717" s="324" t="s">
        <v>40</v>
      </c>
      <c r="J1717" s="255" t="str">
        <f>IF(ISBLANK(INDEX('Policy Characteristics'!D:D,MATCH($C1717,'Policy Characteristics'!$C:$C,0))),"",INDEX('Policy Characteristics'!D:D,MATCH($C1717,'Policy Characteristics'!$C:$C,0)))</f>
        <v>Industry Energy Efficiency Standards</v>
      </c>
      <c r="K1717" s="254" t="str">
        <f>IF(ISBLANK(INDEX('Policy Characteristics'!E:E,MATCH($C1717,'Policy Characteristics'!$C:$C,0))),"",INDEX('Policy Characteristics'!E:E,MATCH($C1717,'Policy Characteristics'!$C:$C,0)))</f>
        <v>indst efficiency standards</v>
      </c>
      <c r="L1717" s="261">
        <f>IF(ISBLANK(INDEX('Policy Characteristics'!F:F,MATCH($C1717,'Policy Characteristics'!$C:$C,0))),"",INDEX('Policy Characteristics'!F:F,MATCH($C1717,'Policy Characteristics'!$C:$C,0)))</f>
        <v>0</v>
      </c>
      <c r="M1717" s="261">
        <f>IF(ISBLANK(INDEX('Policy Characteristics'!G:G,MATCH($C1717,'Policy Characteristics'!$C:$C,0))),"",INDEX('Policy Characteristics'!G:G,MATCH($C1717,'Policy Characteristics'!$C:$C,0)))</f>
        <v>0.25</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reduction in energy use</v>
      </c>
      <c r="P1717" s="254" t="str">
        <f>IF(ISBLANK(INDEX('Policy Characteristics'!J:J,MATCH($C1717,'Policy Characteristics'!$C:$C,0))),"",INDEX('Policy Characteristics'!J:J,MATCH($C1717,'Policy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7" s="254" t="str">
        <f>IF(ISBLANK(INDEX('Policy Characteristics'!K:K,MATCH($C1717,'Policy Characteristics'!$C:$C,0))),"",INDEX('Policy Characteristics'!K:K,MATCH($C1717,'Policy Characteristics'!$C:$C,0)))</f>
        <v>industry-ag-main.html#eff-stds</v>
      </c>
      <c r="R1717" s="254" t="str">
        <f>IF(ISBLANK(INDEX('Policy Characteristics'!L:L,MATCH($C1717,'Policy Characteristics'!$C:$C,0))),"",INDEX('Policy Characteristics'!L:L,MATCH($C1717,'Policy Characteristics'!$C:$C,0)))</f>
        <v>industry-energy-efficiency-standards.html</v>
      </c>
    </row>
    <row r="1718" spans="1:18" s="4" customFormat="1" x14ac:dyDescent="0.35">
      <c r="A1718" s="254" t="str">
        <f>IF(ISBLANK(INDEX('Policy Characteristics'!A:A,MATCH($C1718,'Policy Characteristics'!$C:$C,0))),"",INDEX('Policy Characteristics'!A:A,MATCH($C1718,'Policy Characteristics'!$C:$C,0)))</f>
        <v>Industry</v>
      </c>
      <c r="B1718" s="262" t="str">
        <f>IF(ISBLANK(INDEX('Policy Characteristics'!B:B,MATCH($C1718,'Policy Characteristics'!$C:$C,0))),"",INDEX('Policy Characteristics'!B:B,MATCH($C1718,'Policy Characteristics'!$C:$C,0)))</f>
        <v>Industry Energy Efficiency Standards</v>
      </c>
      <c r="C1718" s="254" t="str">
        <f t="shared" si="56"/>
        <v>Percentage Improvement in Eqpt Efficiency Standards above BAU</v>
      </c>
      <c r="D1718" s="6" t="s">
        <v>3065</v>
      </c>
      <c r="E1718" s="45" t="s">
        <v>2382</v>
      </c>
      <c r="F1718" t="s">
        <v>3068</v>
      </c>
      <c r="G1718" s="45" t="s">
        <v>2390</v>
      </c>
      <c r="H1718" s="43">
        <v>1189</v>
      </c>
      <c r="I1718" s="324" t="s">
        <v>41</v>
      </c>
      <c r="J1718" s="255" t="str">
        <f>IF(ISBLANK(INDEX('Policy Characteristics'!D:D,MATCH($C1718,'Policy Characteristics'!$C:$C,0))),"",INDEX('Policy Characteristics'!D:D,MATCH($C1718,'Policy Characteristics'!$C:$C,0)))</f>
        <v>Industry Energy Efficiency Standards</v>
      </c>
      <c r="K1718" s="254" t="str">
        <f>IF(ISBLANK(INDEX('Policy Characteristics'!E:E,MATCH($C1718,'Policy Characteristics'!$C:$C,0))),"",INDEX('Policy Characteristics'!E:E,MATCH($C1718,'Policy Characteristics'!$C:$C,0)))</f>
        <v>indst efficiency standards</v>
      </c>
      <c r="L1718" s="261">
        <f>IF(ISBLANK(INDEX('Policy Characteristics'!F:F,MATCH($C1718,'Policy Characteristics'!$C:$C,0))),"",INDEX('Policy Characteristics'!F:F,MATCH($C1718,'Policy Characteristics'!$C:$C,0)))</f>
        <v>0</v>
      </c>
      <c r="M1718" s="261">
        <f>IF(ISBLANK(INDEX('Policy Characteristics'!G:G,MATCH($C1718,'Policy Characteristics'!$C:$C,0))),"",INDEX('Policy Characteristics'!G:G,MATCH($C1718,'Policy Characteristics'!$C:$C,0)))</f>
        <v>0.25</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reduction in energy use</v>
      </c>
      <c r="P1718" s="254" t="str">
        <f>IF(ISBLANK(INDEX('Policy Characteristics'!J:J,MATCH($C1718,'Policy Characteristics'!$C:$C,0))),"",INDEX('Policy Characteristics'!J:J,MATCH($C1718,'Policy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8" s="254" t="str">
        <f>IF(ISBLANK(INDEX('Policy Characteristics'!K:K,MATCH($C1718,'Policy Characteristics'!$C:$C,0))),"",INDEX('Policy Characteristics'!K:K,MATCH($C1718,'Policy Characteristics'!$C:$C,0)))</f>
        <v>industry-ag-main.html#eff-stds</v>
      </c>
      <c r="R1718" s="254" t="str">
        <f>IF(ISBLANK(INDEX('Policy Characteristics'!L:L,MATCH($C1718,'Policy Characteristics'!$C:$C,0))),"",INDEX('Policy Characteristics'!L:L,MATCH($C1718,'Policy Characteristics'!$C:$C,0)))</f>
        <v>industry-energy-efficiency-standards.html</v>
      </c>
    </row>
    <row r="1719" spans="1:18" s="4" customFormat="1" x14ac:dyDescent="0.35">
      <c r="A1719" s="254" t="str">
        <f>IF(ISBLANK(INDEX('Policy Characteristics'!A:A,MATCH($C1719,'Policy Characteristics'!$C:$C,0))),"",INDEX('Policy Characteristics'!A:A,MATCH($C1719,'Policy Characteristics'!$C:$C,0)))</f>
        <v>Industry</v>
      </c>
      <c r="B1719" s="262" t="str">
        <f>IF(ISBLANK(INDEX('Policy Characteristics'!B:B,MATCH($C1719,'Policy Characteristics'!$C:$C,0))),"",INDEX('Policy Characteristics'!B:B,MATCH($C1719,'Policy Characteristics'!$C:$C,0)))</f>
        <v>Industry Energy Efficiency Standards</v>
      </c>
      <c r="C1719" s="254" t="str">
        <f t="shared" si="56"/>
        <v>Percentage Improvement in Eqpt Efficiency Standards above BAU</v>
      </c>
      <c r="D1719" s="6" t="s">
        <v>3065</v>
      </c>
      <c r="E1719" s="45" t="s">
        <v>2383</v>
      </c>
      <c r="F1719" t="s">
        <v>3068</v>
      </c>
      <c r="G1719" s="45" t="s">
        <v>2391</v>
      </c>
      <c r="H1719" s="43">
        <v>1190</v>
      </c>
      <c r="I1719" s="324" t="s">
        <v>41</v>
      </c>
      <c r="J1719" s="255" t="str">
        <f>IF(ISBLANK(INDEX('Policy Characteristics'!D:D,MATCH($C1719,'Policy Characteristics'!$C:$C,0))),"",INDEX('Policy Characteristics'!D:D,MATCH($C1719,'Policy Characteristics'!$C:$C,0)))</f>
        <v>Industry Energy Efficiency Standards</v>
      </c>
      <c r="K1719" s="254" t="str">
        <f>IF(ISBLANK(INDEX('Policy Characteristics'!E:E,MATCH($C1719,'Policy Characteristics'!$C:$C,0))),"",INDEX('Policy Characteristics'!E:E,MATCH($C1719,'Policy Characteristics'!$C:$C,0)))</f>
        <v>indst efficiency standards</v>
      </c>
      <c r="L1719" s="261">
        <f>IF(ISBLANK(INDEX('Policy Characteristics'!F:F,MATCH($C1719,'Policy Characteristics'!$C:$C,0))),"",INDEX('Policy Characteristics'!F:F,MATCH($C1719,'Policy Characteristics'!$C:$C,0)))</f>
        <v>0</v>
      </c>
      <c r="M1719" s="261">
        <f>IF(ISBLANK(INDEX('Policy Characteristics'!G:G,MATCH($C1719,'Policy Characteristics'!$C:$C,0))),"",INDEX('Policy Characteristics'!G:G,MATCH($C1719,'Policy Characteristics'!$C:$C,0)))</f>
        <v>0.25</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reduction in energy use</v>
      </c>
      <c r="P1719" s="254" t="str">
        <f>IF(ISBLANK(INDEX('Policy Characteristics'!J:J,MATCH($C1719,'Policy Characteristics'!$C:$C,0))),"",INDEX('Policy Characteristics'!J:J,MATCH($C1719,'Policy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9" s="254" t="str">
        <f>IF(ISBLANK(INDEX('Policy Characteristics'!K:K,MATCH($C1719,'Policy Characteristics'!$C:$C,0))),"",INDEX('Policy Characteristics'!K:K,MATCH($C1719,'Policy Characteristics'!$C:$C,0)))</f>
        <v>industry-ag-main.html#eff-stds</v>
      </c>
      <c r="R1719" s="254" t="str">
        <f>IF(ISBLANK(INDEX('Policy Characteristics'!L:L,MATCH($C1719,'Policy Characteristics'!$C:$C,0))),"",INDEX('Policy Characteristics'!L:L,MATCH($C1719,'Policy Characteristics'!$C:$C,0)))</f>
        <v>industry-energy-efficiency-standards.html</v>
      </c>
    </row>
    <row r="1720" spans="1:18" s="4" customFormat="1" x14ac:dyDescent="0.35">
      <c r="A1720" s="254" t="str">
        <f>IF(ISBLANK(INDEX('Policy Characteristics'!A:A,MATCH($C1720,'Policy Characteristics'!$C:$C,0))),"",INDEX('Policy Characteristics'!A:A,MATCH($C1720,'Policy Characteristics'!$C:$C,0)))</f>
        <v>Industry</v>
      </c>
      <c r="B1720" s="262" t="str">
        <f>IF(ISBLANK(INDEX('Policy Characteristics'!B:B,MATCH($C1720,'Policy Characteristics'!$C:$C,0))),"",INDEX('Policy Characteristics'!B:B,MATCH($C1720,'Policy Characteristics'!$C:$C,0)))</f>
        <v>Industry Energy Efficiency Standards</v>
      </c>
      <c r="C1720" s="254" t="str">
        <f t="shared" si="56"/>
        <v>Percentage Improvement in Eqpt Efficiency Standards above BAU</v>
      </c>
      <c r="D1720" s="6" t="s">
        <v>3065</v>
      </c>
      <c r="E1720" s="45" t="s">
        <v>2384</v>
      </c>
      <c r="F1720" t="s">
        <v>3068</v>
      </c>
      <c r="G1720" s="45" t="s">
        <v>2388</v>
      </c>
      <c r="H1720" s="43">
        <v>1191</v>
      </c>
      <c r="I1720" s="324" t="s">
        <v>41</v>
      </c>
      <c r="J1720" s="255" t="str">
        <f>IF(ISBLANK(INDEX('Policy Characteristics'!D:D,MATCH($C1720,'Policy Characteristics'!$C:$C,0))),"",INDEX('Policy Characteristics'!D:D,MATCH($C1720,'Policy Characteristics'!$C:$C,0)))</f>
        <v>Industry Energy Efficiency Standards</v>
      </c>
      <c r="K1720" s="254" t="str">
        <f>IF(ISBLANK(INDEX('Policy Characteristics'!E:E,MATCH($C1720,'Policy Characteristics'!$C:$C,0))),"",INDEX('Policy Characteristics'!E:E,MATCH($C1720,'Policy Characteristics'!$C:$C,0)))</f>
        <v>indst efficiency standards</v>
      </c>
      <c r="L1720" s="261">
        <f>IF(ISBLANK(INDEX('Policy Characteristics'!F:F,MATCH($C1720,'Policy Characteristics'!$C:$C,0))),"",INDEX('Policy Characteristics'!F:F,MATCH($C1720,'Policy Characteristics'!$C:$C,0)))</f>
        <v>0</v>
      </c>
      <c r="M1720" s="261">
        <f>IF(ISBLANK(INDEX('Policy Characteristics'!G:G,MATCH($C1720,'Policy Characteristics'!$C:$C,0))),"",INDEX('Policy Characteristics'!G:G,MATCH($C1720,'Policy Characteristics'!$C:$C,0)))</f>
        <v>0.25</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reduction in energy use</v>
      </c>
      <c r="P1720" s="254" t="str">
        <f>IF(ISBLANK(INDEX('Policy Characteristics'!J:J,MATCH($C1720,'Policy Characteristics'!$C:$C,0))),"",INDEX('Policy Characteristics'!J:J,MATCH($C1720,'Policy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0" s="254" t="str">
        <f>IF(ISBLANK(INDEX('Policy Characteristics'!K:K,MATCH($C1720,'Policy Characteristics'!$C:$C,0))),"",INDEX('Policy Characteristics'!K:K,MATCH($C1720,'Policy Characteristics'!$C:$C,0)))</f>
        <v>industry-ag-main.html#eff-stds</v>
      </c>
      <c r="R1720" s="254" t="str">
        <f>IF(ISBLANK(INDEX('Policy Characteristics'!L:L,MATCH($C1720,'Policy Characteristics'!$C:$C,0))),"",INDEX('Policy Characteristics'!L:L,MATCH($C1720,'Policy Characteristics'!$C:$C,0)))</f>
        <v>industry-energy-efficiency-standards.html</v>
      </c>
    </row>
    <row r="1721" spans="1:18" s="4" customFormat="1" x14ac:dyDescent="0.35">
      <c r="A1721" s="254" t="str">
        <f>IF(ISBLANK(INDEX('Policy Characteristics'!A:A,MATCH($C1721,'Policy Characteristics'!$C:$C,0))),"",INDEX('Policy Characteristics'!A:A,MATCH($C1721,'Policy Characteristics'!$C:$C,0)))</f>
        <v>Industry</v>
      </c>
      <c r="B1721" s="262" t="str">
        <f>IF(ISBLANK(INDEX('Policy Characteristics'!B:B,MATCH($C1721,'Policy Characteristics'!$C:$C,0))),"",INDEX('Policy Characteristics'!B:B,MATCH($C1721,'Policy Characteristics'!$C:$C,0)))</f>
        <v>Industry Energy Efficiency Standards</v>
      </c>
      <c r="C1721" s="254" t="str">
        <f t="shared" si="56"/>
        <v>Percentage Improvement in Eqpt Efficiency Standards above BAU</v>
      </c>
      <c r="D1721" s="6" t="s">
        <v>3065</v>
      </c>
      <c r="E1721" s="45" t="s">
        <v>2385</v>
      </c>
      <c r="F1721" t="s">
        <v>3068</v>
      </c>
      <c r="G1721" s="45" t="s">
        <v>2389</v>
      </c>
      <c r="H1721" s="43">
        <v>1192</v>
      </c>
      <c r="I1721" s="324" t="s">
        <v>41</v>
      </c>
      <c r="J1721" s="255" t="str">
        <f>IF(ISBLANK(INDEX('Policy Characteristics'!D:D,MATCH($C1721,'Policy Characteristics'!$C:$C,0))),"",INDEX('Policy Characteristics'!D:D,MATCH($C1721,'Policy Characteristics'!$C:$C,0)))</f>
        <v>Industry Energy Efficiency Standards</v>
      </c>
      <c r="K1721" s="254" t="str">
        <f>IF(ISBLANK(INDEX('Policy Characteristics'!E:E,MATCH($C1721,'Policy Characteristics'!$C:$C,0))),"",INDEX('Policy Characteristics'!E:E,MATCH($C1721,'Policy Characteristics'!$C:$C,0)))</f>
        <v>indst efficiency standards</v>
      </c>
      <c r="L1721" s="261">
        <f>IF(ISBLANK(INDEX('Policy Characteristics'!F:F,MATCH($C1721,'Policy Characteristics'!$C:$C,0))),"",INDEX('Policy Characteristics'!F:F,MATCH($C1721,'Policy Characteristics'!$C:$C,0)))</f>
        <v>0</v>
      </c>
      <c r="M1721" s="261">
        <f>IF(ISBLANK(INDEX('Policy Characteristics'!G:G,MATCH($C1721,'Policy Characteristics'!$C:$C,0))),"",INDEX('Policy Characteristics'!G:G,MATCH($C1721,'Policy Characteristics'!$C:$C,0)))</f>
        <v>0.25</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reduction in energy use</v>
      </c>
      <c r="P1721" s="254" t="str">
        <f>IF(ISBLANK(INDEX('Policy Characteristics'!J:J,MATCH($C1721,'Policy Characteristics'!$C:$C,0))),"",INDEX('Policy Characteristics'!J:J,MATCH($C1721,'Policy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1" s="254" t="str">
        <f>IF(ISBLANK(INDEX('Policy Characteristics'!K:K,MATCH($C1721,'Policy Characteristics'!$C:$C,0))),"",INDEX('Policy Characteristics'!K:K,MATCH($C1721,'Policy Characteristics'!$C:$C,0)))</f>
        <v>industry-ag-main.html#eff-stds</v>
      </c>
      <c r="R1721" s="254" t="str">
        <f>IF(ISBLANK(INDEX('Policy Characteristics'!L:L,MATCH($C1721,'Policy Characteristics'!$C:$C,0))),"",INDEX('Policy Characteristics'!L:L,MATCH($C1721,'Policy Characteristics'!$C:$C,0)))</f>
        <v>industry-energy-efficiency-standards.html</v>
      </c>
    </row>
    <row r="1722" spans="1:18" s="4" customFormat="1" x14ac:dyDescent="0.35">
      <c r="A1722" s="254" t="str">
        <f>IF(ISBLANK(INDEX('Policy Characteristics'!A:A,MATCH($C1722,'Policy Characteristics'!$C:$C,0))),"",INDEX('Policy Characteristics'!A:A,MATCH($C1722,'Policy Characteristics'!$C:$C,0)))</f>
        <v>Industry</v>
      </c>
      <c r="B1722" s="262" t="str">
        <f>IF(ISBLANK(INDEX('Policy Characteristics'!B:B,MATCH($C1722,'Policy Characteristics'!$C:$C,0))),"",INDEX('Policy Characteristics'!B:B,MATCH($C1722,'Policy Characteristics'!$C:$C,0)))</f>
        <v>Industry Energy Efficiency Standards</v>
      </c>
      <c r="C1722" s="254" t="str">
        <f t="shared" si="56"/>
        <v>Percentage Improvement in Eqpt Efficiency Standards above BAU</v>
      </c>
      <c r="D1722" s="6" t="s">
        <v>3065</v>
      </c>
      <c r="E1722" s="45" t="s">
        <v>2386</v>
      </c>
      <c r="F1722" t="s">
        <v>3068</v>
      </c>
      <c r="G1722" s="45" t="s">
        <v>2392</v>
      </c>
      <c r="H1722" s="43">
        <v>1193</v>
      </c>
      <c r="I1722" s="324" t="s">
        <v>41</v>
      </c>
      <c r="J1722" s="255" t="str">
        <f>IF(ISBLANK(INDEX('Policy Characteristics'!D:D,MATCH($C1722,'Policy Characteristics'!$C:$C,0))),"",INDEX('Policy Characteristics'!D:D,MATCH($C1722,'Policy Characteristics'!$C:$C,0)))</f>
        <v>Industry Energy Efficiency Standards</v>
      </c>
      <c r="K1722" s="254" t="str">
        <f>IF(ISBLANK(INDEX('Policy Characteristics'!E:E,MATCH($C1722,'Policy Characteristics'!$C:$C,0))),"",INDEX('Policy Characteristics'!E:E,MATCH($C1722,'Policy Characteristics'!$C:$C,0)))</f>
        <v>indst efficiency standards</v>
      </c>
      <c r="L1722" s="261">
        <f>IF(ISBLANK(INDEX('Policy Characteristics'!F:F,MATCH($C1722,'Policy Characteristics'!$C:$C,0))),"",INDEX('Policy Characteristics'!F:F,MATCH($C1722,'Policy Characteristics'!$C:$C,0)))</f>
        <v>0</v>
      </c>
      <c r="M1722" s="261">
        <f>IF(ISBLANK(INDEX('Policy Characteristics'!G:G,MATCH($C1722,'Policy Characteristics'!$C:$C,0))),"",INDEX('Policy Characteristics'!G:G,MATCH($C1722,'Policy Characteristics'!$C:$C,0)))</f>
        <v>0.25</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reduction in energy use</v>
      </c>
      <c r="P1722" s="254" t="str">
        <f>IF(ISBLANK(INDEX('Policy Characteristics'!J:J,MATCH($C1722,'Policy Characteristics'!$C:$C,0))),"",INDEX('Policy Characteristics'!J:J,MATCH($C1722,'Policy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2" s="254" t="str">
        <f>IF(ISBLANK(INDEX('Policy Characteristics'!K:K,MATCH($C1722,'Policy Characteristics'!$C:$C,0))),"",INDEX('Policy Characteristics'!K:K,MATCH($C1722,'Policy Characteristics'!$C:$C,0)))</f>
        <v>industry-ag-main.html#eff-stds</v>
      </c>
      <c r="R1722" s="254" t="str">
        <f>IF(ISBLANK(INDEX('Policy Characteristics'!L:L,MATCH($C1722,'Policy Characteristics'!$C:$C,0))),"",INDEX('Policy Characteristics'!L:L,MATCH($C1722,'Policy Characteristics'!$C:$C,0)))</f>
        <v>industry-energy-efficiency-standards.html</v>
      </c>
    </row>
    <row r="1723" spans="1:18" s="4" customFormat="1" x14ac:dyDescent="0.35">
      <c r="A1723" s="254" t="str">
        <f>IF(ISBLANK(INDEX('Policy Characteristics'!A:A,MATCH($C1723,'Policy Characteristics'!$C:$C,0))),"",INDEX('Policy Characteristics'!A:A,MATCH($C1723,'Policy Characteristics'!$C:$C,0)))</f>
        <v>Industry</v>
      </c>
      <c r="B1723" s="262" t="str">
        <f>IF(ISBLANK(INDEX('Policy Characteristics'!B:B,MATCH($C1723,'Policy Characteristics'!$C:$C,0))),"",INDEX('Policy Characteristics'!B:B,MATCH($C1723,'Policy Characteristics'!$C:$C,0)))</f>
        <v>Industry Energy Efficiency Standards</v>
      </c>
      <c r="C1723" s="254" t="str">
        <f t="shared" si="56"/>
        <v>Percentage Improvement in Eqpt Efficiency Standards above BAU</v>
      </c>
      <c r="D1723" s="6" t="s">
        <v>3065</v>
      </c>
      <c r="E1723" s="45" t="s">
        <v>2688</v>
      </c>
      <c r="F1723" t="s">
        <v>3068</v>
      </c>
      <c r="G1723" s="45" t="s">
        <v>2691</v>
      </c>
      <c r="H1723" s="43">
        <v>1194</v>
      </c>
      <c r="I1723" s="324" t="s">
        <v>41</v>
      </c>
      <c r="J1723" s="255" t="str">
        <f>IF(ISBLANK(INDEX('Policy Characteristics'!D:D,MATCH($C1723,'Policy Characteristics'!$C:$C,0))),"",INDEX('Policy Characteristics'!D:D,MATCH($C1723,'Policy Characteristics'!$C:$C,0)))</f>
        <v>Industry Energy Efficiency Standards</v>
      </c>
      <c r="K1723" s="254" t="str">
        <f>IF(ISBLANK(INDEX('Policy Characteristics'!E:E,MATCH($C1723,'Policy Characteristics'!$C:$C,0))),"",INDEX('Policy Characteristics'!E:E,MATCH($C1723,'Policy Characteristics'!$C:$C,0)))</f>
        <v>indst efficiency standards</v>
      </c>
      <c r="L1723" s="261">
        <f>IF(ISBLANK(INDEX('Policy Characteristics'!F:F,MATCH($C1723,'Policy Characteristics'!$C:$C,0))),"",INDEX('Policy Characteristics'!F:F,MATCH($C1723,'Policy Characteristics'!$C:$C,0)))</f>
        <v>0</v>
      </c>
      <c r="M1723" s="261">
        <f>IF(ISBLANK(INDEX('Policy Characteristics'!G:G,MATCH($C1723,'Policy Characteristics'!$C:$C,0))),"",INDEX('Policy Characteristics'!G:G,MATCH($C1723,'Policy Characteristics'!$C:$C,0)))</f>
        <v>0.25</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reduction in energy use</v>
      </c>
      <c r="P1723" s="254" t="str">
        <f>IF(ISBLANK(INDEX('Policy Characteristics'!J:J,MATCH($C1723,'Policy Characteristics'!$C:$C,0))),"",INDEX('Policy Characteristics'!J:J,MATCH($C1723,'Policy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3" s="254" t="str">
        <f>IF(ISBLANK(INDEX('Policy Characteristics'!K:K,MATCH($C1723,'Policy Characteristics'!$C:$C,0))),"",INDEX('Policy Characteristics'!K:K,MATCH($C1723,'Policy Characteristics'!$C:$C,0)))</f>
        <v>industry-ag-main.html#eff-stds</v>
      </c>
      <c r="R1723" s="254" t="str">
        <f>IF(ISBLANK(INDEX('Policy Characteristics'!L:L,MATCH($C1723,'Policy Characteristics'!$C:$C,0))),"",INDEX('Policy Characteristics'!L:L,MATCH($C1723,'Policy Characteristics'!$C:$C,0)))</f>
        <v>industry-energy-efficiency-standards.html</v>
      </c>
    </row>
    <row r="1724" spans="1:18" s="4" customFormat="1" x14ac:dyDescent="0.35">
      <c r="A1724" s="254" t="str">
        <f>IF(ISBLANK(INDEX('Policy Characteristics'!A:A,MATCH($C1724,'Policy Characteristics'!$C:$C,0))),"",INDEX('Policy Characteristics'!A:A,MATCH($C1724,'Policy Characteristics'!$C:$C,0)))</f>
        <v>Industry</v>
      </c>
      <c r="B1724" s="262" t="str">
        <f>IF(ISBLANK(INDEX('Policy Characteristics'!B:B,MATCH($C1724,'Policy Characteristics'!$C:$C,0))),"",INDEX('Policy Characteristics'!B:B,MATCH($C1724,'Policy Characteristics'!$C:$C,0)))</f>
        <v>Industry Energy Efficiency Standards</v>
      </c>
      <c r="C1724" s="254" t="str">
        <f t="shared" si="56"/>
        <v>Percentage Improvement in Eqpt Efficiency Standards above BAU</v>
      </c>
      <c r="D1724" s="6" t="s">
        <v>3065</v>
      </c>
      <c r="E1724" s="45" t="s">
        <v>2689</v>
      </c>
      <c r="F1724" t="s">
        <v>3068</v>
      </c>
      <c r="G1724" s="45" t="s">
        <v>2693</v>
      </c>
      <c r="H1724" s="43">
        <v>1195</v>
      </c>
      <c r="I1724" s="324" t="s">
        <v>41</v>
      </c>
      <c r="J1724" s="255" t="str">
        <f>IF(ISBLANK(INDEX('Policy Characteristics'!D:D,MATCH($C1724,'Policy Characteristics'!$C:$C,0))),"",INDEX('Policy Characteristics'!D:D,MATCH($C1724,'Policy Characteristics'!$C:$C,0)))</f>
        <v>Industry Energy Efficiency Standards</v>
      </c>
      <c r="K1724" s="254" t="str">
        <f>IF(ISBLANK(INDEX('Policy Characteristics'!E:E,MATCH($C1724,'Policy Characteristics'!$C:$C,0))),"",INDEX('Policy Characteristics'!E:E,MATCH($C1724,'Policy Characteristics'!$C:$C,0)))</f>
        <v>indst efficiency standards</v>
      </c>
      <c r="L1724" s="261">
        <f>IF(ISBLANK(INDEX('Policy Characteristics'!F:F,MATCH($C1724,'Policy Characteristics'!$C:$C,0))),"",INDEX('Policy Characteristics'!F:F,MATCH($C1724,'Policy Characteristics'!$C:$C,0)))</f>
        <v>0</v>
      </c>
      <c r="M1724" s="261">
        <f>IF(ISBLANK(INDEX('Policy Characteristics'!G:G,MATCH($C1724,'Policy Characteristics'!$C:$C,0))),"",INDEX('Policy Characteristics'!G:G,MATCH($C1724,'Policy Characteristics'!$C:$C,0)))</f>
        <v>0.25</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reduction in energy use</v>
      </c>
      <c r="P1724" s="254" t="str">
        <f>IF(ISBLANK(INDEX('Policy Characteristics'!J:J,MATCH($C1724,'Policy Characteristics'!$C:$C,0))),"",INDEX('Policy Characteristics'!J:J,MATCH($C1724,'Policy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4" s="254" t="str">
        <f>IF(ISBLANK(INDEX('Policy Characteristics'!K:K,MATCH($C1724,'Policy Characteristics'!$C:$C,0))),"",INDEX('Policy Characteristics'!K:K,MATCH($C1724,'Policy Characteristics'!$C:$C,0)))</f>
        <v>industry-ag-main.html#eff-stds</v>
      </c>
      <c r="R1724" s="254" t="str">
        <f>IF(ISBLANK(INDEX('Policy Characteristics'!L:L,MATCH($C1724,'Policy Characteristics'!$C:$C,0))),"",INDEX('Policy Characteristics'!L:L,MATCH($C1724,'Policy Characteristics'!$C:$C,0)))</f>
        <v>industry-energy-efficiency-standards.html</v>
      </c>
    </row>
    <row r="1725" spans="1:18" s="4" customFormat="1" x14ac:dyDescent="0.35">
      <c r="A1725" s="254" t="str">
        <f>IF(ISBLANK(INDEX('Policy Characteristics'!A:A,MATCH($C1725,'Policy Characteristics'!$C:$C,0))),"",INDEX('Policy Characteristics'!A:A,MATCH($C1725,'Policy Characteristics'!$C:$C,0)))</f>
        <v>Industry</v>
      </c>
      <c r="B1725" s="262" t="str">
        <f>IF(ISBLANK(INDEX('Policy Characteristics'!B:B,MATCH($C1725,'Policy Characteristics'!$C:$C,0))),"",INDEX('Policy Characteristics'!B:B,MATCH($C1725,'Policy Characteristics'!$C:$C,0)))</f>
        <v>Industry Energy Efficiency Standards</v>
      </c>
      <c r="C1725" s="254" t="str">
        <f t="shared" si="56"/>
        <v>Percentage Improvement in Eqpt Efficiency Standards above BAU</v>
      </c>
      <c r="D1725" s="6" t="s">
        <v>3065</v>
      </c>
      <c r="E1725" s="45" t="s">
        <v>2690</v>
      </c>
      <c r="F1725" t="s">
        <v>3068</v>
      </c>
      <c r="G1725" s="45" t="s">
        <v>2694</v>
      </c>
      <c r="H1725" s="43">
        <v>1196</v>
      </c>
      <c r="I1725" s="324" t="s">
        <v>41</v>
      </c>
      <c r="J1725" s="255" t="str">
        <f>IF(ISBLANK(INDEX('Policy Characteristics'!D:D,MATCH($C1725,'Policy Characteristics'!$C:$C,0))),"",INDEX('Policy Characteristics'!D:D,MATCH($C1725,'Policy Characteristics'!$C:$C,0)))</f>
        <v>Industry Energy Efficiency Standards</v>
      </c>
      <c r="K1725" s="254" t="str">
        <f>IF(ISBLANK(INDEX('Policy Characteristics'!E:E,MATCH($C1725,'Policy Characteristics'!$C:$C,0))),"",INDEX('Policy Characteristics'!E:E,MATCH($C1725,'Policy Characteristics'!$C:$C,0)))</f>
        <v>indst efficiency standards</v>
      </c>
      <c r="L1725" s="261">
        <f>IF(ISBLANK(INDEX('Policy Characteristics'!F:F,MATCH($C1725,'Policy Characteristics'!$C:$C,0))),"",INDEX('Policy Characteristics'!F:F,MATCH($C1725,'Policy Characteristics'!$C:$C,0)))</f>
        <v>0</v>
      </c>
      <c r="M1725" s="261">
        <f>IF(ISBLANK(INDEX('Policy Characteristics'!G:G,MATCH($C1725,'Policy Characteristics'!$C:$C,0))),"",INDEX('Policy Characteristics'!G:G,MATCH($C1725,'Policy Characteristics'!$C:$C,0)))</f>
        <v>0.25</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reduction in energy use</v>
      </c>
      <c r="P1725" s="254" t="str">
        <f>IF(ISBLANK(INDEX('Policy Characteristics'!J:J,MATCH($C1725,'Policy Characteristics'!$C:$C,0))),"",INDEX('Policy Characteristics'!J:J,MATCH($C1725,'Policy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5" s="254" t="str">
        <f>IF(ISBLANK(INDEX('Policy Characteristics'!K:K,MATCH($C1725,'Policy Characteristics'!$C:$C,0))),"",INDEX('Policy Characteristics'!K:K,MATCH($C1725,'Policy Characteristics'!$C:$C,0)))</f>
        <v>industry-ag-main.html#eff-stds</v>
      </c>
      <c r="R1725" s="254" t="str">
        <f>IF(ISBLANK(INDEX('Policy Characteristics'!L:L,MATCH($C1725,'Policy Characteristics'!$C:$C,0))),"",INDEX('Policy Characteristics'!L:L,MATCH($C1725,'Policy Characteristics'!$C:$C,0)))</f>
        <v>industry-energy-efficiency-standards.html</v>
      </c>
    </row>
    <row r="1726" spans="1:18" s="4" customFormat="1" x14ac:dyDescent="0.35">
      <c r="A1726" s="254" t="str">
        <f>IF(ISBLANK(INDEX('Policy Characteristics'!A:A,MATCH($C1726,'Policy Characteristics'!$C:$C,0))),"",INDEX('Policy Characteristics'!A:A,MATCH($C1726,'Policy Characteristics'!$C:$C,0)))</f>
        <v>Industry</v>
      </c>
      <c r="B1726" s="262" t="str">
        <f>IF(ISBLANK(INDEX('Policy Characteristics'!B:B,MATCH($C1726,'Policy Characteristics'!$C:$C,0))),"",INDEX('Policy Characteristics'!B:B,MATCH($C1726,'Policy Characteristics'!$C:$C,0)))</f>
        <v>Industry Energy Efficiency Standards</v>
      </c>
      <c r="C1726" s="254" t="str">
        <f t="shared" si="56"/>
        <v>Percentage Improvement in Eqpt Efficiency Standards above BAU</v>
      </c>
      <c r="D1726" s="6" t="s">
        <v>3065</v>
      </c>
      <c r="E1726" s="45" t="s">
        <v>2687</v>
      </c>
      <c r="F1726" t="s">
        <v>3068</v>
      </c>
      <c r="G1726" s="45" t="s">
        <v>2692</v>
      </c>
      <c r="H1726" s="43">
        <v>1197</v>
      </c>
      <c r="I1726" s="324" t="s">
        <v>41</v>
      </c>
      <c r="J1726" s="255" t="str">
        <f>IF(ISBLANK(INDEX('Policy Characteristics'!D:D,MATCH($C1726,'Policy Characteristics'!$C:$C,0))),"",INDEX('Policy Characteristics'!D:D,MATCH($C1726,'Policy Characteristics'!$C:$C,0)))</f>
        <v>Industry Energy Efficiency Standards</v>
      </c>
      <c r="K1726" s="254" t="str">
        <f>IF(ISBLANK(INDEX('Policy Characteristics'!E:E,MATCH($C1726,'Policy Characteristics'!$C:$C,0))),"",INDEX('Policy Characteristics'!E:E,MATCH($C1726,'Policy Characteristics'!$C:$C,0)))</f>
        <v>indst efficiency standards</v>
      </c>
      <c r="L1726" s="261">
        <f>IF(ISBLANK(INDEX('Policy Characteristics'!F:F,MATCH($C1726,'Policy Characteristics'!$C:$C,0))),"",INDEX('Policy Characteristics'!F:F,MATCH($C1726,'Policy Characteristics'!$C:$C,0)))</f>
        <v>0</v>
      </c>
      <c r="M1726" s="261">
        <f>IF(ISBLANK(INDEX('Policy Characteristics'!G:G,MATCH($C1726,'Policy Characteristics'!$C:$C,0))),"",INDEX('Policy Characteristics'!G:G,MATCH($C1726,'Policy Characteristics'!$C:$C,0)))</f>
        <v>0.25</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reduction in energy use</v>
      </c>
      <c r="P1726" s="254" t="str">
        <f>IF(ISBLANK(INDEX('Policy Characteristics'!J:J,MATCH($C1726,'Policy Characteristics'!$C:$C,0))),"",INDEX('Policy Characteristics'!J:J,MATCH($C1726,'Policy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6" s="254" t="str">
        <f>IF(ISBLANK(INDEX('Policy Characteristics'!K:K,MATCH($C1726,'Policy Characteristics'!$C:$C,0))),"",INDEX('Policy Characteristics'!K:K,MATCH($C1726,'Policy Characteristics'!$C:$C,0)))</f>
        <v>industry-ag-main.html#eff-stds</v>
      </c>
      <c r="R1726" s="254" t="str">
        <f>IF(ISBLANK(INDEX('Policy Characteristics'!L:L,MATCH($C1726,'Policy Characteristics'!$C:$C,0))),"",INDEX('Policy Characteristics'!L:L,MATCH($C1726,'Policy Characteristics'!$C:$C,0)))</f>
        <v>industry-energy-efficiency-standards.html</v>
      </c>
    </row>
    <row r="1727" spans="1:18" s="4" customFormat="1" x14ac:dyDescent="0.35">
      <c r="A1727" s="254" t="str">
        <f>IF(ISBLANK(INDEX('Policy Characteristics'!A:A,MATCH($C1727,'Policy Characteristics'!$C:$C,0))),"",INDEX('Policy Characteristics'!A:A,MATCH($C1727,'Policy Characteristics'!$C:$C,0)))</f>
        <v>Industry</v>
      </c>
      <c r="B1727" s="262" t="str">
        <f>IF(ISBLANK(INDEX('Policy Characteristics'!B:B,MATCH($C1727,'Policy Characteristics'!$C:$C,0))),"",INDEX('Policy Characteristics'!B:B,MATCH($C1727,'Policy Characteristics'!$C:$C,0)))</f>
        <v>Industry Energy Efficiency Standards</v>
      </c>
      <c r="C1727" s="254" t="str">
        <f t="shared" si="56"/>
        <v>Percentage Improvement in Eqpt Efficiency Standards above BAU</v>
      </c>
      <c r="D1727" s="6" t="s">
        <v>3066</v>
      </c>
      <c r="E1727" s="45" t="s">
        <v>2381</v>
      </c>
      <c r="F1727" t="s">
        <v>3027</v>
      </c>
      <c r="G1727" s="45" t="s">
        <v>2387</v>
      </c>
      <c r="H1727" s="43">
        <v>1198</v>
      </c>
      <c r="I1727" s="324" t="s">
        <v>40</v>
      </c>
      <c r="J1727" s="255" t="str">
        <f>IF(ISBLANK(INDEX('Policy Characteristics'!D:D,MATCH($C1727,'Policy Characteristics'!$C:$C,0))),"",INDEX('Policy Characteristics'!D:D,MATCH($C1727,'Policy Characteristics'!$C:$C,0)))</f>
        <v>Industry Energy Efficiency Standards</v>
      </c>
      <c r="K1727" s="254" t="str">
        <f>IF(ISBLANK(INDEX('Policy Characteristics'!E:E,MATCH($C1727,'Policy Characteristics'!$C:$C,0))),"",INDEX('Policy Characteristics'!E:E,MATCH($C1727,'Policy Characteristics'!$C:$C,0)))</f>
        <v>indst efficiency standards</v>
      </c>
      <c r="L1727" s="261">
        <f>IF(ISBLANK(INDEX('Policy Characteristics'!F:F,MATCH($C1727,'Policy Characteristics'!$C:$C,0))),"",INDEX('Policy Characteristics'!F:F,MATCH($C1727,'Policy Characteristics'!$C:$C,0)))</f>
        <v>0</v>
      </c>
      <c r="M1727" s="261">
        <f>IF(ISBLANK(INDEX('Policy Characteristics'!G:G,MATCH($C1727,'Policy Characteristics'!$C:$C,0))),"",INDEX('Policy Characteristics'!G:G,MATCH($C1727,'Policy Characteristics'!$C:$C,0)))</f>
        <v>0.25</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reduction in energy use</v>
      </c>
      <c r="P1727" s="254" t="str">
        <f>IF(ISBLANK(INDEX('Policy Characteristics'!J:J,MATCH($C1727,'Policy Characteristics'!$C:$C,0))),"",INDEX('Policy Characteristics'!J:J,MATCH($C1727,'Policy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7" s="254" t="str">
        <f>IF(ISBLANK(INDEX('Policy Characteristics'!K:K,MATCH($C1727,'Policy Characteristics'!$C:$C,0))),"",INDEX('Policy Characteristics'!K:K,MATCH($C1727,'Policy Characteristics'!$C:$C,0)))</f>
        <v>industry-ag-main.html#eff-stds</v>
      </c>
      <c r="R1727" s="254" t="str">
        <f>IF(ISBLANK(INDEX('Policy Characteristics'!L:L,MATCH($C1727,'Policy Characteristics'!$C:$C,0))),"",INDEX('Policy Characteristics'!L:L,MATCH($C1727,'Policy Characteristics'!$C:$C,0)))</f>
        <v>industry-energy-efficiency-standards.html</v>
      </c>
    </row>
    <row r="1728" spans="1:18" s="4" customFormat="1" x14ac:dyDescent="0.35">
      <c r="A1728" s="254" t="str">
        <f>IF(ISBLANK(INDEX('Policy Characteristics'!A:A,MATCH($C1728,'Policy Characteristics'!$C:$C,0))),"",INDEX('Policy Characteristics'!A:A,MATCH($C1728,'Policy Characteristics'!$C:$C,0)))</f>
        <v>Industry</v>
      </c>
      <c r="B1728" s="262" t="str">
        <f>IF(ISBLANK(INDEX('Policy Characteristics'!B:B,MATCH($C1728,'Policy Characteristics'!$C:$C,0))),"",INDEX('Policy Characteristics'!B:B,MATCH($C1728,'Policy Characteristics'!$C:$C,0)))</f>
        <v>Industry Energy Efficiency Standards</v>
      </c>
      <c r="C1728" s="254" t="str">
        <f t="shared" si="56"/>
        <v>Percentage Improvement in Eqpt Efficiency Standards above BAU</v>
      </c>
      <c r="D1728" s="6" t="s">
        <v>3066</v>
      </c>
      <c r="E1728" s="45" t="s">
        <v>2382</v>
      </c>
      <c r="F1728" t="s">
        <v>3027</v>
      </c>
      <c r="G1728" s="45" t="s">
        <v>2390</v>
      </c>
      <c r="H1728" s="43">
        <v>1199</v>
      </c>
      <c r="I1728" s="324" t="s">
        <v>41</v>
      </c>
      <c r="J1728" s="255" t="str">
        <f>IF(ISBLANK(INDEX('Policy Characteristics'!D:D,MATCH($C1728,'Policy Characteristics'!$C:$C,0))),"",INDEX('Policy Characteristics'!D:D,MATCH($C1728,'Policy Characteristics'!$C:$C,0)))</f>
        <v>Industry Energy Efficiency Standards</v>
      </c>
      <c r="K1728" s="254" t="str">
        <f>IF(ISBLANK(INDEX('Policy Characteristics'!E:E,MATCH($C1728,'Policy Characteristics'!$C:$C,0))),"",INDEX('Policy Characteristics'!E:E,MATCH($C1728,'Policy Characteristics'!$C:$C,0)))</f>
        <v>indst efficiency standards</v>
      </c>
      <c r="L1728" s="261">
        <f>IF(ISBLANK(INDEX('Policy Characteristics'!F:F,MATCH($C1728,'Policy Characteristics'!$C:$C,0))),"",INDEX('Policy Characteristics'!F:F,MATCH($C1728,'Policy Characteristics'!$C:$C,0)))</f>
        <v>0</v>
      </c>
      <c r="M1728" s="261">
        <f>IF(ISBLANK(INDEX('Policy Characteristics'!G:G,MATCH($C1728,'Policy Characteristics'!$C:$C,0))),"",INDEX('Policy Characteristics'!G:G,MATCH($C1728,'Policy Characteristics'!$C:$C,0)))</f>
        <v>0.25</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reduction in energy use</v>
      </c>
      <c r="P1728" s="254" t="str">
        <f>IF(ISBLANK(INDEX('Policy Characteristics'!J:J,MATCH($C1728,'Policy Characteristics'!$C:$C,0))),"",INDEX('Policy Characteristics'!J:J,MATCH($C1728,'Policy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8" s="254" t="str">
        <f>IF(ISBLANK(INDEX('Policy Characteristics'!K:K,MATCH($C1728,'Policy Characteristics'!$C:$C,0))),"",INDEX('Policy Characteristics'!K:K,MATCH($C1728,'Policy Characteristics'!$C:$C,0)))</f>
        <v>industry-ag-main.html#eff-stds</v>
      </c>
      <c r="R1728" s="254" t="str">
        <f>IF(ISBLANK(INDEX('Policy Characteristics'!L:L,MATCH($C1728,'Policy Characteristics'!$C:$C,0))),"",INDEX('Policy Characteristics'!L:L,MATCH($C1728,'Policy Characteristics'!$C:$C,0)))</f>
        <v>industry-energy-efficiency-standards.html</v>
      </c>
    </row>
    <row r="1729" spans="1:18" s="4" customFormat="1" x14ac:dyDescent="0.35">
      <c r="A1729" s="254" t="str">
        <f>IF(ISBLANK(INDEX('Policy Characteristics'!A:A,MATCH($C1729,'Policy Characteristics'!$C:$C,0))),"",INDEX('Policy Characteristics'!A:A,MATCH($C1729,'Policy Characteristics'!$C:$C,0)))</f>
        <v>Industry</v>
      </c>
      <c r="B1729" s="262" t="str">
        <f>IF(ISBLANK(INDEX('Policy Characteristics'!B:B,MATCH($C1729,'Policy Characteristics'!$C:$C,0))),"",INDEX('Policy Characteristics'!B:B,MATCH($C1729,'Policy Characteristics'!$C:$C,0)))</f>
        <v>Industry Energy Efficiency Standards</v>
      </c>
      <c r="C1729" s="254" t="str">
        <f t="shared" si="56"/>
        <v>Percentage Improvement in Eqpt Efficiency Standards above BAU</v>
      </c>
      <c r="D1729" s="6" t="s">
        <v>3066</v>
      </c>
      <c r="E1729" s="45" t="s">
        <v>2383</v>
      </c>
      <c r="F1729" t="s">
        <v>3027</v>
      </c>
      <c r="G1729" s="45" t="s">
        <v>2391</v>
      </c>
      <c r="H1729" s="43">
        <v>1200</v>
      </c>
      <c r="I1729" s="324" t="s">
        <v>40</v>
      </c>
      <c r="J1729" s="255" t="str">
        <f>IF(ISBLANK(INDEX('Policy Characteristics'!D:D,MATCH($C1729,'Policy Characteristics'!$C:$C,0))),"",INDEX('Policy Characteristics'!D:D,MATCH($C1729,'Policy Characteristics'!$C:$C,0)))</f>
        <v>Industry Energy Efficiency Standards</v>
      </c>
      <c r="K1729" s="254" t="str">
        <f>IF(ISBLANK(INDEX('Policy Characteristics'!E:E,MATCH($C1729,'Policy Characteristics'!$C:$C,0))),"",INDEX('Policy Characteristics'!E:E,MATCH($C1729,'Policy Characteristics'!$C:$C,0)))</f>
        <v>indst efficiency standards</v>
      </c>
      <c r="L1729" s="261">
        <f>IF(ISBLANK(INDEX('Policy Characteristics'!F:F,MATCH($C1729,'Policy Characteristics'!$C:$C,0))),"",INDEX('Policy Characteristics'!F:F,MATCH($C1729,'Policy Characteristics'!$C:$C,0)))</f>
        <v>0</v>
      </c>
      <c r="M1729" s="261">
        <f>IF(ISBLANK(INDEX('Policy Characteristics'!G:G,MATCH($C1729,'Policy Characteristics'!$C:$C,0))),"",INDEX('Policy Characteristics'!G:G,MATCH($C1729,'Policy Characteristics'!$C:$C,0)))</f>
        <v>0.25</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reduction in energy use</v>
      </c>
      <c r="P1729" s="254" t="str">
        <f>IF(ISBLANK(INDEX('Policy Characteristics'!J:J,MATCH($C1729,'Policy Characteristics'!$C:$C,0))),"",INDEX('Policy Characteristics'!J:J,MATCH($C1729,'Policy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9" s="254" t="str">
        <f>IF(ISBLANK(INDEX('Policy Characteristics'!K:K,MATCH($C1729,'Policy Characteristics'!$C:$C,0))),"",INDEX('Policy Characteristics'!K:K,MATCH($C1729,'Policy Characteristics'!$C:$C,0)))</f>
        <v>industry-ag-main.html#eff-stds</v>
      </c>
      <c r="R1729" s="254" t="str">
        <f>IF(ISBLANK(INDEX('Policy Characteristics'!L:L,MATCH($C1729,'Policy Characteristics'!$C:$C,0))),"",INDEX('Policy Characteristics'!L:L,MATCH($C1729,'Policy Characteristics'!$C:$C,0)))</f>
        <v>industry-energy-efficiency-standards.html</v>
      </c>
    </row>
    <row r="1730" spans="1:18" s="4" customFormat="1" x14ac:dyDescent="0.35">
      <c r="A1730" s="254" t="str">
        <f>IF(ISBLANK(INDEX('Policy Characteristics'!A:A,MATCH($C1730,'Policy Characteristics'!$C:$C,0))),"",INDEX('Policy Characteristics'!A:A,MATCH($C1730,'Policy Characteristics'!$C:$C,0)))</f>
        <v>Industry</v>
      </c>
      <c r="B1730" s="262" t="str">
        <f>IF(ISBLANK(INDEX('Policy Characteristics'!B:B,MATCH($C1730,'Policy Characteristics'!$C:$C,0))),"",INDEX('Policy Characteristics'!B:B,MATCH($C1730,'Policy Characteristics'!$C:$C,0)))</f>
        <v>Industry Energy Efficiency Standards</v>
      </c>
      <c r="C1730" s="254" t="str">
        <f t="shared" si="56"/>
        <v>Percentage Improvement in Eqpt Efficiency Standards above BAU</v>
      </c>
      <c r="D1730" s="6" t="s">
        <v>3066</v>
      </c>
      <c r="E1730" s="45" t="s">
        <v>2384</v>
      </c>
      <c r="F1730" t="s">
        <v>3027</v>
      </c>
      <c r="G1730" s="45" t="s">
        <v>2388</v>
      </c>
      <c r="H1730" s="43">
        <v>1201</v>
      </c>
      <c r="I1730" s="324" t="s">
        <v>41</v>
      </c>
      <c r="J1730" s="255" t="str">
        <f>IF(ISBLANK(INDEX('Policy Characteristics'!D:D,MATCH($C1730,'Policy Characteristics'!$C:$C,0))),"",INDEX('Policy Characteristics'!D:D,MATCH($C1730,'Policy Characteristics'!$C:$C,0)))</f>
        <v>Industry Energy Efficiency Standards</v>
      </c>
      <c r="K1730" s="254" t="str">
        <f>IF(ISBLANK(INDEX('Policy Characteristics'!E:E,MATCH($C1730,'Policy Characteristics'!$C:$C,0))),"",INDEX('Policy Characteristics'!E:E,MATCH($C1730,'Policy Characteristics'!$C:$C,0)))</f>
        <v>indst efficiency standards</v>
      </c>
      <c r="L1730" s="261">
        <f>IF(ISBLANK(INDEX('Policy Characteristics'!F:F,MATCH($C1730,'Policy Characteristics'!$C:$C,0))),"",INDEX('Policy Characteristics'!F:F,MATCH($C1730,'Policy Characteristics'!$C:$C,0)))</f>
        <v>0</v>
      </c>
      <c r="M1730" s="261">
        <f>IF(ISBLANK(INDEX('Policy Characteristics'!G:G,MATCH($C1730,'Policy Characteristics'!$C:$C,0))),"",INDEX('Policy Characteristics'!G:G,MATCH($C1730,'Policy Characteristics'!$C:$C,0)))</f>
        <v>0.25</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reduction in energy use</v>
      </c>
      <c r="P1730" s="254" t="str">
        <f>IF(ISBLANK(INDEX('Policy Characteristics'!J:J,MATCH($C1730,'Policy Characteristics'!$C:$C,0))),"",INDEX('Policy Characteristics'!J:J,MATCH($C1730,'Policy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0" s="254" t="str">
        <f>IF(ISBLANK(INDEX('Policy Characteristics'!K:K,MATCH($C1730,'Policy Characteristics'!$C:$C,0))),"",INDEX('Policy Characteristics'!K:K,MATCH($C1730,'Policy Characteristics'!$C:$C,0)))</f>
        <v>industry-ag-main.html#eff-stds</v>
      </c>
      <c r="R1730" s="254" t="str">
        <f>IF(ISBLANK(INDEX('Policy Characteristics'!L:L,MATCH($C1730,'Policy Characteristics'!$C:$C,0))),"",INDEX('Policy Characteristics'!L:L,MATCH($C1730,'Policy Characteristics'!$C:$C,0)))</f>
        <v>industry-energy-efficiency-standards.html</v>
      </c>
    </row>
    <row r="1731" spans="1:18" s="4" customFormat="1" x14ac:dyDescent="0.35">
      <c r="A1731" s="254" t="str">
        <f>IF(ISBLANK(INDEX('Policy Characteristics'!A:A,MATCH($C1731,'Policy Characteristics'!$C:$C,0))),"",INDEX('Policy Characteristics'!A:A,MATCH($C1731,'Policy Characteristics'!$C:$C,0)))</f>
        <v>Industry</v>
      </c>
      <c r="B1731" s="262" t="str">
        <f>IF(ISBLANK(INDEX('Policy Characteristics'!B:B,MATCH($C1731,'Policy Characteristics'!$C:$C,0))),"",INDEX('Policy Characteristics'!B:B,MATCH($C1731,'Policy Characteristics'!$C:$C,0)))</f>
        <v>Industry Energy Efficiency Standards</v>
      </c>
      <c r="C1731" s="254" t="str">
        <f t="shared" si="56"/>
        <v>Percentage Improvement in Eqpt Efficiency Standards above BAU</v>
      </c>
      <c r="D1731" s="6" t="s">
        <v>3066</v>
      </c>
      <c r="E1731" s="45" t="s">
        <v>2385</v>
      </c>
      <c r="F1731" t="s">
        <v>3027</v>
      </c>
      <c r="G1731" s="45" t="s">
        <v>2389</v>
      </c>
      <c r="H1731" s="43">
        <v>1202</v>
      </c>
      <c r="I1731" s="324" t="s">
        <v>40</v>
      </c>
      <c r="J1731" s="255" t="str">
        <f>IF(ISBLANK(INDEX('Policy Characteristics'!D:D,MATCH($C1731,'Policy Characteristics'!$C:$C,0))),"",INDEX('Policy Characteristics'!D:D,MATCH($C1731,'Policy Characteristics'!$C:$C,0)))</f>
        <v>Industry Energy Efficiency Standards</v>
      </c>
      <c r="K1731" s="254" t="str">
        <f>IF(ISBLANK(INDEX('Policy Characteristics'!E:E,MATCH($C1731,'Policy Characteristics'!$C:$C,0))),"",INDEX('Policy Characteristics'!E:E,MATCH($C1731,'Policy Characteristics'!$C:$C,0)))</f>
        <v>indst efficiency standards</v>
      </c>
      <c r="L1731" s="261">
        <f>IF(ISBLANK(INDEX('Policy Characteristics'!F:F,MATCH($C1731,'Policy Characteristics'!$C:$C,0))),"",INDEX('Policy Characteristics'!F:F,MATCH($C1731,'Policy Characteristics'!$C:$C,0)))</f>
        <v>0</v>
      </c>
      <c r="M1731" s="261">
        <f>IF(ISBLANK(INDEX('Policy Characteristics'!G:G,MATCH($C1731,'Policy Characteristics'!$C:$C,0))),"",INDEX('Policy Characteristics'!G:G,MATCH($C1731,'Policy Characteristics'!$C:$C,0)))</f>
        <v>0.25</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reduction in energy use</v>
      </c>
      <c r="P1731" s="254" t="str">
        <f>IF(ISBLANK(INDEX('Policy Characteristics'!J:J,MATCH($C1731,'Policy Characteristics'!$C:$C,0))),"",INDEX('Policy Characteristics'!J:J,MATCH($C1731,'Policy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1" s="254" t="str">
        <f>IF(ISBLANK(INDEX('Policy Characteristics'!K:K,MATCH($C1731,'Policy Characteristics'!$C:$C,0))),"",INDEX('Policy Characteristics'!K:K,MATCH($C1731,'Policy Characteristics'!$C:$C,0)))</f>
        <v>industry-ag-main.html#eff-stds</v>
      </c>
      <c r="R1731" s="254" t="str">
        <f>IF(ISBLANK(INDEX('Policy Characteristics'!L:L,MATCH($C1731,'Policy Characteristics'!$C:$C,0))),"",INDEX('Policy Characteristics'!L:L,MATCH($C1731,'Policy Characteristics'!$C:$C,0)))</f>
        <v>industry-energy-efficiency-standards.html</v>
      </c>
    </row>
    <row r="1732" spans="1:18" s="4" customFormat="1" x14ac:dyDescent="0.35">
      <c r="A1732" s="254" t="str">
        <f>IF(ISBLANK(INDEX('Policy Characteristics'!A:A,MATCH($C1732,'Policy Characteristics'!$C:$C,0))),"",INDEX('Policy Characteristics'!A:A,MATCH($C1732,'Policy Characteristics'!$C:$C,0)))</f>
        <v>Industry</v>
      </c>
      <c r="B1732" s="262" t="str">
        <f>IF(ISBLANK(INDEX('Policy Characteristics'!B:B,MATCH($C1732,'Policy Characteristics'!$C:$C,0))),"",INDEX('Policy Characteristics'!B:B,MATCH($C1732,'Policy Characteristics'!$C:$C,0)))</f>
        <v>Industry Energy Efficiency Standards</v>
      </c>
      <c r="C1732" s="254" t="str">
        <f t="shared" si="56"/>
        <v>Percentage Improvement in Eqpt Efficiency Standards above BAU</v>
      </c>
      <c r="D1732" s="6" t="s">
        <v>3066</v>
      </c>
      <c r="E1732" s="45" t="s">
        <v>2386</v>
      </c>
      <c r="F1732" t="s">
        <v>3027</v>
      </c>
      <c r="G1732" s="45" t="s">
        <v>2392</v>
      </c>
      <c r="H1732" s="43">
        <v>1203</v>
      </c>
      <c r="I1732" s="324" t="s">
        <v>41</v>
      </c>
      <c r="J1732" s="255" t="str">
        <f>IF(ISBLANK(INDEX('Policy Characteristics'!D:D,MATCH($C1732,'Policy Characteristics'!$C:$C,0))),"",INDEX('Policy Characteristics'!D:D,MATCH($C1732,'Policy Characteristics'!$C:$C,0)))</f>
        <v>Industry Energy Efficiency Standards</v>
      </c>
      <c r="K1732" s="254" t="str">
        <f>IF(ISBLANK(INDEX('Policy Characteristics'!E:E,MATCH($C1732,'Policy Characteristics'!$C:$C,0))),"",INDEX('Policy Characteristics'!E:E,MATCH($C1732,'Policy Characteristics'!$C:$C,0)))</f>
        <v>indst efficiency standards</v>
      </c>
      <c r="L1732" s="261">
        <f>IF(ISBLANK(INDEX('Policy Characteristics'!F:F,MATCH($C1732,'Policy Characteristics'!$C:$C,0))),"",INDEX('Policy Characteristics'!F:F,MATCH($C1732,'Policy Characteristics'!$C:$C,0)))</f>
        <v>0</v>
      </c>
      <c r="M1732" s="261">
        <f>IF(ISBLANK(INDEX('Policy Characteristics'!G:G,MATCH($C1732,'Policy Characteristics'!$C:$C,0))),"",INDEX('Policy Characteristics'!G:G,MATCH($C1732,'Policy Characteristics'!$C:$C,0)))</f>
        <v>0.25</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reduction in energy use</v>
      </c>
      <c r="P1732" s="254" t="str">
        <f>IF(ISBLANK(INDEX('Policy Characteristics'!J:J,MATCH($C1732,'Policy Characteristics'!$C:$C,0))),"",INDEX('Policy Characteristics'!J:J,MATCH($C1732,'Policy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2" s="254" t="str">
        <f>IF(ISBLANK(INDEX('Policy Characteristics'!K:K,MATCH($C1732,'Policy Characteristics'!$C:$C,0))),"",INDEX('Policy Characteristics'!K:K,MATCH($C1732,'Policy Characteristics'!$C:$C,0)))</f>
        <v>industry-ag-main.html#eff-stds</v>
      </c>
      <c r="R1732" s="254" t="str">
        <f>IF(ISBLANK(INDEX('Policy Characteristics'!L:L,MATCH($C1732,'Policy Characteristics'!$C:$C,0))),"",INDEX('Policy Characteristics'!L:L,MATCH($C1732,'Policy Characteristics'!$C:$C,0)))</f>
        <v>industry-energy-efficiency-standards.html</v>
      </c>
    </row>
    <row r="1733" spans="1:18" s="4" customFormat="1" x14ac:dyDescent="0.35">
      <c r="A1733" s="254" t="str">
        <f>IF(ISBLANK(INDEX('Policy Characteristics'!A:A,MATCH($C1733,'Policy Characteristics'!$C:$C,0))),"",INDEX('Policy Characteristics'!A:A,MATCH($C1733,'Policy Characteristics'!$C:$C,0)))</f>
        <v>Industry</v>
      </c>
      <c r="B1733" s="262" t="str">
        <f>IF(ISBLANK(INDEX('Policy Characteristics'!B:B,MATCH($C1733,'Policy Characteristics'!$C:$C,0))),"",INDEX('Policy Characteristics'!B:B,MATCH($C1733,'Policy Characteristics'!$C:$C,0)))</f>
        <v>Industry Energy Efficiency Standards</v>
      </c>
      <c r="C1733" s="254" t="str">
        <f t="shared" si="56"/>
        <v>Percentage Improvement in Eqpt Efficiency Standards above BAU</v>
      </c>
      <c r="D1733" s="6" t="s">
        <v>3066</v>
      </c>
      <c r="E1733" s="45" t="s">
        <v>2688</v>
      </c>
      <c r="F1733" t="s">
        <v>3027</v>
      </c>
      <c r="G1733" s="45" t="s">
        <v>2691</v>
      </c>
      <c r="H1733" s="43">
        <v>1204</v>
      </c>
      <c r="I1733" s="324" t="s">
        <v>41</v>
      </c>
      <c r="J1733" s="255" t="str">
        <f>IF(ISBLANK(INDEX('Policy Characteristics'!D:D,MATCH($C1733,'Policy Characteristics'!$C:$C,0))),"",INDEX('Policy Characteristics'!D:D,MATCH($C1733,'Policy Characteristics'!$C:$C,0)))</f>
        <v>Industry Energy Efficiency Standards</v>
      </c>
      <c r="K1733" s="254" t="str">
        <f>IF(ISBLANK(INDEX('Policy Characteristics'!E:E,MATCH($C1733,'Policy Characteristics'!$C:$C,0))),"",INDEX('Policy Characteristics'!E:E,MATCH($C1733,'Policy Characteristics'!$C:$C,0)))</f>
        <v>indst efficiency standards</v>
      </c>
      <c r="L1733" s="261">
        <f>IF(ISBLANK(INDEX('Policy Characteristics'!F:F,MATCH($C1733,'Policy Characteristics'!$C:$C,0))),"",INDEX('Policy Characteristics'!F:F,MATCH($C1733,'Policy Characteristics'!$C:$C,0)))</f>
        <v>0</v>
      </c>
      <c r="M1733" s="261">
        <f>IF(ISBLANK(INDEX('Policy Characteristics'!G:G,MATCH($C1733,'Policy Characteristics'!$C:$C,0))),"",INDEX('Policy Characteristics'!G:G,MATCH($C1733,'Policy Characteristics'!$C:$C,0)))</f>
        <v>0.25</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reduction in energy use</v>
      </c>
      <c r="P1733" s="254" t="str">
        <f>IF(ISBLANK(INDEX('Policy Characteristics'!J:J,MATCH($C1733,'Policy Characteristics'!$C:$C,0))),"",INDEX('Policy Characteristics'!J:J,MATCH($C1733,'Policy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3" s="254" t="str">
        <f>IF(ISBLANK(INDEX('Policy Characteristics'!K:K,MATCH($C1733,'Policy Characteristics'!$C:$C,0))),"",INDEX('Policy Characteristics'!K:K,MATCH($C1733,'Policy Characteristics'!$C:$C,0)))</f>
        <v>industry-ag-main.html#eff-stds</v>
      </c>
      <c r="R1733" s="254" t="str">
        <f>IF(ISBLANK(INDEX('Policy Characteristics'!L:L,MATCH($C1733,'Policy Characteristics'!$C:$C,0))),"",INDEX('Policy Characteristics'!L:L,MATCH($C1733,'Policy Characteristics'!$C:$C,0)))</f>
        <v>industry-energy-efficiency-standards.html</v>
      </c>
    </row>
    <row r="1734" spans="1:18" s="4" customFormat="1" x14ac:dyDescent="0.35">
      <c r="A1734" s="254" t="str">
        <f>IF(ISBLANK(INDEX('Policy Characteristics'!A:A,MATCH($C1734,'Policy Characteristics'!$C:$C,0))),"",INDEX('Policy Characteristics'!A:A,MATCH($C1734,'Policy Characteristics'!$C:$C,0)))</f>
        <v>Industry</v>
      </c>
      <c r="B1734" s="262" t="str">
        <f>IF(ISBLANK(INDEX('Policy Characteristics'!B:B,MATCH($C1734,'Policy Characteristics'!$C:$C,0))),"",INDEX('Policy Characteristics'!B:B,MATCH($C1734,'Policy Characteristics'!$C:$C,0)))</f>
        <v>Industry Energy Efficiency Standards</v>
      </c>
      <c r="C1734" s="254" t="str">
        <f t="shared" si="56"/>
        <v>Percentage Improvement in Eqpt Efficiency Standards above BAU</v>
      </c>
      <c r="D1734" s="6" t="s">
        <v>3066</v>
      </c>
      <c r="E1734" s="45" t="s">
        <v>2689</v>
      </c>
      <c r="F1734" t="s">
        <v>3027</v>
      </c>
      <c r="G1734" s="45" t="s">
        <v>2693</v>
      </c>
      <c r="H1734" s="43">
        <v>1205</v>
      </c>
      <c r="I1734" s="324" t="s">
        <v>40</v>
      </c>
      <c r="J1734" s="255" t="str">
        <f>IF(ISBLANK(INDEX('Policy Characteristics'!D:D,MATCH($C1734,'Policy Characteristics'!$C:$C,0))),"",INDEX('Policy Characteristics'!D:D,MATCH($C1734,'Policy Characteristics'!$C:$C,0)))</f>
        <v>Industry Energy Efficiency Standards</v>
      </c>
      <c r="K1734" s="254" t="str">
        <f>IF(ISBLANK(INDEX('Policy Characteristics'!E:E,MATCH($C1734,'Policy Characteristics'!$C:$C,0))),"",INDEX('Policy Characteristics'!E:E,MATCH($C1734,'Policy Characteristics'!$C:$C,0)))</f>
        <v>indst efficiency standards</v>
      </c>
      <c r="L1734" s="261">
        <f>IF(ISBLANK(INDEX('Policy Characteristics'!F:F,MATCH($C1734,'Policy Characteristics'!$C:$C,0))),"",INDEX('Policy Characteristics'!F:F,MATCH($C1734,'Policy Characteristics'!$C:$C,0)))</f>
        <v>0</v>
      </c>
      <c r="M1734" s="261">
        <f>IF(ISBLANK(INDEX('Policy Characteristics'!G:G,MATCH($C1734,'Policy Characteristics'!$C:$C,0))),"",INDEX('Policy Characteristics'!G:G,MATCH($C1734,'Policy Characteristics'!$C:$C,0)))</f>
        <v>0.25</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reduction in energy use</v>
      </c>
      <c r="P1734" s="254" t="str">
        <f>IF(ISBLANK(INDEX('Policy Characteristics'!J:J,MATCH($C1734,'Policy Characteristics'!$C:$C,0))),"",INDEX('Policy Characteristics'!J:J,MATCH($C1734,'Policy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4" s="254" t="str">
        <f>IF(ISBLANK(INDEX('Policy Characteristics'!K:K,MATCH($C1734,'Policy Characteristics'!$C:$C,0))),"",INDEX('Policy Characteristics'!K:K,MATCH($C1734,'Policy Characteristics'!$C:$C,0)))</f>
        <v>industry-ag-main.html#eff-stds</v>
      </c>
      <c r="R1734" s="254" t="str">
        <f>IF(ISBLANK(INDEX('Policy Characteristics'!L:L,MATCH($C1734,'Policy Characteristics'!$C:$C,0))),"",INDEX('Policy Characteristics'!L:L,MATCH($C1734,'Policy Characteristics'!$C:$C,0)))</f>
        <v>industry-energy-efficiency-standards.html</v>
      </c>
    </row>
    <row r="1735" spans="1:18" s="4" customFormat="1" x14ac:dyDescent="0.35">
      <c r="A1735" s="254" t="str">
        <f>IF(ISBLANK(INDEX('Policy Characteristics'!A:A,MATCH($C1735,'Policy Characteristics'!$C:$C,0))),"",INDEX('Policy Characteristics'!A:A,MATCH($C1735,'Policy Characteristics'!$C:$C,0)))</f>
        <v>Industry</v>
      </c>
      <c r="B1735" s="262" t="str">
        <f>IF(ISBLANK(INDEX('Policy Characteristics'!B:B,MATCH($C1735,'Policy Characteristics'!$C:$C,0))),"",INDEX('Policy Characteristics'!B:B,MATCH($C1735,'Policy Characteristics'!$C:$C,0)))</f>
        <v>Industry Energy Efficiency Standards</v>
      </c>
      <c r="C1735" s="254" t="str">
        <f t="shared" si="56"/>
        <v>Percentage Improvement in Eqpt Efficiency Standards above BAU</v>
      </c>
      <c r="D1735" s="6" t="s">
        <v>3066</v>
      </c>
      <c r="E1735" s="45" t="s">
        <v>2690</v>
      </c>
      <c r="F1735" t="s">
        <v>3027</v>
      </c>
      <c r="G1735" s="45" t="s">
        <v>2694</v>
      </c>
      <c r="H1735" s="43">
        <v>1206</v>
      </c>
      <c r="I1735" s="324" t="s">
        <v>40</v>
      </c>
      <c r="J1735" s="255" t="str">
        <f>IF(ISBLANK(INDEX('Policy Characteristics'!D:D,MATCH($C1735,'Policy Characteristics'!$C:$C,0))),"",INDEX('Policy Characteristics'!D:D,MATCH($C1735,'Policy Characteristics'!$C:$C,0)))</f>
        <v>Industry Energy Efficiency Standards</v>
      </c>
      <c r="K1735" s="254" t="str">
        <f>IF(ISBLANK(INDEX('Policy Characteristics'!E:E,MATCH($C1735,'Policy Characteristics'!$C:$C,0))),"",INDEX('Policy Characteristics'!E:E,MATCH($C1735,'Policy Characteristics'!$C:$C,0)))</f>
        <v>indst efficiency standards</v>
      </c>
      <c r="L1735" s="261">
        <f>IF(ISBLANK(INDEX('Policy Characteristics'!F:F,MATCH($C1735,'Policy Characteristics'!$C:$C,0))),"",INDEX('Policy Characteristics'!F:F,MATCH($C1735,'Policy Characteristics'!$C:$C,0)))</f>
        <v>0</v>
      </c>
      <c r="M1735" s="261">
        <f>IF(ISBLANK(INDEX('Policy Characteristics'!G:G,MATCH($C1735,'Policy Characteristics'!$C:$C,0))),"",INDEX('Policy Characteristics'!G:G,MATCH($C1735,'Policy Characteristics'!$C:$C,0)))</f>
        <v>0.25</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reduction in energy use</v>
      </c>
      <c r="P1735" s="254" t="str">
        <f>IF(ISBLANK(INDEX('Policy Characteristics'!J:J,MATCH($C1735,'Policy Characteristics'!$C:$C,0))),"",INDEX('Policy Characteristics'!J:J,MATCH($C1735,'Policy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5" s="254" t="str">
        <f>IF(ISBLANK(INDEX('Policy Characteristics'!K:K,MATCH($C1735,'Policy Characteristics'!$C:$C,0))),"",INDEX('Policy Characteristics'!K:K,MATCH($C1735,'Policy Characteristics'!$C:$C,0)))</f>
        <v>industry-ag-main.html#eff-stds</v>
      </c>
      <c r="R1735" s="254" t="str">
        <f>IF(ISBLANK(INDEX('Policy Characteristics'!L:L,MATCH($C1735,'Policy Characteristics'!$C:$C,0))),"",INDEX('Policy Characteristics'!L:L,MATCH($C1735,'Policy Characteristics'!$C:$C,0)))</f>
        <v>industry-energy-efficiency-standards.html</v>
      </c>
    </row>
    <row r="1736" spans="1:18" s="4" customFormat="1" x14ac:dyDescent="0.35">
      <c r="A1736" s="254" t="str">
        <f>IF(ISBLANK(INDEX('Policy Characteristics'!A:A,MATCH($C1736,'Policy Characteristics'!$C:$C,0))),"",INDEX('Policy Characteristics'!A:A,MATCH($C1736,'Policy Characteristics'!$C:$C,0)))</f>
        <v>Industry</v>
      </c>
      <c r="B1736" s="262" t="str">
        <f>IF(ISBLANK(INDEX('Policy Characteristics'!B:B,MATCH($C1736,'Policy Characteristics'!$C:$C,0))),"",INDEX('Policy Characteristics'!B:B,MATCH($C1736,'Policy Characteristics'!$C:$C,0)))</f>
        <v>Industry Energy Efficiency Standards</v>
      </c>
      <c r="C1736" s="254" t="str">
        <f t="shared" si="56"/>
        <v>Percentage Improvement in Eqpt Efficiency Standards above BAU</v>
      </c>
      <c r="D1736" s="6" t="s">
        <v>3066</v>
      </c>
      <c r="E1736" s="45" t="s">
        <v>2687</v>
      </c>
      <c r="F1736" t="s">
        <v>3027</v>
      </c>
      <c r="G1736" s="45" t="s">
        <v>2692</v>
      </c>
      <c r="H1736" s="43">
        <v>1207</v>
      </c>
      <c r="I1736" s="324" t="s">
        <v>41</v>
      </c>
      <c r="J1736" s="255" t="str">
        <f>IF(ISBLANK(INDEX('Policy Characteristics'!D:D,MATCH($C1736,'Policy Characteristics'!$C:$C,0))),"",INDEX('Policy Characteristics'!D:D,MATCH($C1736,'Policy Characteristics'!$C:$C,0)))</f>
        <v>Industry Energy Efficiency Standards</v>
      </c>
      <c r="K1736" s="254" t="str">
        <f>IF(ISBLANK(INDEX('Policy Characteristics'!E:E,MATCH($C1736,'Policy Characteristics'!$C:$C,0))),"",INDEX('Policy Characteristics'!E:E,MATCH($C1736,'Policy Characteristics'!$C:$C,0)))</f>
        <v>indst efficiency standards</v>
      </c>
      <c r="L1736" s="261">
        <f>IF(ISBLANK(INDEX('Policy Characteristics'!F:F,MATCH($C1736,'Policy Characteristics'!$C:$C,0))),"",INDEX('Policy Characteristics'!F:F,MATCH($C1736,'Policy Characteristics'!$C:$C,0)))</f>
        <v>0</v>
      </c>
      <c r="M1736" s="261">
        <f>IF(ISBLANK(INDEX('Policy Characteristics'!G:G,MATCH($C1736,'Policy Characteristics'!$C:$C,0))),"",INDEX('Policy Characteristics'!G:G,MATCH($C1736,'Policy Characteristics'!$C:$C,0)))</f>
        <v>0.25</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reduction in energy use</v>
      </c>
      <c r="P1736" s="254" t="str">
        <f>IF(ISBLANK(INDEX('Policy Characteristics'!J:J,MATCH($C1736,'Policy Characteristics'!$C:$C,0))),"",INDEX('Policy Characteristics'!J:J,MATCH($C1736,'Policy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6" s="254" t="str">
        <f>IF(ISBLANK(INDEX('Policy Characteristics'!K:K,MATCH($C1736,'Policy Characteristics'!$C:$C,0))),"",INDEX('Policy Characteristics'!K:K,MATCH($C1736,'Policy Characteristics'!$C:$C,0)))</f>
        <v>industry-ag-main.html#eff-stds</v>
      </c>
      <c r="R1736" s="254" t="str">
        <f>IF(ISBLANK(INDEX('Policy Characteristics'!L:L,MATCH($C1736,'Policy Characteristics'!$C:$C,0))),"",INDEX('Policy Characteristics'!L:L,MATCH($C1736,'Policy Characteristics'!$C:$C,0)))</f>
        <v>industry-energy-efficiency-standards.html</v>
      </c>
    </row>
    <row r="1737" spans="1:18" s="4" customFormat="1" x14ac:dyDescent="0.35">
      <c r="A1737" s="254" t="str">
        <f>IF(ISBLANK(INDEX('Policy Characteristics'!A:A,MATCH($C1737,'Policy Characteristics'!$C:$C,0))),"",INDEX('Policy Characteristics'!A:A,MATCH($C1737,'Policy Characteristics'!$C:$C,0)))</f>
        <v>Industry</v>
      </c>
      <c r="B1737" s="262" t="str">
        <f>IF(ISBLANK(INDEX('Policy Characteristics'!B:B,MATCH($C1737,'Policy Characteristics'!$C:$C,0))),"",INDEX('Policy Characteristics'!B:B,MATCH($C1737,'Policy Characteristics'!$C:$C,0)))</f>
        <v>Material Efficiency, Longevity, &amp; Re-Use</v>
      </c>
      <c r="C1737" t="s">
        <v>2417</v>
      </c>
      <c r="D1737" s="45" t="s">
        <v>3054</v>
      </c>
      <c r="E1737" s="45"/>
      <c r="F1737" s="6" t="s">
        <v>3017</v>
      </c>
      <c r="G1737" s="45"/>
      <c r="H1737" s="43">
        <v>429</v>
      </c>
      <c r="I1737" s="324" t="s">
        <v>40</v>
      </c>
      <c r="J1737" s="255" t="str">
        <f>IF(ISBLANK(INDEX('Policy Characteristics'!D:D,MATCH($C1737,'Policy Characteristics'!$C:$C,0))),"",INDEX('Policy Characteristics'!D:D,MATCH($C1737,'Policy Characteristics'!$C:$C,0)))</f>
        <v>Material Efficiency, Longevity, &amp; Re-Use</v>
      </c>
      <c r="K1737" s="254" t="str">
        <f>IF(ISBLANK(INDEX('Policy Characteristics'!E:E,MATCH($C1737,'Policy Characteristics'!$C:$C,0))),"",INDEX('Policy Characteristics'!E:E,MATCH($C1737,'Policy Characteristics'!$C:$C,0)))</f>
        <v>indst reduce nonenergy product demand</v>
      </c>
      <c r="L1737" s="261">
        <f>IF(ISBLANK(INDEX('Policy Characteristics'!F:F,MATCH($C1737,'Policy Characteristics'!$C:$C,0))),"",INDEX('Policy Characteristics'!F:F,MATCH($C1737,'Policy Characteristics'!$C:$C,0)))</f>
        <v>0</v>
      </c>
      <c r="M1737" s="261">
        <f>IF(ISBLANK(INDEX('Policy Characteristics'!G:G,MATCH($C1737,'Policy Characteristics'!$C:$C,0))),"",INDEX('Policy Characteristics'!G:G,MATCH($C1737,'Policy Characteristics'!$C:$C,0)))</f>
        <v>1</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demand reduction</v>
      </c>
      <c r="P1737" s="254" t="str">
        <f>IF(ISBLANK(INDEX('Policy Characteristics'!J:J,MATCH($C1737,'Policy Characteristics'!$C:$C,0))),"",INDEX('Policy Characteristics'!J:J,MATCH($C1737,'Policy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737" s="254" t="str">
        <f>IF(ISBLANK(INDEX('Policy Characteristics'!K:K,MATCH($C1737,'Policy Characteristics'!$C:$C,0))),"",INDEX('Policy Characteristics'!K:K,MATCH($C1737,'Policy Characteristics'!$C:$C,0)))</f>
        <v/>
      </c>
      <c r="R1737" s="254" t="str">
        <f>IF(ISBLANK(INDEX('Policy Characteristics'!L:L,MATCH($C1737,'Policy Characteristics'!$C:$C,0))),"",INDEX('Policy Characteristics'!L:L,MATCH($C1737,'Policy Characteristics'!$C:$C,0)))</f>
        <v>material-efficiency-longevity-reuse.html</v>
      </c>
    </row>
    <row r="1738" spans="1:18" s="4" customFormat="1" x14ac:dyDescent="0.35">
      <c r="A1738" s="254" t="str">
        <f>IF(ISBLANK(INDEX('Policy Characteristics'!A:A,MATCH($C1738,'Policy Characteristics'!$C:$C,0))),"",INDEX('Policy Characteristics'!A:A,MATCH($C1738,'Policy Characteristics'!$C:$C,0)))</f>
        <v>Industry</v>
      </c>
      <c r="B1738" s="262" t="str">
        <f>IF(ISBLANK(INDEX('Policy Characteristics'!B:B,MATCH($C1738,'Policy Characteristics'!$C:$C,0))),"",INDEX('Policy Characteristics'!B:B,MATCH($C1738,'Policy Characteristics'!$C:$C,0)))</f>
        <v>Material Efficiency, Longevity, &amp; Re-Use</v>
      </c>
      <c r="C1738" s="254" t="str">
        <f t="shared" ref="C1738" si="57">C$1737</f>
        <v>Percent Reduction in Nonenergy Nonagriculture Industry Product Demand</v>
      </c>
      <c r="D1738" s="6" t="s">
        <v>3055</v>
      </c>
      <c r="E1738" s="45"/>
      <c r="F1738" s="6" t="s">
        <v>2562</v>
      </c>
      <c r="G1738" s="45"/>
      <c r="H1738" s="43">
        <v>430</v>
      </c>
      <c r="I1738" s="324" t="s">
        <v>40</v>
      </c>
      <c r="J1738" s="255" t="str">
        <f>IF(ISBLANK(INDEX('Policy Characteristics'!D:D,MATCH($C1738,'Policy Characteristics'!$C:$C,0))),"",INDEX('Policy Characteristics'!D:D,MATCH($C1738,'Policy Characteristics'!$C:$C,0)))</f>
        <v>Material Efficiency, Longevity, &amp; Re-Use</v>
      </c>
      <c r="K1738" s="254" t="str">
        <f>IF(ISBLANK(INDEX('Policy Characteristics'!E:E,MATCH($C1738,'Policy Characteristics'!$C:$C,0))),"",INDEX('Policy Characteristics'!E:E,MATCH($C1738,'Policy Characteristics'!$C:$C,0)))</f>
        <v>indst reduce nonenergy product demand</v>
      </c>
      <c r="L1738" s="261">
        <f>IF(ISBLANK(INDEX('Policy Characteristics'!F:F,MATCH($C1738,'Policy Characteristics'!$C:$C,0))),"",INDEX('Policy Characteristics'!F:F,MATCH($C1738,'Policy Characteristics'!$C:$C,0)))</f>
        <v>0</v>
      </c>
      <c r="M1738" s="261">
        <f>IF(ISBLANK(INDEX('Policy Characteristics'!G:G,MATCH($C1738,'Policy Characteristics'!$C:$C,0))),"",INDEX('Policy Characteristics'!G:G,MATCH($C1738,'Policy Characteristics'!$C:$C,0)))</f>
        <v>1</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demand reduction</v>
      </c>
      <c r="P1738" s="254" t="str">
        <f>IF(ISBLANK(INDEX('Policy Characteristics'!J:J,MATCH($C1738,'Policy Characteristics'!$C:$C,0))),"",INDEX('Policy Characteristics'!J:J,MATCH($C1738,'Policy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738" s="254" t="str">
        <f>IF(ISBLANK(INDEX('Policy Characteristics'!K:K,MATCH($C1738,'Policy Characteristics'!$C:$C,0))),"",INDEX('Policy Characteristics'!K:K,MATCH($C1738,'Policy Characteristics'!$C:$C,0)))</f>
        <v/>
      </c>
      <c r="R1738" s="254" t="str">
        <f>IF(ISBLANK(INDEX('Policy Characteristics'!L:L,MATCH($C1738,'Policy Characteristics'!$C:$C,0))),"",INDEX('Policy Characteristics'!L:L,MATCH($C1738,'Policy Characteristics'!$C:$C,0)))</f>
        <v>material-efficiency-longevity-reuse.html</v>
      </c>
    </row>
    <row r="1739" spans="1:18" s="4" customFormat="1" x14ac:dyDescent="0.35">
      <c r="A1739" s="254" t="str">
        <f>IF(ISBLANK(INDEX('Policy Characteristics'!A:A,MATCH($C1739,'Policy Characteristics'!$C:$C,0))),"",INDEX('Policy Characteristics'!A:A,MATCH($C1739,'Policy Characteristics'!$C:$C,0)))</f>
        <v>Industry</v>
      </c>
      <c r="B1739" s="262" t="str">
        <f>IF(ISBLANK(INDEX('Policy Characteristics'!B:B,MATCH($C1739,'Policy Characteristics'!$C:$C,0))),"",INDEX('Policy Characteristics'!B:B,MATCH($C1739,'Policy Characteristics'!$C:$C,0)))</f>
        <v>Material Efficiency, Longevity, &amp; Re-Use</v>
      </c>
      <c r="C1739" s="254" t="str">
        <f t="shared" ref="C1739" si="58">C$1737</f>
        <v>Percent Reduction in Nonenergy Nonagriculture Industry Product Demand</v>
      </c>
      <c r="D1739" s="6" t="s">
        <v>3065</v>
      </c>
      <c r="E1739" s="45"/>
      <c r="F1739" s="6" t="s">
        <v>3068</v>
      </c>
      <c r="G1739" s="45"/>
      <c r="H1739" s="43">
        <v>432</v>
      </c>
      <c r="I1739" s="324" t="s">
        <v>40</v>
      </c>
      <c r="J1739" s="255" t="str">
        <f>IF(ISBLANK(INDEX('Policy Characteristics'!D:D,MATCH($C1739,'Policy Characteristics'!$C:$C,0))),"",INDEX('Policy Characteristics'!D:D,MATCH($C1739,'Policy Characteristics'!$C:$C,0)))</f>
        <v>Material Efficiency, Longevity, &amp; Re-Use</v>
      </c>
      <c r="K1739" s="254" t="str">
        <f>IF(ISBLANK(INDEX('Policy Characteristics'!E:E,MATCH($C1739,'Policy Characteristics'!$C:$C,0))),"",INDEX('Policy Characteristics'!E:E,MATCH($C1739,'Policy Characteristics'!$C:$C,0)))</f>
        <v>indst reduce nonenergy product demand</v>
      </c>
      <c r="L1739" s="261">
        <f>IF(ISBLANK(INDEX('Policy Characteristics'!F:F,MATCH($C1739,'Policy Characteristics'!$C:$C,0))),"",INDEX('Policy Characteristics'!F:F,MATCH($C1739,'Policy Characteristics'!$C:$C,0)))</f>
        <v>0</v>
      </c>
      <c r="M1739" s="261">
        <f>IF(ISBLANK(INDEX('Policy Characteristics'!G:G,MATCH($C1739,'Policy Characteristics'!$C:$C,0))),"",INDEX('Policy Characteristics'!G:G,MATCH($C1739,'Policy Characteristics'!$C:$C,0)))</f>
        <v>1</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demand reduction</v>
      </c>
      <c r="P1739" s="254" t="str">
        <f>IF(ISBLANK(INDEX('Policy Characteristics'!J:J,MATCH($C1739,'Policy Characteristics'!$C:$C,0))),"",INDEX('Policy Characteristics'!J:J,MATCH($C1739,'Policy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739" s="254" t="str">
        <f>IF(ISBLANK(INDEX('Policy Characteristics'!K:K,MATCH($C1739,'Policy Characteristics'!$C:$C,0))),"",INDEX('Policy Characteristics'!K:K,MATCH($C1739,'Policy Characteristics'!$C:$C,0)))</f>
        <v/>
      </c>
      <c r="R1739" s="254" t="str">
        <f>IF(ISBLANK(INDEX('Policy Characteristics'!L:L,MATCH($C1739,'Policy Characteristics'!$C:$C,0))),"",INDEX('Policy Characteristics'!L:L,MATCH($C1739,'Policy Characteristics'!$C:$C,0)))</f>
        <v>material-efficiency-longevity-reuse.html</v>
      </c>
    </row>
    <row r="1740" spans="1:18" x14ac:dyDescent="0.35">
      <c r="A1740" s="254" t="str">
        <f>IF(ISBLANK(INDEX('Policy Characteristics'!A:A,MATCH($C1740,'Policy Characteristics'!$C:$C,0))),"",INDEX('Policy Characteristics'!A:A,MATCH($C1740,'Policy Characteristics'!$C:$C,0)))</f>
        <v>Industry</v>
      </c>
      <c r="B1740" s="262" t="str">
        <f>IF(ISBLANK(INDEX('Policy Characteristics'!B:B,MATCH($C1740,'Policy Characteristics'!$C:$C,0))),"",INDEX('Policy Characteristics'!B:B,MATCH($C1740,'Policy Characteristics'!$C:$C,0)))</f>
        <v>Methane Capture</v>
      </c>
      <c r="C1740" t="s">
        <v>273</v>
      </c>
      <c r="D1740" s="45" t="s">
        <v>3044</v>
      </c>
      <c r="E1740" s="45"/>
      <c r="F1740" t="s">
        <v>3008</v>
      </c>
      <c r="G1740" s="45"/>
      <c r="H1740" s="43">
        <v>1458</v>
      </c>
      <c r="I1740" s="324" t="s">
        <v>40</v>
      </c>
      <c r="J1740" s="255" t="str">
        <f>IF(ISBLANK(INDEX('Policy Characteristics'!D:D,MATCH($C1740,'Policy Characteristics'!$C:$C,0))),"",INDEX('Policy Characteristics'!D:D,MATCH($C1740,'Policy Characteristics'!$C:$C,0)))</f>
        <v>Methane Capture and Destruction</v>
      </c>
      <c r="K1740" s="254" t="str">
        <f>IF(ISBLANK(INDEX('Policy Characteristics'!E:E,MATCH($C1740,'Policy Characteristics'!$C:$C,0))),"",INDEX('Policy Characteristics'!E:E,MATCH($C1740,'Policy Characteristics'!$C:$C,0)))</f>
        <v>indst methane capture</v>
      </c>
      <c r="L1740" s="261">
        <f>IF(ISBLANK(INDEX('Policy Characteristics'!F:F,MATCH($C1740,'Policy Characteristics'!$C:$C,0))),"",INDEX('Policy Characteristics'!F:F,MATCH($C1740,'Policy Characteristics'!$C:$C,0)))</f>
        <v>0</v>
      </c>
      <c r="M1740" s="261">
        <f>IF(ISBLANK(INDEX('Policy Characteristics'!G:G,MATCH($C1740,'Policy Characteristics'!$C:$C,0))),"",INDEX('Policy Characteristics'!G:G,MATCH($C1740,'Policy Characteristics'!$C:$C,0)))</f>
        <v>1</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potential achieved</v>
      </c>
      <c r="P1740" s="254" t="str">
        <f>IF(ISBLANK(INDEX('Policy Characteristics'!J:J,MATCH($C1740,'Policy Characteristics'!$C:$C,0))),"",INDEX('Policy Characteristics'!J:J,MATCH($C1740,'Policy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740" s="254" t="str">
        <f>IF(ISBLANK(INDEX('Policy Characteristics'!K:K,MATCH($C1740,'Policy Characteristics'!$C:$C,0))),"",INDEX('Policy Characteristics'!K:K,MATCH($C1740,'Policy Characteristics'!$C:$C,0)))</f>
        <v>industry-ag-main.html#methane-capture</v>
      </c>
      <c r="R1740" s="254" t="str">
        <f>IF(ISBLANK(INDEX('Policy Characteristics'!L:L,MATCH($C1740,'Policy Characteristics'!$C:$C,0))),"",INDEX('Policy Characteristics'!L:L,MATCH($C1740,'Policy Characteristics'!$C:$C,0)))</f>
        <v>methane-capture.html</v>
      </c>
    </row>
    <row r="1741" spans="1:18" x14ac:dyDescent="0.35">
      <c r="A1741" s="254" t="str">
        <f>IF(ISBLANK(INDEX('Policy Characteristics'!A:A,MATCH($C1741,'Policy Characteristics'!$C:$C,0))),"",INDEX('Policy Characteristics'!A:A,MATCH($C1741,'Policy Characteristics'!$C:$C,0)))</f>
        <v>Industry</v>
      </c>
      <c r="B1741" s="262" t="str">
        <f>IF(ISBLANK(INDEX('Policy Characteristics'!B:B,MATCH($C1741,'Policy Characteristics'!$C:$C,0))),"",INDEX('Policy Characteristics'!B:B,MATCH($C1741,'Policy Characteristics'!$C:$C,0)))</f>
        <v>Methane Capture</v>
      </c>
      <c r="C1741" s="254" t="str">
        <f t="shared" ref="C1741:C1743" si="59">C$1740</f>
        <v>Fraction of Methane Capture Opportunities Achieved</v>
      </c>
      <c r="D1741" s="45" t="s">
        <v>3064</v>
      </c>
      <c r="E1741" s="45"/>
      <c r="F1741" t="s">
        <v>3026</v>
      </c>
      <c r="G1741" s="45"/>
      <c r="H1741" s="43">
        <v>1459</v>
      </c>
      <c r="I1741" s="324" t="s">
        <v>40</v>
      </c>
      <c r="J1741" s="255" t="str">
        <f>IF(ISBLANK(INDEX('Policy Characteristics'!D:D,MATCH($C1741,'Policy Characteristics'!$C:$C,0))),"",INDEX('Policy Characteristics'!D:D,MATCH($C1741,'Policy Characteristics'!$C:$C,0)))</f>
        <v>Methane Capture and Destruction</v>
      </c>
      <c r="K1741" s="254" t="str">
        <f>IF(ISBLANK(INDEX('Policy Characteristics'!E:E,MATCH($C1741,'Policy Characteristics'!$C:$C,0))),"",INDEX('Policy Characteristics'!E:E,MATCH($C1741,'Policy Characteristics'!$C:$C,0)))</f>
        <v>indst methane capture</v>
      </c>
      <c r="L1741" s="261">
        <f>IF(ISBLANK(INDEX('Policy Characteristics'!F:F,MATCH($C1741,'Policy Characteristics'!$C:$C,0))),"",INDEX('Policy Characteristics'!F:F,MATCH($C1741,'Policy Characteristics'!$C:$C,0)))</f>
        <v>0</v>
      </c>
      <c r="M1741" s="261">
        <f>IF(ISBLANK(INDEX('Policy Characteristics'!G:G,MATCH($C1741,'Policy Characteristics'!$C:$C,0))),"",INDEX('Policy Characteristics'!G:G,MATCH($C1741,'Policy Characteristics'!$C:$C,0)))</f>
        <v>1</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potential achieved</v>
      </c>
      <c r="P1741" s="254" t="str">
        <f>IF(ISBLANK(INDEX('Policy Characteristics'!J:J,MATCH($C1741,'Policy Characteristics'!$C:$C,0))),"",INDEX('Policy Characteristics'!J:J,MATCH($C1741,'Policy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741" s="254" t="str">
        <f>IF(ISBLANK(INDEX('Policy Characteristics'!K:K,MATCH($C1741,'Policy Characteristics'!$C:$C,0))),"",INDEX('Policy Characteristics'!K:K,MATCH($C1741,'Policy Characteristics'!$C:$C,0)))</f>
        <v>industry-ag-main.html#methane-capture</v>
      </c>
      <c r="R1741" s="254" t="str">
        <f>IF(ISBLANK(INDEX('Policy Characteristics'!L:L,MATCH($C1741,'Policy Characteristics'!$C:$C,0))),"",INDEX('Policy Characteristics'!L:L,MATCH($C1741,'Policy Characteristics'!$C:$C,0)))</f>
        <v>methane-capture.html</v>
      </c>
    </row>
    <row r="1742" spans="1:18" x14ac:dyDescent="0.35">
      <c r="A1742" s="254" t="str">
        <f>IF(ISBLANK(INDEX('Policy Characteristics'!A:A,MATCH($C1742,'Policy Characteristics'!$C:$C,0))),"",INDEX('Policy Characteristics'!A:A,MATCH($C1742,'Policy Characteristics'!$C:$C,0)))</f>
        <v>Industry</v>
      </c>
      <c r="B1742" s="262" t="str">
        <f>IF(ISBLANK(INDEX('Policy Characteristics'!B:B,MATCH($C1742,'Policy Characteristics'!$C:$C,0))),"",INDEX('Policy Characteristics'!B:B,MATCH($C1742,'Policy Characteristics'!$C:$C,0)))</f>
        <v>Methane Capture</v>
      </c>
      <c r="C1742" s="254" t="str">
        <f t="shared" si="59"/>
        <v>Fraction of Methane Capture Opportunities Achieved</v>
      </c>
      <c r="D1742" s="45" t="s">
        <v>3043</v>
      </c>
      <c r="E1742" s="45"/>
      <c r="F1742" t="s">
        <v>2741</v>
      </c>
      <c r="G1742" s="45"/>
      <c r="H1742" s="43">
        <v>513</v>
      </c>
      <c r="I1742" s="324" t="s">
        <v>40</v>
      </c>
      <c r="J1742" s="255" t="str">
        <f>IF(ISBLANK(INDEX('Policy Characteristics'!D:D,MATCH($C1742,'Policy Characteristics'!$C:$C,0))),"",INDEX('Policy Characteristics'!D:D,MATCH($C1742,'Policy Characteristics'!$C:$C,0)))</f>
        <v>Methane Capture and Destruction</v>
      </c>
      <c r="K1742" s="254" t="str">
        <f>IF(ISBLANK(INDEX('Policy Characteristics'!E:E,MATCH($C1742,'Policy Characteristics'!$C:$C,0))),"",INDEX('Policy Characteristics'!E:E,MATCH($C1742,'Policy Characteristics'!$C:$C,0)))</f>
        <v>indst methane capture</v>
      </c>
      <c r="L1742" s="261">
        <f>IF(ISBLANK(INDEX('Policy Characteristics'!F:F,MATCH($C1742,'Policy Characteristics'!$C:$C,0))),"",INDEX('Policy Characteristics'!F:F,MATCH($C1742,'Policy Characteristics'!$C:$C,0)))</f>
        <v>0</v>
      </c>
      <c r="M1742" s="261">
        <f>IF(ISBLANK(INDEX('Policy Characteristics'!G:G,MATCH($C1742,'Policy Characteristics'!$C:$C,0))),"",INDEX('Policy Characteristics'!G:G,MATCH($C1742,'Policy Characteristics'!$C:$C,0)))</f>
        <v>1</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potential achieved</v>
      </c>
      <c r="P1742" s="254" t="str">
        <f>IF(ISBLANK(INDEX('Policy Characteristics'!J:J,MATCH($C1742,'Policy Characteristics'!$C:$C,0))),"",INDEX('Policy Characteristics'!J:J,MATCH($C1742,'Policy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742" s="254" t="str">
        <f>IF(ISBLANK(INDEX('Policy Characteristics'!K:K,MATCH($C1742,'Policy Characteristics'!$C:$C,0))),"",INDEX('Policy Characteristics'!K:K,MATCH($C1742,'Policy Characteristics'!$C:$C,0)))</f>
        <v>industry-ag-main.html#methane-capture</v>
      </c>
      <c r="R1742" s="254" t="str">
        <f>IF(ISBLANK(INDEX('Policy Characteristics'!L:L,MATCH($C1742,'Policy Characteristics'!$C:$C,0))),"",INDEX('Policy Characteristics'!L:L,MATCH($C1742,'Policy Characteristics'!$C:$C,0)))</f>
        <v>methane-capture.html</v>
      </c>
    </row>
    <row r="1743" spans="1:18" x14ac:dyDescent="0.35">
      <c r="A1743" s="254" t="str">
        <f>IF(ISBLANK(INDEX('Policy Characteristics'!A:A,MATCH($C1743,'Policy Characteristics'!$C:$C,0))),"",INDEX('Policy Characteristics'!A:A,MATCH($C1743,'Policy Characteristics'!$C:$C,0)))</f>
        <v>Industry</v>
      </c>
      <c r="B1743" s="262" t="str">
        <f>IF(ISBLANK(INDEX('Policy Characteristics'!B:B,MATCH($C1743,'Policy Characteristics'!$C:$C,0))),"",INDEX('Policy Characteristics'!B:B,MATCH($C1743,'Policy Characteristics'!$C:$C,0)))</f>
        <v>Methane Capture</v>
      </c>
      <c r="C1743" s="254" t="str">
        <f t="shared" si="59"/>
        <v>Fraction of Methane Capture Opportunities Achieved</v>
      </c>
      <c r="D1743" s="45" t="s">
        <v>3065</v>
      </c>
      <c r="E1743" s="45"/>
      <c r="F1743" t="s">
        <v>3068</v>
      </c>
      <c r="G1743" s="45"/>
      <c r="H1743" s="43">
        <v>514</v>
      </c>
      <c r="I1743" s="324" t="s">
        <v>40</v>
      </c>
      <c r="J1743" s="255" t="str">
        <f>IF(ISBLANK(INDEX('Policy Characteristics'!D:D,MATCH($C1743,'Policy Characteristics'!$C:$C,0))),"",INDEX('Policy Characteristics'!D:D,MATCH($C1743,'Policy Characteristics'!$C:$C,0)))</f>
        <v>Methane Capture and Destruction</v>
      </c>
      <c r="K1743" s="254" t="str">
        <f>IF(ISBLANK(INDEX('Policy Characteristics'!E:E,MATCH($C1743,'Policy Characteristics'!$C:$C,0))),"",INDEX('Policy Characteristics'!E:E,MATCH($C1743,'Policy Characteristics'!$C:$C,0)))</f>
        <v>indst methane capture</v>
      </c>
      <c r="L1743" s="261">
        <f>IF(ISBLANK(INDEX('Policy Characteristics'!F:F,MATCH($C1743,'Policy Characteristics'!$C:$C,0))),"",INDEX('Policy Characteristics'!F:F,MATCH($C1743,'Policy Characteristics'!$C:$C,0)))</f>
        <v>0</v>
      </c>
      <c r="M1743" s="261">
        <f>IF(ISBLANK(INDEX('Policy Characteristics'!G:G,MATCH($C1743,'Policy Characteristics'!$C:$C,0))),"",INDEX('Policy Characteristics'!G:G,MATCH($C1743,'Policy Characteristics'!$C:$C,0)))</f>
        <v>1</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potential achieved</v>
      </c>
      <c r="P1743" s="254" t="str">
        <f>IF(ISBLANK(INDEX('Policy Characteristics'!J:J,MATCH($C1743,'Policy Characteristics'!$C:$C,0))),"",INDEX('Policy Characteristics'!J:J,MATCH($C1743,'Policy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743" s="254" t="str">
        <f>IF(ISBLANK(INDEX('Policy Characteristics'!K:K,MATCH($C1743,'Policy Characteristics'!$C:$C,0))),"",INDEX('Policy Characteristics'!K:K,MATCH($C1743,'Policy Characteristics'!$C:$C,0)))</f>
        <v>industry-ag-main.html#methane-capture</v>
      </c>
      <c r="R1743" s="254" t="str">
        <f>IF(ISBLANK(INDEX('Policy Characteristics'!L:L,MATCH($C1743,'Policy Characteristics'!$C:$C,0))),"",INDEX('Policy Characteristics'!L:L,MATCH($C1743,'Policy Characteristics'!$C:$C,0)))</f>
        <v>methane-capture.html</v>
      </c>
    </row>
    <row r="1744" spans="1:18" x14ac:dyDescent="0.35">
      <c r="A1744" s="254" t="str">
        <f>IF(ISBLANK(INDEX('Policy Characteristics'!A:A,MATCH($C1744,'Policy Characteristics'!$C:$C,0))),"",INDEX('Policy Characteristics'!A:A,MATCH($C1744,'Policy Characteristics'!$C:$C,0)))</f>
        <v>Industry</v>
      </c>
      <c r="B1744" s="262" t="str">
        <f>IF(ISBLANK(INDEX('Policy Characteristics'!B:B,MATCH($C1744,'Policy Characteristics'!$C:$C,0))),"",INDEX('Policy Characteristics'!B:B,MATCH($C1744,'Policy Characteristics'!$C:$C,0)))</f>
        <v>Methane Destruction</v>
      </c>
      <c r="C1744" t="s">
        <v>274</v>
      </c>
      <c r="D1744" s="45" t="s">
        <v>3044</v>
      </c>
      <c r="E1744" s="45"/>
      <c r="F1744" t="s">
        <v>3008</v>
      </c>
      <c r="G1744" s="45"/>
      <c r="H1744" s="43">
        <v>1460</v>
      </c>
      <c r="I1744" s="324" t="s">
        <v>40</v>
      </c>
      <c r="J1744" s="255" t="str">
        <f>IF(ISBLANK(INDEX('Policy Characteristics'!D:D,MATCH($C1744,'Policy Characteristics'!$C:$C,0))),"",INDEX('Policy Characteristics'!D:D,MATCH($C1744,'Policy Characteristics'!$C:$C,0)))</f>
        <v>Methane Capture and Destruction</v>
      </c>
      <c r="K1744" s="254" t="str">
        <f>IF(ISBLANK(INDEX('Policy Characteristics'!E:E,MATCH($C1744,'Policy Characteristics'!$C:$C,0))),"",INDEX('Policy Characteristics'!E:E,MATCH($C1744,'Policy Characteristics'!$C:$C,0)))</f>
        <v>indst methane destruction</v>
      </c>
      <c r="L1744" s="261">
        <f>IF(ISBLANK(INDEX('Policy Characteristics'!F:F,MATCH($C1744,'Policy Characteristics'!$C:$C,0))),"",INDEX('Policy Characteristics'!F:F,MATCH($C1744,'Policy Characteristics'!$C:$C,0)))</f>
        <v>0</v>
      </c>
      <c r="M1744" s="261">
        <f>IF(ISBLANK(INDEX('Policy Characteristics'!G:G,MATCH($C1744,'Policy Characteristics'!$C:$C,0))),"",INDEX('Policy Characteristics'!G:G,MATCH($C1744,'Policy Characteristics'!$C:$C,0)))</f>
        <v>1</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potential achieved</v>
      </c>
      <c r="P1744" s="254" t="str">
        <f>IF(ISBLANK(INDEX('Policy Characteristics'!J:J,MATCH($C1744,'Policy Characteristics'!$C:$C,0))),"",INDEX('Policy Characteristics'!J:J,MATCH($C1744,'Policy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744" s="254" t="str">
        <f>IF(ISBLANK(INDEX('Policy Characteristics'!K:K,MATCH($C1744,'Policy Characteristics'!$C:$C,0))),"",INDEX('Policy Characteristics'!K:K,MATCH($C1744,'Policy Characteristics'!$C:$C,0)))</f>
        <v>industry-ag-main.html#methane-destr</v>
      </c>
      <c r="R1744" s="254" t="str">
        <f>IF(ISBLANK(INDEX('Policy Characteristics'!L:L,MATCH($C1744,'Policy Characteristics'!$C:$C,0))),"",INDEX('Policy Characteristics'!L:L,MATCH($C1744,'Policy Characteristics'!$C:$C,0)))</f>
        <v>methane-destruction.html</v>
      </c>
    </row>
    <row r="1745" spans="1:18" x14ac:dyDescent="0.35">
      <c r="A1745" s="254" t="str">
        <f>IF(ISBLANK(INDEX('Policy Characteristics'!A:A,MATCH($C1745,'Policy Characteristics'!$C:$C,0))),"",INDEX('Policy Characteristics'!A:A,MATCH($C1745,'Policy Characteristics'!$C:$C,0)))</f>
        <v>Industry</v>
      </c>
      <c r="B1745" s="262" t="str">
        <f>IF(ISBLANK(INDEX('Policy Characteristics'!B:B,MATCH($C1745,'Policy Characteristics'!$C:$C,0))),"",INDEX('Policy Characteristics'!B:B,MATCH($C1745,'Policy Characteristics'!$C:$C,0)))</f>
        <v>Methane Destruction</v>
      </c>
      <c r="C1745" s="254" t="str">
        <f t="shared" ref="C1745:C1747" si="60">C$1744</f>
        <v>Fraction of Methane Destruction Opportunities Achieved</v>
      </c>
      <c r="D1745" s="45" t="s">
        <v>3064</v>
      </c>
      <c r="E1745" s="45"/>
      <c r="F1745" t="s">
        <v>3026</v>
      </c>
      <c r="G1745" s="45"/>
      <c r="H1745" s="43">
        <v>1461</v>
      </c>
      <c r="I1745" s="324" t="s">
        <v>40</v>
      </c>
      <c r="J1745" s="255" t="str">
        <f>IF(ISBLANK(INDEX('Policy Characteristics'!D:D,MATCH($C1745,'Policy Characteristics'!$C:$C,0))),"",INDEX('Policy Characteristics'!D:D,MATCH($C1745,'Policy Characteristics'!$C:$C,0)))</f>
        <v>Methane Capture and Destruction</v>
      </c>
      <c r="K1745" s="254" t="str">
        <f>IF(ISBLANK(INDEX('Policy Characteristics'!E:E,MATCH($C1745,'Policy Characteristics'!$C:$C,0))),"",INDEX('Policy Characteristics'!E:E,MATCH($C1745,'Policy Characteristics'!$C:$C,0)))</f>
        <v>indst methane destruction</v>
      </c>
      <c r="L1745" s="261">
        <f>IF(ISBLANK(INDEX('Policy Characteristics'!F:F,MATCH($C1745,'Policy Characteristics'!$C:$C,0))),"",INDEX('Policy Characteristics'!F:F,MATCH($C1745,'Policy Characteristics'!$C:$C,0)))</f>
        <v>0</v>
      </c>
      <c r="M1745" s="261">
        <f>IF(ISBLANK(INDEX('Policy Characteristics'!G:G,MATCH($C1745,'Policy Characteristics'!$C:$C,0))),"",INDEX('Policy Characteristics'!G:G,MATCH($C1745,'Policy Characteristics'!$C:$C,0)))</f>
        <v>1</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potential achieved</v>
      </c>
      <c r="P1745" s="254" t="str">
        <f>IF(ISBLANK(INDEX('Policy Characteristics'!J:J,MATCH($C1745,'Policy Characteristics'!$C:$C,0))),"",INDEX('Policy Characteristics'!J:J,MATCH($C1745,'Policy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745" s="254" t="str">
        <f>IF(ISBLANK(INDEX('Policy Characteristics'!K:K,MATCH($C1745,'Policy Characteristics'!$C:$C,0))),"",INDEX('Policy Characteristics'!K:K,MATCH($C1745,'Policy Characteristics'!$C:$C,0)))</f>
        <v>industry-ag-main.html#methane-destr</v>
      </c>
      <c r="R1745" s="254" t="str">
        <f>IF(ISBLANK(INDEX('Policy Characteristics'!L:L,MATCH($C1745,'Policy Characteristics'!$C:$C,0))),"",INDEX('Policy Characteristics'!L:L,MATCH($C1745,'Policy Characteristics'!$C:$C,0)))</f>
        <v>methane-destruction.html</v>
      </c>
    </row>
    <row r="1746" spans="1:18" x14ac:dyDescent="0.35">
      <c r="A1746" s="254" t="str">
        <f>IF(ISBLANK(INDEX('Policy Characteristics'!A:A,MATCH($C1746,'Policy Characteristics'!$C:$C,0))),"",INDEX('Policy Characteristics'!A:A,MATCH($C1746,'Policy Characteristics'!$C:$C,0)))</f>
        <v>Industry</v>
      </c>
      <c r="B1746" s="262" t="str">
        <f>IF(ISBLANK(INDEX('Policy Characteristics'!B:B,MATCH($C1746,'Policy Characteristics'!$C:$C,0))),"",INDEX('Policy Characteristics'!B:B,MATCH($C1746,'Policy Characteristics'!$C:$C,0)))</f>
        <v>Methane Destruction</v>
      </c>
      <c r="C1746" s="254" t="str">
        <f t="shared" si="60"/>
        <v>Fraction of Methane Destruction Opportunities Achieved</v>
      </c>
      <c r="D1746" s="45" t="s">
        <v>3043</v>
      </c>
      <c r="E1746" s="45"/>
      <c r="F1746" t="s">
        <v>2741</v>
      </c>
      <c r="G1746" s="45"/>
      <c r="H1746" s="43">
        <v>515</v>
      </c>
      <c r="I1746" s="324" t="s">
        <v>40</v>
      </c>
      <c r="J1746" s="255" t="str">
        <f>IF(ISBLANK(INDEX('Policy Characteristics'!D:D,MATCH($C1746,'Policy Characteristics'!$C:$C,0))),"",INDEX('Policy Characteristics'!D:D,MATCH($C1746,'Policy Characteristics'!$C:$C,0)))</f>
        <v>Methane Capture and Destruction</v>
      </c>
      <c r="K1746" s="254" t="str">
        <f>IF(ISBLANK(INDEX('Policy Characteristics'!E:E,MATCH($C1746,'Policy Characteristics'!$C:$C,0))),"",INDEX('Policy Characteristics'!E:E,MATCH($C1746,'Policy Characteristics'!$C:$C,0)))</f>
        <v>indst methane destruction</v>
      </c>
      <c r="L1746" s="261">
        <f>IF(ISBLANK(INDEX('Policy Characteristics'!F:F,MATCH($C1746,'Policy Characteristics'!$C:$C,0))),"",INDEX('Policy Characteristics'!F:F,MATCH($C1746,'Policy Characteristics'!$C:$C,0)))</f>
        <v>0</v>
      </c>
      <c r="M1746" s="261">
        <f>IF(ISBLANK(INDEX('Policy Characteristics'!G:G,MATCH($C1746,'Policy Characteristics'!$C:$C,0))),"",INDEX('Policy Characteristics'!G:G,MATCH($C1746,'Policy Characteristics'!$C:$C,0)))</f>
        <v>1</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potential achieved</v>
      </c>
      <c r="P1746" s="254" t="str">
        <f>IF(ISBLANK(INDEX('Policy Characteristics'!J:J,MATCH($C1746,'Policy Characteristics'!$C:$C,0))),"",INDEX('Policy Characteristics'!J:J,MATCH($C1746,'Policy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746" s="254" t="str">
        <f>IF(ISBLANK(INDEX('Policy Characteristics'!K:K,MATCH($C1746,'Policy Characteristics'!$C:$C,0))),"",INDEX('Policy Characteristics'!K:K,MATCH($C1746,'Policy Characteristics'!$C:$C,0)))</f>
        <v>industry-ag-main.html#methane-destr</v>
      </c>
      <c r="R1746" s="254" t="str">
        <f>IF(ISBLANK(INDEX('Policy Characteristics'!L:L,MATCH($C1746,'Policy Characteristics'!$C:$C,0))),"",INDEX('Policy Characteristics'!L:L,MATCH($C1746,'Policy Characteristics'!$C:$C,0)))</f>
        <v>methane-destruction.html</v>
      </c>
    </row>
    <row r="1747" spans="1:18" x14ac:dyDescent="0.35">
      <c r="A1747" s="254" t="str">
        <f>IF(ISBLANK(INDEX('Policy Characteristics'!A:A,MATCH($C1747,'Policy Characteristics'!$C:$C,0))),"",INDEX('Policy Characteristics'!A:A,MATCH($C1747,'Policy Characteristics'!$C:$C,0)))</f>
        <v>Industry</v>
      </c>
      <c r="B1747" s="262" t="str">
        <f>IF(ISBLANK(INDEX('Policy Characteristics'!B:B,MATCH($C1747,'Policy Characteristics'!$C:$C,0))),"",INDEX('Policy Characteristics'!B:B,MATCH($C1747,'Policy Characteristics'!$C:$C,0)))</f>
        <v>Methane Destruction</v>
      </c>
      <c r="C1747" s="254" t="str">
        <f t="shared" si="60"/>
        <v>Fraction of Methane Destruction Opportunities Achieved</v>
      </c>
      <c r="D1747" s="45" t="s">
        <v>3065</v>
      </c>
      <c r="E1747" s="45"/>
      <c r="F1747" t="s">
        <v>3068</v>
      </c>
      <c r="G1747" s="45"/>
      <c r="H1747" s="43">
        <v>516</v>
      </c>
      <c r="I1747" s="324" t="s">
        <v>40</v>
      </c>
      <c r="J1747" s="255" t="str">
        <f>IF(ISBLANK(INDEX('Policy Characteristics'!D:D,MATCH($C1747,'Policy Characteristics'!$C:$C,0))),"",INDEX('Policy Characteristics'!D:D,MATCH($C1747,'Policy Characteristics'!$C:$C,0)))</f>
        <v>Methane Capture and Destruction</v>
      </c>
      <c r="K1747" s="254" t="str">
        <f>IF(ISBLANK(INDEX('Policy Characteristics'!E:E,MATCH($C1747,'Policy Characteristics'!$C:$C,0))),"",INDEX('Policy Characteristics'!E:E,MATCH($C1747,'Policy Characteristics'!$C:$C,0)))</f>
        <v>indst methane destruction</v>
      </c>
      <c r="L1747" s="261">
        <f>IF(ISBLANK(INDEX('Policy Characteristics'!F:F,MATCH($C1747,'Policy Characteristics'!$C:$C,0))),"",INDEX('Policy Characteristics'!F:F,MATCH($C1747,'Policy Characteristics'!$C:$C,0)))</f>
        <v>0</v>
      </c>
      <c r="M1747" s="261">
        <f>IF(ISBLANK(INDEX('Policy Characteristics'!G:G,MATCH($C1747,'Policy Characteristics'!$C:$C,0))),"",INDEX('Policy Characteristics'!G:G,MATCH($C1747,'Policy Characteristics'!$C:$C,0)))</f>
        <v>1</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potential achieved</v>
      </c>
      <c r="P1747" s="254" t="str">
        <f>IF(ISBLANK(INDEX('Policy Characteristics'!J:J,MATCH($C1747,'Policy Characteristics'!$C:$C,0))),"",INDEX('Policy Characteristics'!J:J,MATCH($C1747,'Policy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747" s="254" t="str">
        <f>IF(ISBLANK(INDEX('Policy Characteristics'!K:K,MATCH($C1747,'Policy Characteristics'!$C:$C,0))),"",INDEX('Policy Characteristics'!K:K,MATCH($C1747,'Policy Characteristics'!$C:$C,0)))</f>
        <v>industry-ag-main.html#methane-destr</v>
      </c>
      <c r="R1747" s="254" t="str">
        <f>IF(ISBLANK(INDEX('Policy Characteristics'!L:L,MATCH($C1747,'Policy Characteristics'!$C:$C,0))),"",INDEX('Policy Characteristics'!L:L,MATCH($C1747,'Policy Characteristics'!$C:$C,0)))</f>
        <v>methane-destruction.html</v>
      </c>
    </row>
    <row r="1748" spans="1:18" x14ac:dyDescent="0.35">
      <c r="A1748" s="254" t="str">
        <f>IF(ISBLANK(INDEX('Policy Characteristics'!A:A,MATCH($C1748,'Policy Characteristics'!$C:$C,0))),"",INDEX('Policy Characteristics'!A:A,MATCH($C1748,'Policy Characteristics'!$C:$C,0)))</f>
        <v>Industry</v>
      </c>
      <c r="B1748" s="262" t="str">
        <f>IF(ISBLANK(INDEX('Policy Characteristics'!B:B,MATCH($C1748,'Policy Characteristics'!$C:$C,0))),"",INDEX('Policy Characteristics'!B:B,MATCH($C1748,'Policy Characteristics'!$C:$C,0)))</f>
        <v>N2O Abatement</v>
      </c>
      <c r="C1748" s="1" t="s">
        <v>3213</v>
      </c>
      <c r="D1748" s="45"/>
      <c r="E1748" s="45"/>
      <c r="F1748"/>
      <c r="G1748" s="45"/>
      <c r="H1748" s="43">
        <v>1562</v>
      </c>
      <c r="I1748" s="324" t="s">
        <v>40</v>
      </c>
      <c r="J1748" s="255" t="str">
        <f>IF(ISBLANK(INDEX('Policy Characteristics'!D:D,MATCH($C1748,'Policy Characteristics'!$C:$C,0))),"",INDEX('Policy Characteristics'!D:D,MATCH($C1748,'Policy Characteristics'!$C:$C,0)))</f>
        <v>N2O Abatement</v>
      </c>
      <c r="K1748" s="254" t="str">
        <f>IF(ISBLANK(INDEX('Policy Characteristics'!E:E,MATCH($C1748,'Policy Characteristics'!$C:$C,0))),"",INDEX('Policy Characteristics'!E:E,MATCH($C1748,'Policy Characteristics'!$C:$C,0)))</f>
        <v>indst N2O abatement</v>
      </c>
      <c r="L1748" s="261">
        <f>IF(ISBLANK(INDEX('Policy Characteristics'!F:F,MATCH($C1748,'Policy Characteristics'!$C:$C,0))),"",INDEX('Policy Characteristics'!F:F,MATCH($C1748,'Policy Characteristics'!$C:$C,0)))</f>
        <v>0</v>
      </c>
      <c r="M1748" s="261">
        <f>IF(ISBLANK(INDEX('Policy Characteristics'!G:G,MATCH($C1748,'Policy Characteristics'!$C:$C,0))),"",INDEX('Policy Characteristics'!G:G,MATCH($C1748,'Policy Characteristics'!$C:$C,0)))</f>
        <v>1</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potential achieved</v>
      </c>
      <c r="P1748" s="254" t="str">
        <f>IF(ISBLANK(INDEX('Policy Characteristics'!J:J,MATCH($C1748,'Policy Characteristics'!$C:$C,0))),"",INDEX('Policy Characteristics'!J:J,MATCH($C1748,'Policy Characteristics'!$C:$C,0)))</f>
        <v>**Description:** This policy reduces nitrous oxide (N2O) process emissions from the chemicals industry (primarily from the production of nitric acid and adipic acid) by destroying the N2O rather than venting it to the atmosphere. //</v>
      </c>
      <c r="Q1748" s="254" t="str">
        <f>IF(ISBLANK(INDEX('Policy Characteristics'!K:K,MATCH($C1748,'Policy Characteristics'!$C:$C,0))),"",INDEX('Policy Characteristics'!K:K,MATCH($C1748,'Policy Characteristics'!$C:$C,0)))</f>
        <v/>
      </c>
      <c r="R1748" s="254" t="str">
        <f>IF(ISBLANK(INDEX('Policy Characteristics'!L:L,MATCH($C1748,'Policy Characteristics'!$C:$C,0))),"",INDEX('Policy Characteristics'!L:L,MATCH($C1748,'Policy Characteristics'!$C:$C,0)))</f>
        <v/>
      </c>
    </row>
    <row r="1749" spans="1:18" x14ac:dyDescent="0.35">
      <c r="A1749" s="254" t="str">
        <f>IF(ISBLANK(INDEX('Policy Characteristics'!A:A,MATCH($C1749,'Policy Characteristics'!$C:$C,0))),"",INDEX('Policy Characteristics'!A:A,MATCH($C1749,'Policy Characteristics'!$C:$C,0)))</f>
        <v>Industry</v>
      </c>
      <c r="B1749" s="262" t="str">
        <f>IF(ISBLANK(INDEX('Policy Characteristics'!B:B,MATCH($C1749,'Policy Characteristics'!$C:$C,0))),"",INDEX('Policy Characteristics'!B:B,MATCH($C1749,'Policy Characteristics'!$C:$C,0)))</f>
        <v>Reduce Fossil Fuel Exports</v>
      </c>
      <c r="C1749" t="s">
        <v>2474</v>
      </c>
      <c r="D1749" s="6" t="s">
        <v>437</v>
      </c>
      <c r="E1749" s="45"/>
      <c r="F1749" s="6" t="s">
        <v>434</v>
      </c>
      <c r="G1749" s="45"/>
      <c r="H1749" s="43">
        <v>451</v>
      </c>
      <c r="I1749" s="324" t="s">
        <v>40</v>
      </c>
      <c r="J1749" s="255" t="str">
        <f>IF(ISBLANK(INDEX('Policy Characteristics'!D:D,MATCH($C1749,'Policy Characteristics'!$C:$C,0))),"",INDEX('Policy Characteristics'!D:D,MATCH($C1749,'Policy Characteristics'!$C:$C,0)))</f>
        <v>Percent Reduction in Fossil Fuel Exports</v>
      </c>
      <c r="K1749" s="254" t="str">
        <f>IF(ISBLANK(INDEX('Policy Characteristics'!E:E,MATCH($C1749,'Policy Characteristics'!$C:$C,0))),"",INDEX('Policy Characteristics'!E:E,MATCH($C1749,'Policy Characteristics'!$C:$C,0)))</f>
        <v>indst reduce fossil fuel exports</v>
      </c>
      <c r="L1749" s="261">
        <f>IF(ISBLANK(INDEX('Policy Characteristics'!F:F,MATCH($C1749,'Policy Characteristics'!$C:$C,0))),"",INDEX('Policy Characteristics'!F:F,MATCH($C1749,'Policy Characteristics'!$C:$C,0)))</f>
        <v>0</v>
      </c>
      <c r="M1749" s="261">
        <f>IF(ISBLANK(INDEX('Policy Characteristics'!G:G,MATCH($C1749,'Policy Characteristics'!$C:$C,0))),"",INDEX('Policy Characteristics'!G:G,MATCH($C1749,'Policy Characteristics'!$C:$C,0)))</f>
        <v>1</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reduction in exports</v>
      </c>
      <c r="P1749" s="254" t="str">
        <f>IF(ISBLANK(INDEX('Policy Characteristics'!J:J,MATCH($C1749,'Policy Characteristics'!$C:$C,0))),"",INDEX('Policy Characteristics'!J:J,MATCH($C1749,'Policy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49" s="254" t="str">
        <f>IF(ISBLANK(INDEX('Policy Characteristics'!K:K,MATCH($C1749,'Policy Characteristics'!$C:$C,0))),"",INDEX('Policy Characteristics'!K:K,MATCH($C1749,'Policy Characteristics'!$C:$C,0)))</f>
        <v/>
      </c>
      <c r="R1749" s="254" t="str">
        <f>IF(ISBLANK(INDEX('Policy Characteristics'!L:L,MATCH($C1749,'Policy Characteristics'!$C:$C,0))),"",INDEX('Policy Characteristics'!L:L,MATCH($C1749,'Policy Characteristics'!$C:$C,0)))</f>
        <v>reduce-fuel-exports.html</v>
      </c>
    </row>
    <row r="1750" spans="1:18" x14ac:dyDescent="0.35">
      <c r="A1750" s="254" t="str">
        <f>IF(ISBLANK(INDEX('Policy Characteristics'!A:A,MATCH($C1750,'Policy Characteristics'!$C:$C,0))),"",INDEX('Policy Characteristics'!A:A,MATCH($C1750,'Policy Characteristics'!$C:$C,0)))</f>
        <v>Industry</v>
      </c>
      <c r="B1750" s="262" t="str">
        <f>IF(ISBLANK(INDEX('Policy Characteristics'!B:B,MATCH($C1750,'Policy Characteristics'!$C:$C,0))),"",INDEX('Policy Characteristics'!B:B,MATCH($C1750,'Policy Characteristics'!$C:$C,0)))</f>
        <v>Reduce Fossil Fuel Exports</v>
      </c>
      <c r="C1750" s="254" t="str">
        <f t="shared" ref="C1750:C1757" si="61">C$1749</f>
        <v>Percent Reduction in Fossil Fuel Exports</v>
      </c>
      <c r="D1750" s="6" t="s">
        <v>43</v>
      </c>
      <c r="E1750" s="45"/>
      <c r="F1750" s="6" t="s">
        <v>83</v>
      </c>
      <c r="G1750" s="45"/>
      <c r="H1750" s="43">
        <v>452</v>
      </c>
      <c r="I1750" s="324" t="s">
        <v>40</v>
      </c>
      <c r="J1750" s="255" t="str">
        <f>IF(ISBLANK(INDEX('Policy Characteristics'!D:D,MATCH($C1750,'Policy Characteristics'!$C:$C,0))),"",INDEX('Policy Characteristics'!D:D,MATCH($C1750,'Policy Characteristics'!$C:$C,0)))</f>
        <v>Percent Reduction in Fossil Fuel Exports</v>
      </c>
      <c r="K1750" s="254" t="str">
        <f>IF(ISBLANK(INDEX('Policy Characteristics'!E:E,MATCH($C1750,'Policy Characteristics'!$C:$C,0))),"",INDEX('Policy Characteristics'!E:E,MATCH($C1750,'Policy Characteristics'!$C:$C,0)))</f>
        <v>indst reduce fossil fuel exports</v>
      </c>
      <c r="L1750" s="261">
        <f>IF(ISBLANK(INDEX('Policy Characteristics'!F:F,MATCH($C1750,'Policy Characteristics'!$C:$C,0))),"",INDEX('Policy Characteristics'!F:F,MATCH($C1750,'Policy Characteristics'!$C:$C,0)))</f>
        <v>0</v>
      </c>
      <c r="M1750" s="261">
        <f>IF(ISBLANK(INDEX('Policy Characteristics'!G:G,MATCH($C1750,'Policy Characteristics'!$C:$C,0))),"",INDEX('Policy Characteristics'!G:G,MATCH($C1750,'Policy Characteristics'!$C:$C,0)))</f>
        <v>1</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reduction in exports</v>
      </c>
      <c r="P1750" s="254" t="str">
        <f>IF(ISBLANK(INDEX('Policy Characteristics'!J:J,MATCH($C1750,'Policy Characteristics'!$C:$C,0))),"",INDEX('Policy Characteristics'!J:J,MATCH($C1750,'Policy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50" s="254" t="str">
        <f>IF(ISBLANK(INDEX('Policy Characteristics'!K:K,MATCH($C1750,'Policy Characteristics'!$C:$C,0))),"",INDEX('Policy Characteristics'!K:K,MATCH($C1750,'Policy Characteristics'!$C:$C,0)))</f>
        <v/>
      </c>
      <c r="R1750" s="254" t="str">
        <f>IF(ISBLANK(INDEX('Policy Characteristics'!L:L,MATCH($C1750,'Policy Characteristics'!$C:$C,0))),"",INDEX('Policy Characteristics'!L:L,MATCH($C1750,'Policy Characteristics'!$C:$C,0)))</f>
        <v>reduce-fuel-exports.html</v>
      </c>
    </row>
    <row r="1751" spans="1:18" x14ac:dyDescent="0.35">
      <c r="A1751" s="254" t="str">
        <f>IF(ISBLANK(INDEX('Policy Characteristics'!A:A,MATCH($C1751,'Policy Characteristics'!$C:$C,0))),"",INDEX('Policy Characteristics'!A:A,MATCH($C1751,'Policy Characteristics'!$C:$C,0)))</f>
        <v>Industry</v>
      </c>
      <c r="B1751" s="262" t="str">
        <f>IF(ISBLANK(INDEX('Policy Characteristics'!B:B,MATCH($C1751,'Policy Characteristics'!$C:$C,0))),"",INDEX('Policy Characteristics'!B:B,MATCH($C1751,'Policy Characteristics'!$C:$C,0)))</f>
        <v>Reduce Fossil Fuel Exports</v>
      </c>
      <c r="C1751" s="254" t="str">
        <f t="shared" si="61"/>
        <v>Percent Reduction in Fossil Fuel Exports</v>
      </c>
      <c r="D1751" s="6" t="s">
        <v>50</v>
      </c>
      <c r="E1751" s="45"/>
      <c r="F1751" s="6" t="s">
        <v>91</v>
      </c>
      <c r="G1751" s="45"/>
      <c r="H1751" s="43">
        <v>453</v>
      </c>
      <c r="I1751" s="324" t="s">
        <v>40</v>
      </c>
      <c r="J1751" s="255" t="str">
        <f>IF(ISBLANK(INDEX('Policy Characteristics'!D:D,MATCH($C1751,'Policy Characteristics'!$C:$C,0))),"",INDEX('Policy Characteristics'!D:D,MATCH($C1751,'Policy Characteristics'!$C:$C,0)))</f>
        <v>Percent Reduction in Fossil Fuel Exports</v>
      </c>
      <c r="K1751" s="254" t="str">
        <f>IF(ISBLANK(INDEX('Policy Characteristics'!E:E,MATCH($C1751,'Policy Characteristics'!$C:$C,0))),"",INDEX('Policy Characteristics'!E:E,MATCH($C1751,'Policy Characteristics'!$C:$C,0)))</f>
        <v>indst reduce fossil fuel exports</v>
      </c>
      <c r="L1751" s="261">
        <f>IF(ISBLANK(INDEX('Policy Characteristics'!F:F,MATCH($C1751,'Policy Characteristics'!$C:$C,0))),"",INDEX('Policy Characteristics'!F:F,MATCH($C1751,'Policy Characteristics'!$C:$C,0)))</f>
        <v>0</v>
      </c>
      <c r="M1751" s="261">
        <f>IF(ISBLANK(INDEX('Policy Characteristics'!G:G,MATCH($C1751,'Policy Characteristics'!$C:$C,0))),"",INDEX('Policy Characteristics'!G:G,MATCH($C1751,'Policy Characteristics'!$C:$C,0)))</f>
        <v>1</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reduction in exports</v>
      </c>
      <c r="P1751" s="254" t="str">
        <f>IF(ISBLANK(INDEX('Policy Characteristics'!J:J,MATCH($C1751,'Policy Characteristics'!$C:$C,0))),"",INDEX('Policy Characteristics'!J:J,MATCH($C1751,'Policy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51" s="254" t="str">
        <f>IF(ISBLANK(INDEX('Policy Characteristics'!K:K,MATCH($C1751,'Policy Characteristics'!$C:$C,0))),"",INDEX('Policy Characteristics'!K:K,MATCH($C1751,'Policy Characteristics'!$C:$C,0)))</f>
        <v/>
      </c>
      <c r="R1751" s="254" t="str">
        <f>IF(ISBLANK(INDEX('Policy Characteristics'!L:L,MATCH($C1751,'Policy Characteristics'!$C:$C,0))),"",INDEX('Policy Characteristics'!L:L,MATCH($C1751,'Policy Characteristics'!$C:$C,0)))</f>
        <v>reduce-fuel-exports.html</v>
      </c>
    </row>
    <row r="1752" spans="1:18" x14ac:dyDescent="0.35">
      <c r="A1752" s="254" t="str">
        <f>IF(ISBLANK(INDEX('Policy Characteristics'!A:A,MATCH($C1752,'Policy Characteristics'!$C:$C,0))),"",INDEX('Policy Characteristics'!A:A,MATCH($C1752,'Policy Characteristics'!$C:$C,0)))</f>
        <v>Industry</v>
      </c>
      <c r="B1752" s="262" t="str">
        <f>IF(ISBLANK(INDEX('Policy Characteristics'!B:B,MATCH($C1752,'Policy Characteristics'!$C:$C,0))),"",INDEX('Policy Characteristics'!B:B,MATCH($C1752,'Policy Characteristics'!$C:$C,0)))</f>
        <v>Reduce Fossil Fuel Exports</v>
      </c>
      <c r="C1752" s="254" t="str">
        <f t="shared" si="61"/>
        <v>Percent Reduction in Fossil Fuel Exports</v>
      </c>
      <c r="D1752" s="6" t="s">
        <v>51</v>
      </c>
      <c r="E1752" s="45"/>
      <c r="F1752" s="6" t="s">
        <v>92</v>
      </c>
      <c r="G1752" s="45"/>
      <c r="H1752" s="43">
        <v>454</v>
      </c>
      <c r="I1752" s="324" t="s">
        <v>40</v>
      </c>
      <c r="J1752" s="255" t="str">
        <f>IF(ISBLANK(INDEX('Policy Characteristics'!D:D,MATCH($C1752,'Policy Characteristics'!$C:$C,0))),"",INDEX('Policy Characteristics'!D:D,MATCH($C1752,'Policy Characteristics'!$C:$C,0)))</f>
        <v>Percent Reduction in Fossil Fuel Exports</v>
      </c>
      <c r="K1752" s="254" t="str">
        <f>IF(ISBLANK(INDEX('Policy Characteristics'!E:E,MATCH($C1752,'Policy Characteristics'!$C:$C,0))),"",INDEX('Policy Characteristics'!E:E,MATCH($C1752,'Policy Characteristics'!$C:$C,0)))</f>
        <v>indst reduce fossil fuel exports</v>
      </c>
      <c r="L1752" s="261">
        <f>IF(ISBLANK(INDEX('Policy Characteristics'!F:F,MATCH($C1752,'Policy Characteristics'!$C:$C,0))),"",INDEX('Policy Characteristics'!F:F,MATCH($C1752,'Policy Characteristics'!$C:$C,0)))</f>
        <v>0</v>
      </c>
      <c r="M1752" s="261">
        <f>IF(ISBLANK(INDEX('Policy Characteristics'!G:G,MATCH($C1752,'Policy Characteristics'!$C:$C,0))),"",INDEX('Policy Characteristics'!G:G,MATCH($C1752,'Policy Characteristics'!$C:$C,0)))</f>
        <v>1</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reduction in exports</v>
      </c>
      <c r="P1752" s="254" t="str">
        <f>IF(ISBLANK(INDEX('Policy Characteristics'!J:J,MATCH($C1752,'Policy Characteristics'!$C:$C,0))),"",INDEX('Policy Characteristics'!J:J,MATCH($C1752,'Policy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52" s="254" t="str">
        <f>IF(ISBLANK(INDEX('Policy Characteristics'!K:K,MATCH($C1752,'Policy Characteristics'!$C:$C,0))),"",INDEX('Policy Characteristics'!K:K,MATCH($C1752,'Policy Characteristics'!$C:$C,0)))</f>
        <v/>
      </c>
      <c r="R1752" s="254" t="str">
        <f>IF(ISBLANK(INDEX('Policy Characteristics'!L:L,MATCH($C1752,'Policy Characteristics'!$C:$C,0))),"",INDEX('Policy Characteristics'!L:L,MATCH($C1752,'Policy Characteristics'!$C:$C,0)))</f>
        <v>reduce-fuel-exports.html</v>
      </c>
    </row>
    <row r="1753" spans="1:18" x14ac:dyDescent="0.35">
      <c r="A1753" s="254" t="str">
        <f>IF(ISBLANK(INDEX('Policy Characteristics'!A:A,MATCH($C1753,'Policy Characteristics'!$C:$C,0))),"",INDEX('Policy Characteristics'!A:A,MATCH($C1753,'Policy Characteristics'!$C:$C,0)))</f>
        <v>Industry</v>
      </c>
      <c r="B1753" s="262" t="str">
        <f>IF(ISBLANK(INDEX('Policy Characteristics'!B:B,MATCH($C1753,'Policy Characteristics'!$C:$C,0))),"",INDEX('Policy Characteristics'!B:B,MATCH($C1753,'Policy Characteristics'!$C:$C,0)))</f>
        <v>Reduce Fossil Fuel Exports</v>
      </c>
      <c r="C1753" s="254" t="str">
        <f t="shared" si="61"/>
        <v>Percent Reduction in Fossil Fuel Exports</v>
      </c>
      <c r="D1753" s="6" t="s">
        <v>2455</v>
      </c>
      <c r="E1753" s="45"/>
      <c r="F1753" s="6" t="s">
        <v>2456</v>
      </c>
      <c r="G1753" s="45"/>
      <c r="H1753" s="43">
        <v>455</v>
      </c>
      <c r="I1753" s="324" t="s">
        <v>40</v>
      </c>
      <c r="J1753" s="255" t="str">
        <f>IF(ISBLANK(INDEX('Policy Characteristics'!D:D,MATCH($C1753,'Policy Characteristics'!$C:$C,0))),"",INDEX('Policy Characteristics'!D:D,MATCH($C1753,'Policy Characteristics'!$C:$C,0)))</f>
        <v>Percent Reduction in Fossil Fuel Exports</v>
      </c>
      <c r="K1753" s="254" t="str">
        <f>IF(ISBLANK(INDEX('Policy Characteristics'!E:E,MATCH($C1753,'Policy Characteristics'!$C:$C,0))),"",INDEX('Policy Characteristics'!E:E,MATCH($C1753,'Policy Characteristics'!$C:$C,0)))</f>
        <v>indst reduce fossil fuel exports</v>
      </c>
      <c r="L1753" s="261">
        <f>IF(ISBLANK(INDEX('Policy Characteristics'!F:F,MATCH($C1753,'Policy Characteristics'!$C:$C,0))),"",INDEX('Policy Characteristics'!F:F,MATCH($C1753,'Policy Characteristics'!$C:$C,0)))</f>
        <v>0</v>
      </c>
      <c r="M1753" s="261">
        <f>IF(ISBLANK(INDEX('Policy Characteristics'!G:G,MATCH($C1753,'Policy Characteristics'!$C:$C,0))),"",INDEX('Policy Characteristics'!G:G,MATCH($C1753,'Policy Characteristics'!$C:$C,0)))</f>
        <v>1</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reduction in exports</v>
      </c>
      <c r="P1753" s="254" t="str">
        <f>IF(ISBLANK(INDEX('Policy Characteristics'!J:J,MATCH($C1753,'Policy Characteristics'!$C:$C,0))),"",INDEX('Policy Characteristics'!J:J,MATCH($C1753,'Policy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53" s="254" t="str">
        <f>IF(ISBLANK(INDEX('Policy Characteristics'!K:K,MATCH($C1753,'Policy Characteristics'!$C:$C,0))),"",INDEX('Policy Characteristics'!K:K,MATCH($C1753,'Policy Characteristics'!$C:$C,0)))</f>
        <v/>
      </c>
      <c r="R1753" s="254" t="str">
        <f>IF(ISBLANK(INDEX('Policy Characteristics'!L:L,MATCH($C1753,'Policy Characteristics'!$C:$C,0))),"",INDEX('Policy Characteristics'!L:L,MATCH($C1753,'Policy Characteristics'!$C:$C,0)))</f>
        <v>reduce-fuel-exports.html</v>
      </c>
    </row>
    <row r="1754" spans="1:18" x14ac:dyDescent="0.35">
      <c r="A1754" s="254" t="str">
        <f>IF(ISBLANK(INDEX('Policy Characteristics'!A:A,MATCH($C1754,'Policy Characteristics'!$C:$C,0))),"",INDEX('Policy Characteristics'!A:A,MATCH($C1754,'Policy Characteristics'!$C:$C,0)))</f>
        <v>Industry</v>
      </c>
      <c r="B1754" s="262" t="str">
        <f>IF(ISBLANK(INDEX('Policy Characteristics'!B:B,MATCH($C1754,'Policy Characteristics'!$C:$C,0))),"",INDEX('Policy Characteristics'!B:B,MATCH($C1754,'Policy Characteristics'!$C:$C,0)))</f>
        <v>Reduce Fossil Fuel Exports</v>
      </c>
      <c r="C1754" s="254" t="str">
        <f t="shared" si="61"/>
        <v>Percent Reduction in Fossil Fuel Exports</v>
      </c>
      <c r="D1754" s="6" t="s">
        <v>430</v>
      </c>
      <c r="E1754" s="45"/>
      <c r="F1754" s="6" t="s">
        <v>431</v>
      </c>
      <c r="G1754" s="45"/>
      <c r="H1754" s="43">
        <v>456</v>
      </c>
      <c r="I1754" s="325" t="s">
        <v>41</v>
      </c>
      <c r="J1754" s="255" t="str">
        <f>IF(ISBLANK(INDEX('Policy Characteristics'!D:D,MATCH($C1754,'Policy Characteristics'!$C:$C,0))),"",INDEX('Policy Characteristics'!D:D,MATCH($C1754,'Policy Characteristics'!$C:$C,0)))</f>
        <v>Percent Reduction in Fossil Fuel Exports</v>
      </c>
      <c r="K1754" s="254" t="str">
        <f>IF(ISBLANK(INDEX('Policy Characteristics'!E:E,MATCH($C1754,'Policy Characteristics'!$C:$C,0))),"",INDEX('Policy Characteristics'!E:E,MATCH($C1754,'Policy Characteristics'!$C:$C,0)))</f>
        <v>indst reduce fossil fuel exports</v>
      </c>
      <c r="L1754" s="261">
        <f>IF(ISBLANK(INDEX('Policy Characteristics'!F:F,MATCH($C1754,'Policy Characteristics'!$C:$C,0))),"",INDEX('Policy Characteristics'!F:F,MATCH($C1754,'Policy Characteristics'!$C:$C,0)))</f>
        <v>0</v>
      </c>
      <c r="M1754" s="261">
        <f>IF(ISBLANK(INDEX('Policy Characteristics'!G:G,MATCH($C1754,'Policy Characteristics'!$C:$C,0))),"",INDEX('Policy Characteristics'!G:G,MATCH($C1754,'Policy Characteristics'!$C:$C,0)))</f>
        <v>1</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reduction in exports</v>
      </c>
      <c r="P1754" s="254" t="str">
        <f>IF(ISBLANK(INDEX('Policy Characteristics'!J:J,MATCH($C1754,'Policy Characteristics'!$C:$C,0))),"",INDEX('Policy Characteristics'!J:J,MATCH($C1754,'Policy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54" s="254" t="str">
        <f>IF(ISBLANK(INDEX('Policy Characteristics'!K:K,MATCH($C1754,'Policy Characteristics'!$C:$C,0))),"",INDEX('Policy Characteristics'!K:K,MATCH($C1754,'Policy Characteristics'!$C:$C,0)))</f>
        <v/>
      </c>
      <c r="R1754" s="254" t="str">
        <f>IF(ISBLANK(INDEX('Policy Characteristics'!L:L,MATCH($C1754,'Policy Characteristics'!$C:$C,0))),"",INDEX('Policy Characteristics'!L:L,MATCH($C1754,'Policy Characteristics'!$C:$C,0)))</f>
        <v>reduce-fuel-exports.html</v>
      </c>
    </row>
    <row r="1755" spans="1:18" x14ac:dyDescent="0.35">
      <c r="A1755" s="254" t="str">
        <f>IF(ISBLANK(INDEX('Policy Characteristics'!A:A,MATCH($C1755,'Policy Characteristics'!$C:$C,0))),"",INDEX('Policy Characteristics'!A:A,MATCH($C1755,'Policy Characteristics'!$C:$C,0)))</f>
        <v>Industry</v>
      </c>
      <c r="B1755" s="262" t="str">
        <f>IF(ISBLANK(INDEX('Policy Characteristics'!B:B,MATCH($C1755,'Policy Characteristics'!$C:$C,0))),"",INDEX('Policy Characteristics'!B:B,MATCH($C1755,'Policy Characteristics'!$C:$C,0)))</f>
        <v>Reduce Fossil Fuel Exports</v>
      </c>
      <c r="C1755" s="254" t="str">
        <f t="shared" si="61"/>
        <v>Percent Reduction in Fossil Fuel Exports</v>
      </c>
      <c r="D1755" s="6" t="s">
        <v>2447</v>
      </c>
      <c r="E1755" s="45"/>
      <c r="F1755" s="6" t="s">
        <v>2451</v>
      </c>
      <c r="G1755" s="45"/>
      <c r="H1755" s="43">
        <v>457</v>
      </c>
      <c r="I1755" s="324" t="s">
        <v>40</v>
      </c>
      <c r="J1755" s="255" t="str">
        <f>IF(ISBLANK(INDEX('Policy Characteristics'!D:D,MATCH($C1755,'Policy Characteristics'!$C:$C,0))),"",INDEX('Policy Characteristics'!D:D,MATCH($C1755,'Policy Characteristics'!$C:$C,0)))</f>
        <v>Percent Reduction in Fossil Fuel Exports</v>
      </c>
      <c r="K1755" s="254" t="str">
        <f>IF(ISBLANK(INDEX('Policy Characteristics'!E:E,MATCH($C1755,'Policy Characteristics'!$C:$C,0))),"",INDEX('Policy Characteristics'!E:E,MATCH($C1755,'Policy Characteristics'!$C:$C,0)))</f>
        <v>indst reduce fossil fuel exports</v>
      </c>
      <c r="L1755" s="261">
        <f>IF(ISBLANK(INDEX('Policy Characteristics'!F:F,MATCH($C1755,'Policy Characteristics'!$C:$C,0))),"",INDEX('Policy Characteristics'!F:F,MATCH($C1755,'Policy Characteristics'!$C:$C,0)))</f>
        <v>0</v>
      </c>
      <c r="M1755" s="261">
        <f>IF(ISBLANK(INDEX('Policy Characteristics'!G:G,MATCH($C1755,'Policy Characteristics'!$C:$C,0))),"",INDEX('Policy Characteristics'!G:G,MATCH($C1755,'Policy Characteristics'!$C:$C,0)))</f>
        <v>1</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reduction in exports</v>
      </c>
      <c r="P1755" s="254" t="str">
        <f>IF(ISBLANK(INDEX('Policy Characteristics'!J:J,MATCH($C1755,'Policy Characteristics'!$C:$C,0))),"",INDEX('Policy Characteristics'!J:J,MATCH($C1755,'Policy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55" s="254" t="str">
        <f>IF(ISBLANK(INDEX('Policy Characteristics'!K:K,MATCH($C1755,'Policy Characteristics'!$C:$C,0))),"",INDEX('Policy Characteristics'!K:K,MATCH($C1755,'Policy Characteristics'!$C:$C,0)))</f>
        <v/>
      </c>
      <c r="R1755" s="254" t="str">
        <f>IF(ISBLANK(INDEX('Policy Characteristics'!L:L,MATCH($C1755,'Policy Characteristics'!$C:$C,0))),"",INDEX('Policy Characteristics'!L:L,MATCH($C1755,'Policy Characteristics'!$C:$C,0)))</f>
        <v>reduce-fuel-exports.html</v>
      </c>
    </row>
    <row r="1756" spans="1:18" x14ac:dyDescent="0.35">
      <c r="A1756" s="254" t="str">
        <f>IF(ISBLANK(INDEX('Policy Characteristics'!A:A,MATCH($C1756,'Policy Characteristics'!$C:$C,0))),"",INDEX('Policy Characteristics'!A:A,MATCH($C1756,'Policy Characteristics'!$C:$C,0)))</f>
        <v>Industry</v>
      </c>
      <c r="B1756" s="262" t="str">
        <f>IF(ISBLANK(INDEX('Policy Characteristics'!B:B,MATCH($C1756,'Policy Characteristics'!$C:$C,0))),"",INDEX('Policy Characteristics'!B:B,MATCH($C1756,'Policy Characteristics'!$C:$C,0)))</f>
        <v>Reduce Fossil Fuel Exports</v>
      </c>
      <c r="C1756" s="254" t="str">
        <f t="shared" si="61"/>
        <v>Percent Reduction in Fossil Fuel Exports</v>
      </c>
      <c r="D1756" s="6" t="s">
        <v>2457</v>
      </c>
      <c r="E1756" s="45"/>
      <c r="F1756" s="6" t="s">
        <v>2458</v>
      </c>
      <c r="G1756" s="45"/>
      <c r="H1756" s="43">
        <v>458</v>
      </c>
      <c r="I1756" s="324" t="s">
        <v>40</v>
      </c>
      <c r="J1756" s="255" t="str">
        <f>IF(ISBLANK(INDEX('Policy Characteristics'!D:D,MATCH($C1756,'Policy Characteristics'!$C:$C,0))),"",INDEX('Policy Characteristics'!D:D,MATCH($C1756,'Policy Characteristics'!$C:$C,0)))</f>
        <v>Percent Reduction in Fossil Fuel Exports</v>
      </c>
      <c r="K1756" s="254" t="str">
        <f>IF(ISBLANK(INDEX('Policy Characteristics'!E:E,MATCH($C1756,'Policy Characteristics'!$C:$C,0))),"",INDEX('Policy Characteristics'!E:E,MATCH($C1756,'Policy Characteristics'!$C:$C,0)))</f>
        <v>indst reduce fossil fuel exports</v>
      </c>
      <c r="L1756" s="261">
        <f>IF(ISBLANK(INDEX('Policy Characteristics'!F:F,MATCH($C1756,'Policy Characteristics'!$C:$C,0))),"",INDEX('Policy Characteristics'!F:F,MATCH($C1756,'Policy Characteristics'!$C:$C,0)))</f>
        <v>0</v>
      </c>
      <c r="M1756" s="261">
        <f>IF(ISBLANK(INDEX('Policy Characteristics'!G:G,MATCH($C1756,'Policy Characteristics'!$C:$C,0))),"",INDEX('Policy Characteristics'!G:G,MATCH($C1756,'Policy Characteristics'!$C:$C,0)))</f>
        <v>1</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reduction in exports</v>
      </c>
      <c r="P1756" s="254" t="str">
        <f>IF(ISBLANK(INDEX('Policy Characteristics'!J:J,MATCH($C1756,'Policy Characteristics'!$C:$C,0))),"",INDEX('Policy Characteristics'!J:J,MATCH($C1756,'Policy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56" s="254" t="str">
        <f>IF(ISBLANK(INDEX('Policy Characteristics'!K:K,MATCH($C1756,'Policy Characteristics'!$C:$C,0))),"",INDEX('Policy Characteristics'!K:K,MATCH($C1756,'Policy Characteristics'!$C:$C,0)))</f>
        <v/>
      </c>
      <c r="R1756" s="254" t="str">
        <f>IF(ISBLANK(INDEX('Policy Characteristics'!L:L,MATCH($C1756,'Policy Characteristics'!$C:$C,0))),"",INDEX('Policy Characteristics'!L:L,MATCH($C1756,'Policy Characteristics'!$C:$C,0)))</f>
        <v>reduce-fuel-exports.html</v>
      </c>
    </row>
    <row r="1757" spans="1:18" x14ac:dyDescent="0.35">
      <c r="A1757" s="254" t="str">
        <f>IF(ISBLANK(INDEX('Policy Characteristics'!A:A,MATCH($C1757,'Policy Characteristics'!$C:$C,0))),"",INDEX('Policy Characteristics'!A:A,MATCH($C1757,'Policy Characteristics'!$C:$C,0)))</f>
        <v>Industry</v>
      </c>
      <c r="B1757" s="262" t="str">
        <f>IF(ISBLANK(INDEX('Policy Characteristics'!B:B,MATCH($C1757,'Policy Characteristics'!$C:$C,0))),"",INDEX('Policy Characteristics'!B:B,MATCH($C1757,'Policy Characteristics'!$C:$C,0)))</f>
        <v>Reduce Fossil Fuel Exports</v>
      </c>
      <c r="C1757" s="254" t="str">
        <f t="shared" si="61"/>
        <v>Percent Reduction in Fossil Fuel Exports</v>
      </c>
      <c r="D1757" s="6" t="s">
        <v>2448</v>
      </c>
      <c r="E1757" s="45"/>
      <c r="F1757" s="6" t="s">
        <v>2452</v>
      </c>
      <c r="G1757" s="45"/>
      <c r="H1757" s="43">
        <v>459</v>
      </c>
      <c r="I1757" s="324" t="s">
        <v>40</v>
      </c>
      <c r="J1757" s="255" t="str">
        <f>IF(ISBLANK(INDEX('Policy Characteristics'!D:D,MATCH($C1757,'Policy Characteristics'!$C:$C,0))),"",INDEX('Policy Characteristics'!D:D,MATCH($C1757,'Policy Characteristics'!$C:$C,0)))</f>
        <v>Percent Reduction in Fossil Fuel Exports</v>
      </c>
      <c r="K1757" s="254" t="str">
        <f>IF(ISBLANK(INDEX('Policy Characteristics'!E:E,MATCH($C1757,'Policy Characteristics'!$C:$C,0))),"",INDEX('Policy Characteristics'!E:E,MATCH($C1757,'Policy Characteristics'!$C:$C,0)))</f>
        <v>indst reduce fossil fuel exports</v>
      </c>
      <c r="L1757" s="261">
        <f>IF(ISBLANK(INDEX('Policy Characteristics'!F:F,MATCH($C1757,'Policy Characteristics'!$C:$C,0))),"",INDEX('Policy Characteristics'!F:F,MATCH($C1757,'Policy Characteristics'!$C:$C,0)))</f>
        <v>0</v>
      </c>
      <c r="M1757" s="261">
        <f>IF(ISBLANK(INDEX('Policy Characteristics'!G:G,MATCH($C1757,'Policy Characteristics'!$C:$C,0))),"",INDEX('Policy Characteristics'!G:G,MATCH($C1757,'Policy Characteristics'!$C:$C,0)))</f>
        <v>1</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reduction in exports</v>
      </c>
      <c r="P1757" s="254" t="str">
        <f>IF(ISBLANK(INDEX('Policy Characteristics'!J:J,MATCH($C1757,'Policy Characteristics'!$C:$C,0))),"",INDEX('Policy Characteristics'!J:J,MATCH($C1757,'Policy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57" s="254" t="str">
        <f>IF(ISBLANK(INDEX('Policy Characteristics'!K:K,MATCH($C1757,'Policy Characteristics'!$C:$C,0))),"",INDEX('Policy Characteristics'!K:K,MATCH($C1757,'Policy Characteristics'!$C:$C,0)))</f>
        <v/>
      </c>
      <c r="R1757" s="254" t="str">
        <f>IF(ISBLANK(INDEX('Policy Characteristics'!L:L,MATCH($C1757,'Policy Characteristics'!$C:$C,0))),"",INDEX('Policy Characteristics'!L:L,MATCH($C1757,'Policy Characteristics'!$C:$C,0)))</f>
        <v>reduce-fuel-exports.html</v>
      </c>
    </row>
    <row r="1758" spans="1:18" x14ac:dyDescent="0.35">
      <c r="A1758" s="254" t="str">
        <f>IF(ISBLANK(INDEX('Policy Characteristics'!A:A,MATCH($C1758,'Policy Characteristics'!$C:$C,0))),"",INDEX('Policy Characteristics'!A:A,MATCH($C1758,'Policy Characteristics'!$C:$C,0)))</f>
        <v>Agriculture, Land Use, and Forestry</v>
      </c>
      <c r="B1758" s="262" t="str">
        <f>IF(ISBLANK(INDEX('Policy Characteristics'!B:B,MATCH($C1758,'Policy Characteristics'!$C:$C,0))),"",INDEX('Policy Characteristics'!B:B,MATCH($C1758,'Policy Characteristics'!$C:$C,0)))</f>
        <v>Afforestation and Reforestation</v>
      </c>
      <c r="C1758" t="s">
        <v>418</v>
      </c>
      <c r="D1758" s="45"/>
      <c r="E1758" s="45"/>
      <c r="F1758" s="45"/>
      <c r="G1758" s="45"/>
      <c r="H1758" s="43">
        <v>60</v>
      </c>
      <c r="I1758" s="324" t="s">
        <v>40</v>
      </c>
      <c r="J1758" s="255" t="str">
        <f>IF(ISBLANK(INDEX('Policy Characteristics'!D:D,MATCH($C1758,'Policy Characteristics'!$C:$C,0))),"",INDEX('Policy Characteristics'!D:D,MATCH($C1758,'Policy Characteristics'!$C:$C,0)))</f>
        <v>Afforestation and Reforestation</v>
      </c>
      <c r="K1758" s="254" t="str">
        <f>IF(ISBLANK(INDEX('Policy Characteristics'!E:E,MATCH($C1758,'Policy Characteristics'!$C:$C,0))),"",INDEX('Policy Characteristics'!E:E,MATCH($C1758,'Policy Characteristics'!$C:$C,0)))</f>
        <v>land afforestation and reforestation</v>
      </c>
      <c r="L1758" s="261">
        <f>IF(ISBLANK(INDEX('Policy Characteristics'!F:F,MATCH($C1758,'Policy Characteristics'!$C:$C,0))),"",INDEX('Policy Characteristics'!F:F,MATCH($C1758,'Policy Characteristics'!$C:$C,0)))</f>
        <v>0</v>
      </c>
      <c r="M1758" s="261">
        <f>IF(ISBLANK(INDEX('Policy Characteristics'!G:G,MATCH($C1758,'Policy Characteristics'!$C:$C,0))),"",INDEX('Policy Characteristics'!G:G,MATCH($C1758,'Policy Characteristics'!$C:$C,0)))</f>
        <v>1</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potential achieved</v>
      </c>
      <c r="P1758" s="254" t="str">
        <f>IF(ISBLANK(INDEX('Policy Characteristics'!J:J,MATCH($C1758,'Policy Characteristics'!$C:$C,0))),"",INDEX('Policy Characteristics'!J:J,MATCH($C1758,'Policy Characteristics'!$C:$C,0)))</f>
        <v>**Description:** This policy increases the sequestration of CO2 by planting forests.  Planted forests are assumed to be managed with best practices and are not used for timber harvesting.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758" s="254" t="str">
        <f>IF(ISBLANK(INDEX('Policy Characteristics'!K:K,MATCH($C1758,'Policy Characteristics'!$C:$C,0))),"",INDEX('Policy Characteristics'!K:K,MATCH($C1758,'Policy Characteristics'!$C:$C,0)))</f>
        <v>lulucf.html#aff-ref</v>
      </c>
      <c r="R1758" s="254" t="str">
        <f>IF(ISBLANK(INDEX('Policy Characteristics'!L:L,MATCH($C1758,'Policy Characteristics'!$C:$C,0))),"",INDEX('Policy Characteristics'!L:L,MATCH($C1758,'Policy Characteristics'!$C:$C,0)))</f>
        <v>afforestation-and-reforestation.html</v>
      </c>
    </row>
    <row r="1759" spans="1:18" x14ac:dyDescent="0.35">
      <c r="A1759" s="254" t="str">
        <f>IF(ISBLANK(INDEX('Policy Characteristics'!A:A,MATCH($C1759,'Policy Characteristics'!$C:$C,0))),"",INDEX('Policy Characteristics'!A:A,MATCH($C1759,'Policy Characteristics'!$C:$C,0)))</f>
        <v>Agriculture, Land Use, and Forestry</v>
      </c>
      <c r="B1759" s="262" t="str">
        <f>IF(ISBLANK(INDEX('Policy Characteristics'!B:B,MATCH($C1759,'Policy Characteristics'!$C:$C,0))),"",INDEX('Policy Characteristics'!B:B,MATCH($C1759,'Policy Characteristics'!$C:$C,0)))</f>
        <v>Avoid Deforestation</v>
      </c>
      <c r="C1759" t="s">
        <v>425</v>
      </c>
      <c r="D1759" s="45"/>
      <c r="E1759" s="45"/>
      <c r="F1759" s="45"/>
      <c r="G1759" s="45"/>
      <c r="H1759" s="43">
        <v>705</v>
      </c>
      <c r="I1759" s="325" t="s">
        <v>41</v>
      </c>
      <c r="J1759" s="255" t="str">
        <f>IF(ISBLANK(INDEX('Policy Characteristics'!D:D,MATCH($C1759,'Policy Characteristics'!$C:$C,0))),"",INDEX('Policy Characteristics'!D:D,MATCH($C1759,'Policy Characteristics'!$C:$C,0)))</f>
        <v>Avoid Deforestation</v>
      </c>
      <c r="K1759" s="254" t="str">
        <f>IF(ISBLANK(INDEX('Policy Characteristics'!E:E,MATCH($C1759,'Policy Characteristics'!$C:$C,0))),"",INDEX('Policy Characteristics'!E:E,MATCH($C1759,'Policy Characteristics'!$C:$C,0)))</f>
        <v>land avoid deforestation</v>
      </c>
      <c r="L1759" s="261">
        <f>IF(ISBLANK(INDEX('Policy Characteristics'!F:F,MATCH($C1759,'Policy Characteristics'!$C:$C,0))),"",INDEX('Policy Characteristics'!F:F,MATCH($C1759,'Policy Characteristics'!$C:$C,0)))</f>
        <v>0</v>
      </c>
      <c r="M1759" s="261">
        <f>IF(ISBLANK(INDEX('Policy Characteristics'!G:G,MATCH($C1759,'Policy Characteristics'!$C:$C,0))),"",INDEX('Policy Characteristics'!G:G,MATCH($C1759,'Policy Characteristics'!$C:$C,0)))</f>
        <v>1</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potential achieved</v>
      </c>
      <c r="P1759" s="254" t="str">
        <f>IF(ISBLANK(INDEX('Policy Characteristics'!J:J,MATCH($C1759,'Policy Characteristics'!$C:$C,0))),"",INDEX('Policy Characteristics'!J:J,MATCH($C1759,'Policy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759" s="254" t="str">
        <f>IF(ISBLANK(INDEX('Policy Characteristics'!K:K,MATCH($C1759,'Policy Characteristics'!$C:$C,0))),"",INDEX('Policy Characteristics'!K:K,MATCH($C1759,'Policy Characteristics'!$C:$C,0)))</f>
        <v>lulucf.html#avoid-def</v>
      </c>
      <c r="R1759" s="254" t="str">
        <f>IF(ISBLANK(INDEX('Policy Characteristics'!L:L,MATCH($C1759,'Policy Characteristics'!$C:$C,0))),"",INDEX('Policy Characteristics'!L:L,MATCH($C1759,'Policy Characteristics'!$C:$C,0)))</f>
        <v>avoid-deforestation.html</v>
      </c>
    </row>
    <row r="1760" spans="1:18" x14ac:dyDescent="0.35">
      <c r="A1760" s="254" t="str">
        <f>IF(ISBLANK(INDEX('Policy Characteristics'!A:A,MATCH($C1760,'Policy Characteristics'!$C:$C,0))),"",INDEX('Policy Characteristics'!A:A,MATCH($C1760,'Policy Characteristics'!$C:$C,0)))</f>
        <v>Agriculture, Land Use, and Forestry</v>
      </c>
      <c r="B1760" s="262" t="str">
        <f>IF(ISBLANK(INDEX('Policy Characteristics'!B:B,MATCH($C1760,'Policy Characteristics'!$C:$C,0))),"",INDEX('Policy Characteristics'!B:B,MATCH($C1760,'Policy Characteristics'!$C:$C,0)))</f>
        <v>Grassland Restoration and Avoided Conversion</v>
      </c>
      <c r="C1760" t="s">
        <v>422</v>
      </c>
      <c r="D1760" s="45"/>
      <c r="E1760" s="45"/>
      <c r="F1760" s="45"/>
      <c r="G1760" s="45"/>
      <c r="H1760" s="43">
        <v>177</v>
      </c>
      <c r="I1760" s="325" t="s">
        <v>40</v>
      </c>
      <c r="J1760" s="255" t="str">
        <f>IF(ISBLANK(INDEX('Policy Characteristics'!D:D,MATCH($C1760,'Policy Characteristics'!$C:$C,0))),"",INDEX('Policy Characteristics'!D:D,MATCH($C1760,'Policy Characteristics'!$C:$C,0)))</f>
        <v>Grassland Restoration and Avoided Conversion</v>
      </c>
      <c r="K1760" s="254" t="str">
        <f>IF(ISBLANK(INDEX('Policy Characteristics'!E:E,MATCH($C1760,'Policy Characteristics'!$C:$C,0))),"",INDEX('Policy Characteristics'!E:E,MATCH($C1760,'Policy Characteristics'!$C:$C,0)))</f>
        <v>land forest restoration</v>
      </c>
      <c r="L1760" s="261">
        <f>IF(ISBLANK(INDEX('Policy Characteristics'!F:F,MATCH($C1760,'Policy Characteristics'!$C:$C,0))),"",INDEX('Policy Characteristics'!F:F,MATCH($C1760,'Policy Characteristics'!$C:$C,0)))</f>
        <v>0</v>
      </c>
      <c r="M1760" s="261">
        <f>IF(ISBLANK(INDEX('Policy Characteristics'!G:G,MATCH($C1760,'Policy Characteristics'!$C:$C,0))),"",INDEX('Policy Characteristics'!G:G,MATCH($C1760,'Policy Characteristics'!$C:$C,0)))</f>
        <v>1</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potential achieved</v>
      </c>
      <c r="P1760" s="254" t="str">
        <f>IF(ISBLANK(INDEX('Policy Characteristics'!J:J,MATCH($C1760,'Policy Characteristics'!$C:$C,0))),"",INDEX('Policy Characteristics'!J:J,MATCH($C1760,'Policy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760" s="254" t="str">
        <f>IF(ISBLANK(INDEX('Policy Characteristics'!K:K,MATCH($C1760,'Policy Characteristics'!$C:$C,0))),"",INDEX('Policy Characteristics'!K:K,MATCH($C1760,'Policy Characteristics'!$C:$C,0)))</f>
        <v/>
      </c>
      <c r="R1760" s="254" t="str">
        <f>IF(ISBLANK(INDEX('Policy Characteristics'!L:L,MATCH($C1760,'Policy Characteristics'!$C:$C,0))),"",INDEX('Policy Characteristics'!L:L,MATCH($C1760,'Policy Characteristics'!$C:$C,0)))</f>
        <v>forest-restoration.html</v>
      </c>
    </row>
    <row r="1761" spans="1:18" x14ac:dyDescent="0.35">
      <c r="A1761" s="254" t="str">
        <f>IF(ISBLANK(INDEX('Policy Characteristics'!A:A,MATCH($C1761,'Policy Characteristics'!$C:$C,0))),"",INDEX('Policy Characteristics'!A:A,MATCH($C1761,'Policy Characteristics'!$C:$C,0)))</f>
        <v>Agriculture, Land Use, and Forestry</v>
      </c>
      <c r="B1761" s="262" t="str">
        <f>IF(ISBLANK(INDEX('Policy Characteristics'!B:B,MATCH($C1761,'Policy Characteristics'!$C:$C,0))),"",INDEX('Policy Characteristics'!B:B,MATCH($C1761,'Policy Characteristics'!$C:$C,0)))</f>
        <v>Forest Set-Asides</v>
      </c>
      <c r="C1761" t="s">
        <v>419</v>
      </c>
      <c r="D1761" s="45"/>
      <c r="E1761" s="45"/>
      <c r="F1761" s="45"/>
      <c r="G1761" s="45"/>
      <c r="H1761" s="43">
        <v>61</v>
      </c>
      <c r="I1761" s="324" t="s">
        <v>41</v>
      </c>
      <c r="J1761" s="255" t="str">
        <f>IF(ISBLANK(INDEX('Policy Characteristics'!D:D,MATCH($C1761,'Policy Characteristics'!$C:$C,0))),"",INDEX('Policy Characteristics'!D:D,MATCH($C1761,'Policy Characteristics'!$C:$C,0)))</f>
        <v>Forest Set-Asides</v>
      </c>
      <c r="K1761" s="254" t="str">
        <f>IF(ISBLANK(INDEX('Policy Characteristics'!E:E,MATCH($C1761,'Policy Characteristics'!$C:$C,0))),"",INDEX('Policy Characteristics'!E:E,MATCH($C1761,'Policy Characteristics'!$C:$C,0)))</f>
        <v>land forest set asides</v>
      </c>
      <c r="L1761" s="261">
        <f>IF(ISBLANK(INDEX('Policy Characteristics'!F:F,MATCH($C1761,'Policy Characteristics'!$C:$C,0))),"",INDEX('Policy Characteristics'!F:F,MATCH($C1761,'Policy Characteristics'!$C:$C,0)))</f>
        <v>0</v>
      </c>
      <c r="M1761" s="261">
        <f>IF(ISBLANK(INDEX('Policy Characteristics'!G:G,MATCH($C1761,'Policy Characteristics'!$C:$C,0))),"",INDEX('Policy Characteristics'!G:G,MATCH($C1761,'Policy Characteristics'!$C:$C,0)))</f>
        <v>1</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potential achieved</v>
      </c>
      <c r="P1761" s="254" t="str">
        <f>IF(ISBLANK(INDEX('Policy Characteristics'!J:J,MATCH($C1761,'Policy Characteristics'!$C:$C,0))),"",INDEX('Policy Characteristics'!J:J,MATCH($C1761,'Policy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761" s="254" t="str">
        <f>IF(ISBLANK(INDEX('Policy Characteristics'!K:K,MATCH($C1761,'Policy Characteristics'!$C:$C,0))),"",INDEX('Policy Characteristics'!K:K,MATCH($C1761,'Policy Characteristics'!$C:$C,0)))</f>
        <v>lulucf.html#set-asides</v>
      </c>
      <c r="R1761" s="254" t="str">
        <f>IF(ISBLANK(INDEX('Policy Characteristics'!L:L,MATCH($C1761,'Policy Characteristics'!$C:$C,0))),"",INDEX('Policy Characteristics'!L:L,MATCH($C1761,'Policy Characteristics'!$C:$C,0)))</f>
        <v>forest-set-asides.html</v>
      </c>
    </row>
    <row r="1762" spans="1:18" x14ac:dyDescent="0.35">
      <c r="A1762" s="254" t="str">
        <f>IF(ISBLANK(INDEX('Policy Characteristics'!A:A,MATCH($C1762,'Policy Characteristics'!$C:$C,0))),"",INDEX('Policy Characteristics'!A:A,MATCH($C1762,'Policy Characteristics'!$C:$C,0)))</f>
        <v>Agriculture, Land Use, and Forestry</v>
      </c>
      <c r="B1762" s="262" t="str">
        <f>IF(ISBLANK(INDEX('Policy Characteristics'!B:B,MATCH($C1762,'Policy Characteristics'!$C:$C,0))),"",INDEX('Policy Characteristics'!B:B,MATCH($C1762,'Policy Characteristics'!$C:$C,0)))</f>
        <v>Cropland and Rice Measures</v>
      </c>
      <c r="C1762" t="s">
        <v>2753</v>
      </c>
      <c r="D1762" s="45"/>
      <c r="E1762" s="45"/>
      <c r="F1762" s="45"/>
      <c r="G1762" s="45"/>
      <c r="H1762" s="43">
        <v>62</v>
      </c>
      <c r="I1762" s="324" t="s">
        <v>40</v>
      </c>
      <c r="J1762" s="255" t="str">
        <f>IF(ISBLANK(INDEX('Policy Characteristics'!D:D,MATCH($C1762,'Policy Characteristics'!$C:$C,0))),"",INDEX('Policy Characteristics'!D:D,MATCH($C1762,'Policy Characteristics'!$C:$C,0)))</f>
        <v>Cropland and Rice Measures</v>
      </c>
      <c r="K1762" s="254" t="str">
        <f>IF(ISBLANK(INDEX('Policy Characteristics'!E:E,MATCH($C1762,'Policy Characteristics'!$C:$C,0))),"",INDEX('Policy Characteristics'!E:E,MATCH($C1762,'Policy Characteristics'!$C:$C,0)))</f>
        <v>indst cropland and rice measures</v>
      </c>
      <c r="L1762" s="261">
        <f>IF(ISBLANK(INDEX('Policy Characteristics'!F:F,MATCH($C1762,'Policy Characteristics'!$C:$C,0))),"",INDEX('Policy Characteristics'!F:F,MATCH($C1762,'Policy Characteristics'!$C:$C,0)))</f>
        <v>0</v>
      </c>
      <c r="M1762" s="261">
        <f>IF(ISBLANK(INDEX('Policy Characteristics'!G:G,MATCH($C1762,'Policy Characteristics'!$C:$C,0))),"",INDEX('Policy Characteristics'!G:G,MATCH($C1762,'Policy Characteristics'!$C:$C,0)))</f>
        <v>1</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potential achieved</v>
      </c>
      <c r="P1762" s="254" t="str">
        <f>IF(ISBLANK(INDEX('Policy Characteristics'!J:J,MATCH($C1762,'Policy Characteristics'!$C:$C,0))),"",INDEX('Policy Characteristics'!J:J,MATCH($C1762,'Policy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762" s="254" t="str">
        <f>IF(ISBLANK(INDEX('Policy Characteristics'!K:K,MATCH($C1762,'Policy Characteristics'!$C:$C,0))),"",INDEX('Policy Characteristics'!K:K,MATCH($C1762,'Policy Characteristics'!$C:$C,0)))</f>
        <v>industry-ag-main.html#cropland</v>
      </c>
      <c r="R1762" s="254" t="str">
        <f>IF(ISBLANK(INDEX('Policy Characteristics'!L:L,MATCH($C1762,'Policy Characteristics'!$C:$C,0))),"",INDEX('Policy Characteristics'!L:L,MATCH($C1762,'Policy Characteristics'!$C:$C,0)))</f>
        <v>cropland-management.html</v>
      </c>
    </row>
    <row r="1763" spans="1:18" x14ac:dyDescent="0.35">
      <c r="A1763" s="254" t="str">
        <f>IF(ISBLANK(INDEX('Policy Characteristics'!A:A,MATCH($C1763,'Policy Characteristics'!$C:$C,0))),"",INDEX('Policy Characteristics'!A:A,MATCH($C1763,'Policy Characteristics'!$C:$C,0)))</f>
        <v>Agriculture, Land Use, and Forestry</v>
      </c>
      <c r="B1763" s="262" t="str">
        <f>IF(ISBLANK(INDEX('Policy Characteristics'!B:B,MATCH($C1763,'Policy Characteristics'!$C:$C,0))),"",INDEX('Policy Characteristics'!B:B,MATCH($C1763,'Policy Characteristics'!$C:$C,0)))</f>
        <v>Improved Soil Measures</v>
      </c>
      <c r="C1763" t="s">
        <v>3322</v>
      </c>
      <c r="D1763" s="45"/>
      <c r="E1763" s="45"/>
      <c r="F1763" s="45"/>
      <c r="G1763" s="45"/>
      <c r="H1763" s="43">
        <v>1654</v>
      </c>
      <c r="I1763" s="324" t="s">
        <v>41</v>
      </c>
      <c r="J1763" s="255" t="str">
        <f>IF(ISBLANK(INDEX('Policy Characteristics'!D:D,MATCH($C1763,'Policy Characteristics'!$C:$C,0))),"",INDEX('Policy Characteristics'!D:D,MATCH($C1763,'Policy Characteristics'!$C:$C,0)))</f>
        <v>Improved Soil Measures</v>
      </c>
      <c r="K1763" s="254" t="str">
        <f>IF(ISBLANK(INDEX('Policy Characteristics'!E:E,MATCH($C1763,'Policy Characteristics'!$C:$C,0))),"",INDEX('Policy Characteristics'!E:E,MATCH($C1763,'Policy Characteristics'!$C:$C,0)))</f>
        <v>indst tillage</v>
      </c>
      <c r="L1763" s="261">
        <f>IF(ISBLANK(INDEX('Policy Characteristics'!F:F,MATCH($C1763,'Policy Characteristics'!$C:$C,0))),"",INDEX('Policy Characteristics'!F:F,MATCH($C1763,'Policy Characteristics'!$C:$C,0)))</f>
        <v>0</v>
      </c>
      <c r="M1763" s="261">
        <f>IF(ISBLANK(INDEX('Policy Characteristics'!G:G,MATCH($C1763,'Policy Characteristics'!$C:$C,0))),"",INDEX('Policy Characteristics'!G:G,MATCH($C1763,'Policy Characteristics'!$C:$C,0)))</f>
        <v>1</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potential achieved</v>
      </c>
      <c r="P1763" s="254" t="str">
        <f>IF(ISBLANK(INDEX('Policy Characteristics'!J:J,MATCH($C1763,'Policy Characteristics'!$C:$C,0))),"",INDEX('Policy Characteristics'!J:J,MATCH($C1763,'Policy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763" s="254" t="str">
        <f>IF(ISBLANK(INDEX('Policy Characteristics'!K:K,MATCH($C1763,'Policy Characteristics'!$C:$C,0))),"",INDEX('Policy Characteristics'!K:K,MATCH($C1763,'Policy Characteristics'!$C:$C,0)))</f>
        <v/>
      </c>
      <c r="R1763" s="254" t="str">
        <f>IF(ISBLANK(INDEX('Policy Characteristics'!L:L,MATCH($C1763,'Policy Characteristics'!$C:$C,0))),"",INDEX('Policy Characteristics'!L:L,MATCH($C1763,'Policy Characteristics'!$C:$C,0)))</f>
        <v/>
      </c>
    </row>
    <row r="1764" spans="1:18" x14ac:dyDescent="0.35">
      <c r="A1764" s="254" t="str">
        <f>IF(ISBLANK(INDEX('Policy Characteristics'!A:A,MATCH($C1764,'Policy Characteristics'!$C:$C,0))),"",INDEX('Policy Characteristics'!A:A,MATCH($C1764,'Policy Characteristics'!$C:$C,0)))</f>
        <v>Agriculture, Land Use, and Forestry</v>
      </c>
      <c r="B1764" s="262" t="str">
        <f>IF(ISBLANK(INDEX('Policy Characteristics'!B:B,MATCH($C1764,'Policy Characteristics'!$C:$C,0))),"",INDEX('Policy Characteristics'!B:B,MATCH($C1764,'Policy Characteristics'!$C:$C,0)))</f>
        <v>Improved Forest Management</v>
      </c>
      <c r="C1764" t="s">
        <v>420</v>
      </c>
      <c r="D1764" s="45"/>
      <c r="E1764" s="45"/>
      <c r="F1764" s="45"/>
      <c r="G1764" s="45"/>
      <c r="H1764" s="43">
        <v>63</v>
      </c>
      <c r="I1764" s="324" t="s">
        <v>40</v>
      </c>
      <c r="J1764" s="255" t="str">
        <f>IF(ISBLANK(INDEX('Policy Characteristics'!D:D,MATCH($C1764,'Policy Characteristics'!$C:$C,0))),"",INDEX('Policy Characteristics'!D:D,MATCH($C1764,'Policy Characteristics'!$C:$C,0)))</f>
        <v>Improved Forest Management</v>
      </c>
      <c r="K1764" s="254" t="str">
        <f>IF(ISBLANK(INDEX('Policy Characteristics'!E:E,MATCH($C1764,'Policy Characteristics'!$C:$C,0))),"",INDEX('Policy Characteristics'!E:E,MATCH($C1764,'Policy Characteristics'!$C:$C,0)))</f>
        <v>land forest management</v>
      </c>
      <c r="L1764" s="261">
        <f>IF(ISBLANK(INDEX('Policy Characteristics'!F:F,MATCH($C1764,'Policy Characteristics'!$C:$C,0))),"",INDEX('Policy Characteristics'!F:F,MATCH($C1764,'Policy Characteristics'!$C:$C,0)))</f>
        <v>0</v>
      </c>
      <c r="M1764" s="261">
        <f>IF(ISBLANK(INDEX('Policy Characteristics'!G:G,MATCH($C1764,'Policy Characteristics'!$C:$C,0))),"",INDEX('Policy Characteristics'!G:G,MATCH($C1764,'Policy Characteristics'!$C:$C,0)))</f>
        <v>1</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potential achieved</v>
      </c>
      <c r="P1764" s="254" t="str">
        <f>IF(ISBLANK(INDEX('Policy Characteristics'!J:J,MATCH($C1764,'Policy Characteristics'!$C:$C,0))),"",INDEX('Policy Characteristics'!J:J,MATCH($C1764,'Policy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764" s="254" t="str">
        <f>IF(ISBLANK(INDEX('Policy Characteristics'!K:K,MATCH($C1764,'Policy Characteristics'!$C:$C,0))),"",INDEX('Policy Characteristics'!K:K,MATCH($C1764,'Policy Characteristics'!$C:$C,0)))</f>
        <v>lulucf.html#forest-mgmt</v>
      </c>
      <c r="R1764" s="254" t="str">
        <f>IF(ISBLANK(INDEX('Policy Characteristics'!L:L,MATCH($C1764,'Policy Characteristics'!$C:$C,0))),"",INDEX('Policy Characteristics'!L:L,MATCH($C1764,'Policy Characteristics'!$C:$C,0)))</f>
        <v>improved-forest-management.html</v>
      </c>
    </row>
    <row r="1765" spans="1:18" x14ac:dyDescent="0.35">
      <c r="A1765" s="254" t="str">
        <f>IF(ISBLANK(INDEX('Policy Characteristics'!A:A,MATCH($C1765,'Policy Characteristics'!$C:$C,0))),"",INDEX('Policy Characteristics'!A:A,MATCH($C1765,'Policy Characteristics'!$C:$C,0)))</f>
        <v>Agriculture, Land Use, and Forestry</v>
      </c>
      <c r="B1765" s="262" t="str">
        <f>IF(ISBLANK(INDEX('Policy Characteristics'!B:B,MATCH($C1765,'Policy Characteristics'!$C:$C,0))),"",INDEX('Policy Characteristics'!B:B,MATCH($C1765,'Policy Characteristics'!$C:$C,0)))</f>
        <v>Livestock Measures</v>
      </c>
      <c r="C1765" t="s">
        <v>2785</v>
      </c>
      <c r="D1765" s="45"/>
      <c r="E1765" s="45"/>
      <c r="F1765" s="45"/>
      <c r="G1765" s="45"/>
      <c r="H1765" s="43">
        <v>64</v>
      </c>
      <c r="I1765" s="324" t="s">
        <v>40</v>
      </c>
      <c r="J1765" s="255" t="str">
        <f>IF(ISBLANK(INDEX('Policy Characteristics'!D:D,MATCH($C1765,'Policy Characteristics'!$C:$C,0))),"",INDEX('Policy Characteristics'!D:D,MATCH($C1765,'Policy Characteristics'!$C:$C,0)))</f>
        <v>Livestock Measures</v>
      </c>
      <c r="K1765" s="254" t="str">
        <f>IF(ISBLANK(INDEX('Policy Characteristics'!E:E,MATCH($C1765,'Policy Characteristics'!$C:$C,0))),"",INDEX('Policy Characteristics'!E:E,MATCH($C1765,'Policy Characteristics'!$C:$C,0)))</f>
        <v>indst livestock measures</v>
      </c>
      <c r="L1765" s="261">
        <f>IF(ISBLANK(INDEX('Policy Characteristics'!F:F,MATCH($C1765,'Policy Characteristics'!$C:$C,0))),"",INDEX('Policy Characteristics'!F:F,MATCH($C1765,'Policy Characteristics'!$C:$C,0)))</f>
        <v>0</v>
      </c>
      <c r="M1765" s="261">
        <f>IF(ISBLANK(INDEX('Policy Characteristics'!G:G,MATCH($C1765,'Policy Characteristics'!$C:$C,0))),"",INDEX('Policy Characteristics'!G:G,MATCH($C1765,'Policy Characteristics'!$C:$C,0)))</f>
        <v>1</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potential achieved</v>
      </c>
      <c r="P1765" s="254" t="str">
        <f>IF(ISBLANK(INDEX('Policy Characteristics'!J:J,MATCH($C1765,'Policy Characteristics'!$C:$C,0))),"",INDEX('Policy Characteristics'!J:J,MATCH($C1765,'Policy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765" s="254" t="str">
        <f>IF(ISBLANK(INDEX('Policy Characteristics'!K:K,MATCH($C1765,'Policy Characteristics'!$C:$C,0))),"",INDEX('Policy Characteristics'!K:K,MATCH($C1765,'Policy Characteristics'!$C:$C,0)))</f>
        <v>industry-ag-main.html#livestock</v>
      </c>
      <c r="R1765" s="254" t="str">
        <f>IF(ISBLANK(INDEX('Policy Characteristics'!L:L,MATCH($C1765,'Policy Characteristics'!$C:$C,0))),"",INDEX('Policy Characteristics'!L:L,MATCH($C1765,'Policy Characteristics'!$C:$C,0)))</f>
        <v>livestock-measures.html</v>
      </c>
    </row>
    <row r="1766" spans="1:18" x14ac:dyDescent="0.35">
      <c r="A1766" s="254" t="str">
        <f>IF(ISBLANK(INDEX('Policy Characteristics'!A:A,MATCH($C1766,'Policy Characteristics'!$C:$C,0))),"",INDEX('Policy Characteristics'!A:A,MATCH($C1766,'Policy Characteristics'!$C:$C,0)))</f>
        <v>Agriculture, Land Use, and Forestry</v>
      </c>
      <c r="B1766" s="262" t="str">
        <f>IF(ISBLANK(INDEX('Policy Characteristics'!B:B,MATCH($C1766,'Policy Characteristics'!$C:$C,0))),"",INDEX('Policy Characteristics'!B:B,MATCH($C1766,'Policy Characteristics'!$C:$C,0)))</f>
        <v>Wetland Restoration</v>
      </c>
      <c r="C1766" t="s">
        <v>421</v>
      </c>
      <c r="D1766" s="45"/>
      <c r="E1766" s="45"/>
      <c r="F1766" s="45"/>
      <c r="G1766" s="45"/>
      <c r="H1766" s="43">
        <v>178</v>
      </c>
      <c r="I1766" s="324" t="s">
        <v>40</v>
      </c>
      <c r="J1766" s="255" t="str">
        <f>IF(ISBLANK(INDEX('Policy Characteristics'!D:D,MATCH($C1766,'Policy Characteristics'!$C:$C,0))),"",INDEX('Policy Characteristics'!D:D,MATCH($C1766,'Policy Characteristics'!$C:$C,0)))</f>
        <v>Wetland Restoration</v>
      </c>
      <c r="K1766" s="254" t="str">
        <f>IF(ISBLANK(INDEX('Policy Characteristics'!E:E,MATCH($C1766,'Policy Characteristics'!$C:$C,0))),"",INDEX('Policy Characteristics'!E:E,MATCH($C1766,'Policy Characteristics'!$C:$C,0)))</f>
        <v>land peatland restoration</v>
      </c>
      <c r="L1766" s="261">
        <f>IF(ISBLANK(INDEX('Policy Characteristics'!F:F,MATCH($C1766,'Policy Characteristics'!$C:$C,0))),"",INDEX('Policy Characteristics'!F:F,MATCH($C1766,'Policy Characteristics'!$C:$C,0)))</f>
        <v>0</v>
      </c>
      <c r="M1766" s="261">
        <f>IF(ISBLANK(INDEX('Policy Characteristics'!G:G,MATCH($C1766,'Policy Characteristics'!$C:$C,0))),"",INDEX('Policy Characteristics'!G:G,MATCH($C1766,'Policy Characteristics'!$C:$C,0)))</f>
        <v>1</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potential achieved</v>
      </c>
      <c r="P1766" s="254" t="str">
        <f>IF(ISBLANK(INDEX('Policy Characteristics'!J:J,MATCH($C1766,'Policy Characteristics'!$C:$C,0))),"",INDEX('Policy Characteristics'!J:J,MATCH($C1766,'Policy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766" s="254" t="str">
        <f>IF(ISBLANK(INDEX('Policy Characteristics'!K:K,MATCH($C1766,'Policy Characteristics'!$C:$C,0))),"",INDEX('Policy Characteristics'!K:K,MATCH($C1766,'Policy Characteristics'!$C:$C,0)))</f>
        <v/>
      </c>
      <c r="R1766" s="254" t="str">
        <f>IF(ISBLANK(INDEX('Policy Characteristics'!L:L,MATCH($C1766,'Policy Characteristics'!$C:$C,0))),"",INDEX('Policy Characteristics'!L:L,MATCH($C1766,'Policy Characteristics'!$C:$C,0)))</f>
        <v>peatland-restoration.html</v>
      </c>
    </row>
    <row r="1767" spans="1:18" x14ac:dyDescent="0.35">
      <c r="A1767" s="254" t="str">
        <f>IF(ISBLANK(INDEX('Policy Characteristics'!A:A,MATCH($C1767,'Policy Characteristics'!$C:$C,0))),"",INDEX('Policy Characteristics'!A:A,MATCH($C1767,'Policy Characteristics'!$C:$C,0)))</f>
        <v>Agriculture, Land Use, and Forestry</v>
      </c>
      <c r="B1767" s="262" t="str">
        <f>IF(ISBLANK(INDEX('Policy Characteristics'!B:B,MATCH($C1767,'Policy Characteristics'!$C:$C,0))),"",INDEX('Policy Characteristics'!B:B,MATCH($C1767,'Policy Characteristics'!$C:$C,0)))</f>
        <v>Shift to Non-Animal Products</v>
      </c>
      <c r="C1767" t="s">
        <v>2423</v>
      </c>
      <c r="D1767" s="45"/>
      <c r="E1767" s="45"/>
      <c r="F1767" s="45"/>
      <c r="G1767" s="45"/>
      <c r="H1767" s="43">
        <v>434</v>
      </c>
      <c r="I1767" s="324" t="s">
        <v>40</v>
      </c>
      <c r="J1767" s="255" t="str">
        <f>IF(ISBLANK(INDEX('Policy Characteristics'!D:D,MATCH($C1767,'Policy Characteristics'!$C:$C,0))),"",INDEX('Policy Characteristics'!D:D,MATCH($C1767,'Policy Characteristics'!$C:$C,0)))</f>
        <v>Shift to Non-Animal Products</v>
      </c>
      <c r="K1767" s="254" t="str">
        <f>IF(ISBLANK(INDEX('Policy Characteristics'!E:E,MATCH($C1767,'Policy Characteristics'!$C:$C,0))),"",INDEX('Policy Characteristics'!E:E,MATCH($C1767,'Policy Characteristics'!$C:$C,0)))</f>
        <v>indst shift to nonanimal products</v>
      </c>
      <c r="L1767" s="261">
        <f>IF(ISBLANK(INDEX('Policy Characteristics'!F:F,MATCH($C1767,'Policy Characteristics'!$C:$C,0))),"",INDEX('Policy Characteristics'!F:F,MATCH($C1767,'Policy Characteristics'!$C:$C,0)))</f>
        <v>0</v>
      </c>
      <c r="M1767" s="261">
        <f>IF(ISBLANK(INDEX('Policy Characteristics'!G:G,MATCH($C1767,'Policy Characteristics'!$C:$C,0))),"",INDEX('Policy Characteristics'!G:G,MATCH($C1767,'Policy Characteristics'!$C:$C,0)))</f>
        <v>1</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reduction in animal products</v>
      </c>
      <c r="P1767" s="254" t="str">
        <f>IF(ISBLANK(INDEX('Policy Characteristics'!J:J,MATCH($C1767,'Policy Characteristics'!$C:$C,0))),"",INDEX('Policy Characteristics'!J:J,MATCH($C1767,'Policy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767" s="254" t="str">
        <f>IF(ISBLANK(INDEX('Policy Characteristics'!K:K,MATCH($C1767,'Policy Characteristics'!$C:$C,0))),"",INDEX('Policy Characteristics'!K:K,MATCH($C1767,'Policy Characteristics'!$C:$C,0)))</f>
        <v/>
      </c>
      <c r="R1767" s="254" t="str">
        <f>IF(ISBLANK(INDEX('Policy Characteristics'!L:L,MATCH($C1767,'Policy Characteristics'!$C:$C,0))),"",INDEX('Policy Characteristics'!L:L,MATCH($C1767,'Policy Characteristics'!$C:$C,0)))</f>
        <v>shift-to-non-animal-products.html</v>
      </c>
    </row>
    <row r="1768" spans="1:18" s="2" customFormat="1" x14ac:dyDescent="0.35">
      <c r="A1768" s="254" t="str">
        <f>IF(ISBLANK(INDEX('Policy Characteristics'!A:A,MATCH($C1768,'Policy Characteristics'!$C:$C,0))),"",INDEX('Policy Characteristics'!A:A,MATCH($C1768,'Policy Characteristics'!$C:$C,0)))</f>
        <v>District Heat and Hydrogen</v>
      </c>
      <c r="B1768" s="262" t="str">
        <f>IF(ISBLANK(INDEX('Policy Characteristics'!B:B,MATCH($C1768,'Policy Characteristics'!$C:$C,0))),"",INDEX('Policy Characteristics'!B:B,MATCH($C1768,'Policy Characteristics'!$C:$C,0)))</f>
        <v>Use CHP for District Heat</v>
      </c>
      <c r="C1768" s="317" t="s">
        <v>275</v>
      </c>
      <c r="D1768" s="6"/>
      <c r="E1768" s="6"/>
      <c r="F1768" s="6"/>
      <c r="G1768" s="6"/>
      <c r="H1768" s="43">
        <v>68</v>
      </c>
      <c r="I1768" s="325" t="s">
        <v>40</v>
      </c>
      <c r="J1768" s="255" t="str">
        <f>IF(ISBLANK(INDEX('Policy Characteristics'!D:D,MATCH($C1768,'Policy Characteristics'!$C:$C,0))),"",INDEX('Policy Characteristics'!D:D,MATCH($C1768,'Policy Characteristics'!$C:$C,0)))</f>
        <v>District Heat CHP</v>
      </c>
      <c r="K1768" s="254" t="str">
        <f>IF(ISBLANK(INDEX('Policy Characteristics'!E:E,MATCH($C1768,'Policy Characteristics'!$C:$C,0))),"",INDEX('Policy Characteristics'!E:E,MATCH($C1768,'Policy Characteristics'!$C:$C,0)))</f>
        <v>heat convert heat to CHP</v>
      </c>
      <c r="L1768" s="261">
        <f>IF(ISBLANK(INDEX('Policy Characteristics'!F:F,MATCH($C1768,'Policy Characteristics'!$C:$C,0))),"",INDEX('Policy Characteristics'!F:F,MATCH($C1768,'Policy Characteristics'!$C:$C,0)))</f>
        <v>0</v>
      </c>
      <c r="M1768" s="261">
        <f>IF(ISBLANK(INDEX('Policy Characteristics'!G:G,MATCH($C1768,'Policy Characteristics'!$C:$C,0))),"",INDEX('Policy Characteristics'!G:G,MATCH($C1768,'Policy Characteristics'!$C:$C,0)))</f>
        <v>1</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non-CHP heat converted</v>
      </c>
      <c r="P1768" s="254" t="str">
        <f>IF(ISBLANK(INDEX('Policy Characteristics'!J:J,MATCH($C1768,'Policy Characteristics'!$C:$C,0))),"",INDEX('Policy Characteristics'!J:J,MATCH($C1768,'Policy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768" s="254" t="str">
        <f>IF(ISBLANK(INDEX('Policy Characteristics'!K:K,MATCH($C1768,'Policy Characteristics'!$C:$C,0))),"",INDEX('Policy Characteristics'!K:K,MATCH($C1768,'Policy Characteristics'!$C:$C,0)))</f>
        <v>district-heating.html#chp</v>
      </c>
      <c r="R1768" s="254" t="str">
        <f>IF(ISBLANK(INDEX('Policy Characteristics'!L:L,MATCH($C1768,'Policy Characteristics'!$C:$C,0))),"",INDEX('Policy Characteristics'!L:L,MATCH($C1768,'Policy Characteristics'!$C:$C,0)))</f>
        <v>convert-non-chp-heat-production.html</v>
      </c>
    </row>
    <row r="1769" spans="1:18" s="2" customFormat="1" x14ac:dyDescent="0.35">
      <c r="A1769" s="254" t="str">
        <f>IF(ISBLANK(INDEX('Policy Characteristics'!A:A,MATCH($C1769,'Policy Characteristics'!$C:$C,0))),"",INDEX('Policy Characteristics'!A:A,MATCH($C1769,'Policy Characteristics'!$C:$C,0)))</f>
        <v>District Heat and Hydrogen</v>
      </c>
      <c r="B1769" s="262" t="str">
        <f>IF(ISBLANK(INDEX('Policy Characteristics'!B:B,MATCH($C1769,'Policy Characteristics'!$C:$C,0))),"",INDEX('Policy Characteristics'!B:B,MATCH($C1769,'Policy Characteristics'!$C:$C,0)))</f>
        <v>Produce District Heat with Electricity</v>
      </c>
      <c r="C1769" s="317" t="s">
        <v>2721</v>
      </c>
      <c r="D1769" s="6"/>
      <c r="E1769" s="6"/>
      <c r="F1769" s="6"/>
      <c r="G1769" s="6"/>
      <c r="H1769" s="43">
        <v>176</v>
      </c>
      <c r="I1769" s="325" t="s">
        <v>40</v>
      </c>
      <c r="J1769" s="255" t="str">
        <f>IF(ISBLANK(INDEX('Policy Characteristics'!D:D,MATCH($C1769,'Policy Characteristics'!$C:$C,0))),"",INDEX('Policy Characteristics'!D:D,MATCH($C1769,'Policy Characteristics'!$C:$C,0)))</f>
        <v>District Heat Fuel Switching</v>
      </c>
      <c r="K1769" s="254" t="str">
        <f>IF(ISBLANK(INDEX('Policy Characteristics'!E:E,MATCH($C1769,'Policy Characteristics'!$C:$C,0))),"",INDEX('Policy Characteristics'!E:E,MATCH($C1769,'Policy Characteristics'!$C:$C,0)))</f>
        <v>heat fuel type shifting</v>
      </c>
      <c r="L1769" s="261">
        <f>IF(ISBLANK(INDEX('Policy Characteristics'!F:F,MATCH($C1769,'Policy Characteristics'!$C:$C,0))),"",INDEX('Policy Characteristics'!F:F,MATCH($C1769,'Policy Characteristics'!$C:$C,0)))</f>
        <v>0</v>
      </c>
      <c r="M1769" s="261">
        <f>IF(ISBLANK(INDEX('Policy Characteristics'!G:G,MATCH($C1769,'Policy Characteristics'!$C:$C,0))),"",INDEX('Policy Characteristics'!G:G,MATCH($C1769,'Policy Characteristics'!$C:$C,0)))</f>
        <v>1</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fuel use</v>
      </c>
      <c r="P1769" s="254" t="str">
        <f>IF(ISBLANK(INDEX('Policy Characteristics'!J:J,MATCH($C1769,'Policy Characteristics'!$C:$C,0))),"",INDEX('Policy Characteristics'!J:J,MATCH($C1769,'Policy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769" s="254" t="str">
        <f>IF(ISBLANK(INDEX('Policy Characteristics'!K:K,MATCH($C1769,'Policy Characteristics'!$C:$C,0))),"",INDEX('Policy Characteristics'!K:K,MATCH($C1769,'Policy Characteristics'!$C:$C,0)))</f>
        <v>district-heating.html#convert-coal</v>
      </c>
      <c r="R1769" s="254" t="str">
        <f>IF(ISBLANK(INDEX('Policy Characteristics'!L:L,MATCH($C1769,'Policy Characteristics'!$C:$C,0))),"",INDEX('Policy Characteristics'!L:L,MATCH($C1769,'Policy Characteristics'!$C:$C,0)))</f>
        <v>district-heat-fuel-switching.html</v>
      </c>
    </row>
    <row r="1770" spans="1:18" s="2" customFormat="1" x14ac:dyDescent="0.35">
      <c r="A1770" s="254" t="str">
        <f>IF(ISBLANK(INDEX('Policy Characteristics'!A:A,MATCH($C1770,'Policy Characteristics'!$C:$C,0))),"",INDEX('Policy Characteristics'!A:A,MATCH($C1770,'Policy Characteristics'!$C:$C,0)))</f>
        <v>District Heat and Hydrogen</v>
      </c>
      <c r="B1770" s="262" t="str">
        <f>IF(ISBLANK(INDEX('Policy Characteristics'!B:B,MATCH($C1770,'Policy Characteristics'!$C:$C,0))),"",INDEX('Policy Characteristics'!B:B,MATCH($C1770,'Policy Characteristics'!$C:$C,0)))</f>
        <v>Shift Hydrogen Production to Electrolysis</v>
      </c>
      <c r="C1770" s="317" t="s">
        <v>2461</v>
      </c>
      <c r="D1770" s="6"/>
      <c r="E1770" s="6"/>
      <c r="F1770" s="6"/>
      <c r="G1770" s="6"/>
      <c r="H1770" s="43">
        <v>450</v>
      </c>
      <c r="I1770" s="325" t="s">
        <v>40</v>
      </c>
      <c r="J1770" s="255" t="str">
        <f>IF(ISBLANK(INDEX('Policy Characteristics'!D:D,MATCH($C1770,'Policy Characteristics'!$C:$C,0))),"",INDEX('Policy Characteristics'!D:D,MATCH($C1770,'Policy Characteristics'!$C:$C,0)))</f>
        <v>Hydrogen Electrolysis</v>
      </c>
      <c r="K1770" s="254" t="str">
        <f>IF(ISBLANK(INDEX('Policy Characteristics'!E:E,MATCH($C1770,'Policy Characteristics'!$C:$C,0))),"",INDEX('Policy Characteristics'!E:E,MATCH($C1770,'Policy Characteristics'!$C:$C,0)))</f>
        <v>hydgn shift production pathways</v>
      </c>
      <c r="L1770" s="261">
        <f>IF(ISBLANK(INDEX('Policy Characteristics'!F:F,MATCH($C1770,'Policy Characteristics'!$C:$C,0))),"",INDEX('Policy Characteristics'!F:F,MATCH($C1770,'Policy Characteristics'!$C:$C,0)))</f>
        <v>0</v>
      </c>
      <c r="M1770" s="261">
        <f>IF(ISBLANK(INDEX('Policy Characteristics'!G:G,MATCH($C1770,'Policy Characteristics'!$C:$C,0))),"",INDEX('Policy Characteristics'!G:G,MATCH($C1770,'Policy Characteristics'!$C:$C,0)))</f>
        <v>1</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hydrogen production</v>
      </c>
      <c r="P1770" s="254" t="str">
        <f>IF(ISBLANK(INDEX('Policy Characteristics'!J:J,MATCH($C1770,'Policy Characteristics'!$C:$C,0))),"",INDEX('Policy Characteristics'!J:J,MATCH($C1770,'Policy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770" s="254" t="str">
        <f>IF(ISBLANK(INDEX('Policy Characteristics'!K:K,MATCH($C1770,'Policy Characteristics'!$C:$C,0))),"",INDEX('Policy Characteristics'!K:K,MATCH($C1770,'Policy Characteristics'!$C:$C,0)))</f>
        <v/>
      </c>
      <c r="R1770" s="254" t="str">
        <f>IF(ISBLANK(INDEX('Policy Characteristics'!L:L,MATCH($C1770,'Policy Characteristics'!$C:$C,0))),"",INDEX('Policy Characteristics'!L:L,MATCH($C1770,'Policy Characteristics'!$C:$C,0)))</f>
        <v>switch-hydrogen-production-pathway.html</v>
      </c>
    </row>
    <row r="1771" spans="1:18" s="4" customFormat="1" x14ac:dyDescent="0.35">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Carbon Price</v>
      </c>
      <c r="C1771" t="s">
        <v>2394</v>
      </c>
      <c r="D1771" s="45" t="s">
        <v>320</v>
      </c>
      <c r="E1771" s="45"/>
      <c r="F1771" s="45" t="s">
        <v>324</v>
      </c>
      <c r="G1771" s="45"/>
      <c r="H1771" s="43">
        <v>171</v>
      </c>
      <c r="I1771" s="324" t="s">
        <v>40</v>
      </c>
      <c r="J1771" s="255" t="str">
        <f>IF(ISBLANK(INDEX('Policy Characteristics'!D:D,MATCH($C1771,'Policy Characteristics'!$C:$C,0))),"",INDEX('Policy Characteristics'!D:D,MATCH($C1771,'Policy Characteristics'!$C:$C,0)))</f>
        <v>Carbon Price</v>
      </c>
      <c r="K1771" s="254" t="str">
        <f>IF(ISBLANK(INDEX('Policy Characteristics'!E:E,MATCH($C1771,'Policy Characteristics'!$C:$C,0))),"",INDEX('Policy Characteristics'!E:E,MATCH($C1771,'Policy Characteristics'!$C:$C,0)))</f>
        <v>cross carbon tax</v>
      </c>
      <c r="L1771" s="254">
        <f>IF(ISBLANK(INDEX('Policy Characteristics'!F:F,MATCH($C1771,'Policy Characteristics'!$C:$C,0))),"",INDEX('Policy Characteristics'!F:F,MATCH($C1771,'Policy Characteristics'!$C:$C,0)))</f>
        <v>0</v>
      </c>
      <c r="M1771" s="254">
        <f>IF(ISBLANK(INDEX('Policy Characteristics'!G:G,MATCH($C1771,'Policy Characteristics'!$C:$C,0))),"",INDEX('Policy Characteristics'!G:G,MATCH($C1771,'Policy Characteristics'!$C:$C,0)))</f>
        <v>300</v>
      </c>
      <c r="N1771" s="254">
        <f>IF(ISBLANK(INDEX('Policy Characteristics'!H:H,MATCH($C1771,'Policy Characteristics'!$C:$C,0))),"",INDEX('Policy Characteristics'!H:H,MATCH($C1771,'Policy Characteristics'!$C:$C,0)))</f>
        <v>5</v>
      </c>
      <c r="O1771" s="254" t="str">
        <f>IF(ISBLANK(INDEX('Policy Characteristics'!I:I,MATCH($C1771,'Policy Characteristics'!$C:$C,0))),"",INDEX('Policy Characteristics'!I:I,MATCH($C1771,'Policy Characteristics'!$C:$C,0)))</f>
        <v>$/metric ton CO2e</v>
      </c>
      <c r="P1771" s="254" t="str">
        <f>IF(ISBLANK(INDEX('Policy Characteristics'!J:J,MATCH($C1771,'Policy Characteristics'!$C:$C,0))),"",INDEX('Policy Characteristics'!J:J,MATCH($C1771,'Policy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771" s="254" t="str">
        <f>IF(ISBLANK(INDEX('Policy Characteristics'!K:K,MATCH($C1771,'Policy Characteristics'!$C:$C,0))),"",INDEX('Policy Characteristics'!K:K,MATCH($C1771,'Policy Characteristics'!$C:$C,0)))</f>
        <v>fuels.html#carbon-tax</v>
      </c>
      <c r="R1771" s="254" t="str">
        <f>IF(ISBLANK(INDEX('Policy Characteristics'!L:L,MATCH($C1771,'Policy Characteristics'!$C:$C,0))),"",INDEX('Policy Characteristics'!L:L,MATCH($C1771,'Policy Characteristics'!$C:$C,0)))</f>
        <v>carbon-tax.html</v>
      </c>
    </row>
    <row r="1772" spans="1:18" s="4" customFormat="1" x14ac:dyDescent="0.35">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Carbon Price</v>
      </c>
      <c r="C1772" s="254" t="str">
        <f t="shared" ref="C1772" si="62">C$1771</f>
        <v>Additional Carbon Tax Rate</v>
      </c>
      <c r="D1772" s="45" t="s">
        <v>328</v>
      </c>
      <c r="E1772" s="45"/>
      <c r="F1772" s="45" t="s">
        <v>329</v>
      </c>
      <c r="G1772" s="45"/>
      <c r="H1772" s="43">
        <v>172</v>
      </c>
      <c r="I1772" s="324" t="s">
        <v>40</v>
      </c>
      <c r="J1772" s="255" t="str">
        <f>IF(ISBLANK(INDEX('Policy Characteristics'!D:D,MATCH($C1772,'Policy Characteristics'!$C:$C,0))),"",INDEX('Policy Characteristics'!D:D,MATCH($C1772,'Policy Characteristics'!$C:$C,0)))</f>
        <v>Carbon Price</v>
      </c>
      <c r="K1772" s="254" t="str">
        <f>IF(ISBLANK(INDEX('Policy Characteristics'!E:E,MATCH($C1772,'Policy Characteristics'!$C:$C,0))),"",INDEX('Policy Characteristics'!E:E,MATCH($C1772,'Policy Characteristics'!$C:$C,0)))</f>
        <v>cross carbon tax</v>
      </c>
      <c r="L1772" s="254">
        <f>IF(ISBLANK(INDEX('Policy Characteristics'!F:F,MATCH($C1772,'Policy Characteristics'!$C:$C,0))),"",INDEX('Policy Characteristics'!F:F,MATCH($C1772,'Policy Characteristics'!$C:$C,0)))</f>
        <v>0</v>
      </c>
      <c r="M1772" s="254">
        <f>IF(ISBLANK(INDEX('Policy Characteristics'!G:G,MATCH($C1772,'Policy Characteristics'!$C:$C,0))),"",INDEX('Policy Characteristics'!G:G,MATCH($C1772,'Policy Characteristics'!$C:$C,0)))</f>
        <v>300</v>
      </c>
      <c r="N1772" s="254">
        <f>IF(ISBLANK(INDEX('Policy Characteristics'!H:H,MATCH($C1772,'Policy Characteristics'!$C:$C,0))),"",INDEX('Policy Characteristics'!H:H,MATCH($C1772,'Policy Characteristics'!$C:$C,0)))</f>
        <v>5</v>
      </c>
      <c r="O1772" s="254" t="str">
        <f>IF(ISBLANK(INDEX('Policy Characteristics'!I:I,MATCH($C1772,'Policy Characteristics'!$C:$C,0))),"",INDEX('Policy Characteristics'!I:I,MATCH($C1772,'Policy Characteristics'!$C:$C,0)))</f>
        <v>$/metric ton CO2e</v>
      </c>
      <c r="P1772" s="254" t="str">
        <f>IF(ISBLANK(INDEX('Policy Characteristics'!J:J,MATCH($C1772,'Policy Characteristics'!$C:$C,0))),"",INDEX('Policy Characteristics'!J:J,MATCH($C1772,'Policy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772" s="254" t="str">
        <f>IF(ISBLANK(INDEX('Policy Characteristics'!K:K,MATCH($C1772,'Policy Characteristics'!$C:$C,0))),"",INDEX('Policy Characteristics'!K:K,MATCH($C1772,'Policy Characteristics'!$C:$C,0)))</f>
        <v>fuels.html#carbon-tax</v>
      </c>
      <c r="R1772" s="254" t="str">
        <f>IF(ISBLANK(INDEX('Policy Characteristics'!L:L,MATCH($C1772,'Policy Characteristics'!$C:$C,0))),"",INDEX('Policy Characteristics'!L:L,MATCH($C1772,'Policy Characteristics'!$C:$C,0)))</f>
        <v>carbon-tax.html</v>
      </c>
    </row>
    <row r="1773" spans="1:18" s="4" customFormat="1" x14ac:dyDescent="0.35">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Carbon Price</v>
      </c>
      <c r="C1773" s="254" t="str">
        <f t="shared" ref="C1773:C1776" si="63">C$1771</f>
        <v>Additional Carbon Tax Rate</v>
      </c>
      <c r="D1773" s="45" t="s">
        <v>322</v>
      </c>
      <c r="E1773" s="45"/>
      <c r="F1773" s="45" t="s">
        <v>326</v>
      </c>
      <c r="G1773" s="45"/>
      <c r="H1773" s="43">
        <v>173</v>
      </c>
      <c r="I1773" s="324" t="s">
        <v>40</v>
      </c>
      <c r="J1773" s="255" t="str">
        <f>IF(ISBLANK(INDEX('Policy Characteristics'!D:D,MATCH($C1773,'Policy Characteristics'!$C:$C,0))),"",INDEX('Policy Characteristics'!D:D,MATCH($C1773,'Policy Characteristics'!$C:$C,0)))</f>
        <v>Carbon Price</v>
      </c>
      <c r="K1773" s="254" t="str">
        <f>IF(ISBLANK(INDEX('Policy Characteristics'!E:E,MATCH($C1773,'Policy Characteristics'!$C:$C,0))),"",INDEX('Policy Characteristics'!E:E,MATCH($C1773,'Policy Characteristics'!$C:$C,0)))</f>
        <v>cross carbon tax</v>
      </c>
      <c r="L1773" s="254">
        <f>IF(ISBLANK(INDEX('Policy Characteristics'!F:F,MATCH($C1773,'Policy Characteristics'!$C:$C,0))),"",INDEX('Policy Characteristics'!F:F,MATCH($C1773,'Policy Characteristics'!$C:$C,0)))</f>
        <v>0</v>
      </c>
      <c r="M1773" s="254">
        <f>IF(ISBLANK(INDEX('Policy Characteristics'!G:G,MATCH($C1773,'Policy Characteristics'!$C:$C,0))),"",INDEX('Policy Characteristics'!G:G,MATCH($C1773,'Policy Characteristics'!$C:$C,0)))</f>
        <v>300</v>
      </c>
      <c r="N1773" s="254">
        <f>IF(ISBLANK(INDEX('Policy Characteristics'!H:H,MATCH($C1773,'Policy Characteristics'!$C:$C,0))),"",INDEX('Policy Characteristics'!H:H,MATCH($C1773,'Policy Characteristics'!$C:$C,0)))</f>
        <v>5</v>
      </c>
      <c r="O1773" s="254" t="str">
        <f>IF(ISBLANK(INDEX('Policy Characteristics'!I:I,MATCH($C1773,'Policy Characteristics'!$C:$C,0))),"",INDEX('Policy Characteristics'!I:I,MATCH($C1773,'Policy Characteristics'!$C:$C,0)))</f>
        <v>$/metric ton CO2e</v>
      </c>
      <c r="P1773" s="254" t="str">
        <f>IF(ISBLANK(INDEX('Policy Characteristics'!J:J,MATCH($C1773,'Policy Characteristics'!$C:$C,0))),"",INDEX('Policy Characteristics'!J:J,MATCH($C1773,'Policy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773" s="254" t="str">
        <f>IF(ISBLANK(INDEX('Policy Characteristics'!K:K,MATCH($C1773,'Policy Characteristics'!$C:$C,0))),"",INDEX('Policy Characteristics'!K:K,MATCH($C1773,'Policy Characteristics'!$C:$C,0)))</f>
        <v>fuels.html#carbon-tax</v>
      </c>
      <c r="R1773" s="254" t="str">
        <f>IF(ISBLANK(INDEX('Policy Characteristics'!L:L,MATCH($C1773,'Policy Characteristics'!$C:$C,0))),"",INDEX('Policy Characteristics'!L:L,MATCH($C1773,'Policy Characteristics'!$C:$C,0)))</f>
        <v>carbon-tax.html</v>
      </c>
    </row>
    <row r="1774" spans="1:18" s="4" customFormat="1" x14ac:dyDescent="0.35">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Carbon Price</v>
      </c>
      <c r="C1774" s="254" t="str">
        <f t="shared" si="63"/>
        <v>Additional Carbon Tax Rate</v>
      </c>
      <c r="D1774" s="45" t="s">
        <v>323</v>
      </c>
      <c r="E1774" s="45"/>
      <c r="F1774" s="45" t="s">
        <v>327</v>
      </c>
      <c r="G1774" s="45"/>
      <c r="H1774" s="43">
        <v>174</v>
      </c>
      <c r="I1774" s="324" t="s">
        <v>40</v>
      </c>
      <c r="J1774" s="255" t="str">
        <f>IF(ISBLANK(INDEX('Policy Characteristics'!D:D,MATCH($C1774,'Policy Characteristics'!$C:$C,0))),"",INDEX('Policy Characteristics'!D:D,MATCH($C1774,'Policy Characteristics'!$C:$C,0)))</f>
        <v>Carbon Price</v>
      </c>
      <c r="K1774" s="254" t="str">
        <f>IF(ISBLANK(INDEX('Policy Characteristics'!E:E,MATCH($C1774,'Policy Characteristics'!$C:$C,0))),"",INDEX('Policy Characteristics'!E:E,MATCH($C1774,'Policy Characteristics'!$C:$C,0)))</f>
        <v>cross carbon tax</v>
      </c>
      <c r="L1774" s="254">
        <f>IF(ISBLANK(INDEX('Policy Characteristics'!F:F,MATCH($C1774,'Policy Characteristics'!$C:$C,0))),"",INDEX('Policy Characteristics'!F:F,MATCH($C1774,'Policy Characteristics'!$C:$C,0)))</f>
        <v>0</v>
      </c>
      <c r="M1774" s="254">
        <f>IF(ISBLANK(INDEX('Policy Characteristics'!G:G,MATCH($C1774,'Policy Characteristics'!$C:$C,0))),"",INDEX('Policy Characteristics'!G:G,MATCH($C1774,'Policy Characteristics'!$C:$C,0)))</f>
        <v>300</v>
      </c>
      <c r="N1774" s="254">
        <f>IF(ISBLANK(INDEX('Policy Characteristics'!H:H,MATCH($C1774,'Policy Characteristics'!$C:$C,0))),"",INDEX('Policy Characteristics'!H:H,MATCH($C1774,'Policy Characteristics'!$C:$C,0)))</f>
        <v>5</v>
      </c>
      <c r="O1774" s="254" t="str">
        <f>IF(ISBLANK(INDEX('Policy Characteristics'!I:I,MATCH($C1774,'Policy Characteristics'!$C:$C,0))),"",INDEX('Policy Characteristics'!I:I,MATCH($C1774,'Policy Characteristics'!$C:$C,0)))</f>
        <v>$/metric ton CO2e</v>
      </c>
      <c r="P1774" s="254" t="str">
        <f>IF(ISBLANK(INDEX('Policy Characteristics'!J:J,MATCH($C1774,'Policy Characteristics'!$C:$C,0))),"",INDEX('Policy Characteristics'!J:J,MATCH($C1774,'Policy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774" s="254" t="str">
        <f>IF(ISBLANK(INDEX('Policy Characteristics'!K:K,MATCH($C1774,'Policy Characteristics'!$C:$C,0))),"",INDEX('Policy Characteristics'!K:K,MATCH($C1774,'Policy Characteristics'!$C:$C,0)))</f>
        <v>fuels.html#carbon-tax</v>
      </c>
      <c r="R1774" s="254" t="str">
        <f>IF(ISBLANK(INDEX('Policy Characteristics'!L:L,MATCH($C1774,'Policy Characteristics'!$C:$C,0))),"",INDEX('Policy Characteristics'!L:L,MATCH($C1774,'Policy Characteristics'!$C:$C,0)))</f>
        <v>carbon-tax.html</v>
      </c>
    </row>
    <row r="1775" spans="1:18" s="4" customFormat="1" x14ac:dyDescent="0.35">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Carbon Price</v>
      </c>
      <c r="C1775" s="254" t="str">
        <f t="shared" si="63"/>
        <v>Additional Carbon Tax Rate</v>
      </c>
      <c r="D1775" s="45" t="s">
        <v>321</v>
      </c>
      <c r="E1775" s="45"/>
      <c r="F1775" s="45" t="s">
        <v>325</v>
      </c>
      <c r="G1775" s="45"/>
      <c r="H1775" s="43">
        <v>175</v>
      </c>
      <c r="I1775" s="324" t="s">
        <v>40</v>
      </c>
      <c r="J1775" s="255" t="str">
        <f>IF(ISBLANK(INDEX('Policy Characteristics'!D:D,MATCH($C1775,'Policy Characteristics'!$C:$C,0))),"",INDEX('Policy Characteristics'!D:D,MATCH($C1775,'Policy Characteristics'!$C:$C,0)))</f>
        <v>Carbon Price</v>
      </c>
      <c r="K1775" s="254" t="str">
        <f>IF(ISBLANK(INDEX('Policy Characteristics'!E:E,MATCH($C1775,'Policy Characteristics'!$C:$C,0))),"",INDEX('Policy Characteristics'!E:E,MATCH($C1775,'Policy Characteristics'!$C:$C,0)))</f>
        <v>cross carbon tax</v>
      </c>
      <c r="L1775" s="254">
        <f>IF(ISBLANK(INDEX('Policy Characteristics'!F:F,MATCH($C1775,'Policy Characteristics'!$C:$C,0))),"",INDEX('Policy Characteristics'!F:F,MATCH($C1775,'Policy Characteristics'!$C:$C,0)))</f>
        <v>0</v>
      </c>
      <c r="M1775" s="254">
        <f>IF(ISBLANK(INDEX('Policy Characteristics'!G:G,MATCH($C1775,'Policy Characteristics'!$C:$C,0))),"",INDEX('Policy Characteristics'!G:G,MATCH($C1775,'Policy Characteristics'!$C:$C,0)))</f>
        <v>300</v>
      </c>
      <c r="N1775" s="254">
        <f>IF(ISBLANK(INDEX('Policy Characteristics'!H:H,MATCH($C1775,'Policy Characteristics'!$C:$C,0))),"",INDEX('Policy Characteristics'!H:H,MATCH($C1775,'Policy Characteristics'!$C:$C,0)))</f>
        <v>5</v>
      </c>
      <c r="O1775" s="254" t="str">
        <f>IF(ISBLANK(INDEX('Policy Characteristics'!I:I,MATCH($C1775,'Policy Characteristics'!$C:$C,0))),"",INDEX('Policy Characteristics'!I:I,MATCH($C1775,'Policy Characteristics'!$C:$C,0)))</f>
        <v>$/metric ton CO2e</v>
      </c>
      <c r="P1775" s="254" t="str">
        <f>IF(ISBLANK(INDEX('Policy Characteristics'!J:J,MATCH($C1775,'Policy Characteristics'!$C:$C,0))),"",INDEX('Policy Characteristics'!J:J,MATCH($C1775,'Policy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775" s="254" t="str">
        <f>IF(ISBLANK(INDEX('Policy Characteristics'!K:K,MATCH($C1775,'Policy Characteristics'!$C:$C,0))),"",INDEX('Policy Characteristics'!K:K,MATCH($C1775,'Policy Characteristics'!$C:$C,0)))</f>
        <v>fuels.html#carbon-tax</v>
      </c>
      <c r="R1775" s="254" t="str">
        <f>IF(ISBLANK(INDEX('Policy Characteristics'!L:L,MATCH($C1775,'Policy Characteristics'!$C:$C,0))),"",INDEX('Policy Characteristics'!L:L,MATCH($C1775,'Policy Characteristics'!$C:$C,0)))</f>
        <v>carbon-tax.html</v>
      </c>
    </row>
    <row r="1776" spans="1:18" s="4" customFormat="1" x14ac:dyDescent="0.35">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Carbon Price</v>
      </c>
      <c r="C1776" s="254" t="str">
        <f t="shared" si="63"/>
        <v>Additional Carbon Tax Rate</v>
      </c>
      <c r="D1776" s="45" t="s">
        <v>2477</v>
      </c>
      <c r="E1776" s="45"/>
      <c r="F1776" s="45" t="s">
        <v>2859</v>
      </c>
      <c r="G1776" s="45"/>
      <c r="H1776" s="43">
        <v>544</v>
      </c>
      <c r="I1776" s="324" t="s">
        <v>40</v>
      </c>
      <c r="J1776" s="255" t="str">
        <f>IF(ISBLANK(INDEX('Policy Characteristics'!D:D,MATCH($C1776,'Policy Characteristics'!$C:$C,0))),"",INDEX('Policy Characteristics'!D:D,MATCH($C1776,'Policy Characteristics'!$C:$C,0)))</f>
        <v>Carbon Price</v>
      </c>
      <c r="K1776" s="254" t="str">
        <f>IF(ISBLANK(INDEX('Policy Characteristics'!E:E,MATCH($C1776,'Policy Characteristics'!$C:$C,0))),"",INDEX('Policy Characteristics'!E:E,MATCH($C1776,'Policy Characteristics'!$C:$C,0)))</f>
        <v>cross carbon tax</v>
      </c>
      <c r="L1776" s="254">
        <f>IF(ISBLANK(INDEX('Policy Characteristics'!F:F,MATCH($C1776,'Policy Characteristics'!$C:$C,0))),"",INDEX('Policy Characteristics'!F:F,MATCH($C1776,'Policy Characteristics'!$C:$C,0)))</f>
        <v>0</v>
      </c>
      <c r="M1776" s="254">
        <f>IF(ISBLANK(INDEX('Policy Characteristics'!G:G,MATCH($C1776,'Policy Characteristics'!$C:$C,0))),"",INDEX('Policy Characteristics'!G:G,MATCH($C1776,'Policy Characteristics'!$C:$C,0)))</f>
        <v>300</v>
      </c>
      <c r="N1776" s="254">
        <f>IF(ISBLANK(INDEX('Policy Characteristics'!H:H,MATCH($C1776,'Policy Characteristics'!$C:$C,0))),"",INDEX('Policy Characteristics'!H:H,MATCH($C1776,'Policy Characteristics'!$C:$C,0)))</f>
        <v>5</v>
      </c>
      <c r="O1776" s="254" t="str">
        <f>IF(ISBLANK(INDEX('Policy Characteristics'!I:I,MATCH($C1776,'Policy Characteristics'!$C:$C,0))),"",INDEX('Policy Characteristics'!I:I,MATCH($C1776,'Policy Characteristics'!$C:$C,0)))</f>
        <v>$/metric ton CO2e</v>
      </c>
      <c r="P1776" s="254" t="str">
        <f>IF(ISBLANK(INDEX('Policy Characteristics'!J:J,MATCH($C1776,'Policy Characteristics'!$C:$C,0))),"",INDEX('Policy Characteristics'!J:J,MATCH($C1776,'Policy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776" s="254" t="str">
        <f>IF(ISBLANK(INDEX('Policy Characteristics'!K:K,MATCH($C1776,'Policy Characteristics'!$C:$C,0))),"",INDEX('Policy Characteristics'!K:K,MATCH($C1776,'Policy Characteristics'!$C:$C,0)))</f>
        <v>fuels.html#carbon-tax</v>
      </c>
      <c r="R1776" s="254" t="str">
        <f>IF(ISBLANK(INDEX('Policy Characteristics'!L:L,MATCH($C1776,'Policy Characteristics'!$C:$C,0))),"",INDEX('Policy Characteristics'!L:L,MATCH($C1776,'Policy Characteristics'!$C:$C,0)))</f>
        <v>carbon-tax.html</v>
      </c>
    </row>
    <row r="1777" spans="1:18" s="4" customFormat="1" x14ac:dyDescent="0.35">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End Existing Subsidies</v>
      </c>
      <c r="C1777" t="s">
        <v>135</v>
      </c>
      <c r="D1777" s="45" t="s">
        <v>49</v>
      </c>
      <c r="E1777" s="45"/>
      <c r="F1777" s="45" t="s">
        <v>89</v>
      </c>
      <c r="G1777" s="45"/>
      <c r="H1777" s="43">
        <v>706</v>
      </c>
      <c r="I1777" s="325" t="s">
        <v>41</v>
      </c>
      <c r="J1777" s="255" t="str">
        <f>IF(ISBLANK(INDEX('Policy Characteristics'!D:D,MATCH($C1777,'Policy Characteristics'!$C:$C,0))),"",INDEX('Policy Characteristics'!D:D,MATCH($C1777,'Policy Characteristics'!$C:$C,0)))</f>
        <v>End Existing Subsidies</v>
      </c>
      <c r="K1777" s="254" t="str">
        <f>IF(ISBLANK(INDEX('Policy Characteristics'!E:E,MATCH($C1777,'Policy Characteristics'!$C:$C,0))),"",INDEX('Policy Characteristics'!E:E,MATCH($C1777,'Policy Characteristics'!$C:$C,0)))</f>
        <v>cross reduce BAU subsidies</v>
      </c>
      <c r="L1777" s="261">
        <f>IF(ISBLANK(INDEX('Policy Characteristics'!F:F,MATCH($C1777,'Policy Characteristics'!$C:$C,0))),"",INDEX('Policy Characteristics'!F:F,MATCH($C1777,'Policy Characteristics'!$C:$C,0)))</f>
        <v>0</v>
      </c>
      <c r="M1777" s="261">
        <f>IF(ISBLANK(INDEX('Policy Characteristics'!G:G,MATCH($C1777,'Policy Characteristics'!$C:$C,0))),"",INDEX('Policy Characteristics'!G:G,MATCH($C1777,'Policy Characteristics'!$C:$C,0)))</f>
        <v>1</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reduction in BAU subsidies</v>
      </c>
      <c r="P1777" s="254" t="str">
        <f>IF(ISBLANK(INDEX('Policy Characteristics'!J:J,MATCH($C1777,'Policy Characteristics'!$C:$C,0))),"",INDEX('Policy Characteristics'!J:J,MATCH($C1777,'Policy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77" s="254" t="str">
        <f>IF(ISBLANK(INDEX('Policy Characteristics'!K:K,MATCH($C1777,'Policy Characteristics'!$C:$C,0))),"",INDEX('Policy Characteristics'!K:K,MATCH($C1777,'Policy Characteristics'!$C:$C,0)))</f>
        <v>fuels.html#end-subsidies</v>
      </c>
      <c r="R1777" s="254" t="str">
        <f>IF(ISBLANK(INDEX('Policy Characteristics'!L:L,MATCH($C1777,'Policy Characteristics'!$C:$C,0))),"",INDEX('Policy Characteristics'!L:L,MATCH($C1777,'Policy Characteristics'!$C:$C,0)))</f>
        <v>end-existing-subsidies.html</v>
      </c>
    </row>
    <row r="1778" spans="1:18" s="4" customFormat="1" x14ac:dyDescent="0.35">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End Existing Subsidies</v>
      </c>
      <c r="C1778" s="254" t="str">
        <f t="shared" ref="C1778:C1793" si="64">C$1777</f>
        <v>Percent Reduction in BAU Subsidies</v>
      </c>
      <c r="D1778" s="6" t="s">
        <v>437</v>
      </c>
      <c r="E1778" s="45"/>
      <c r="F1778" s="6" t="s">
        <v>434</v>
      </c>
      <c r="G1778" s="45"/>
      <c r="H1778" s="43">
        <v>69</v>
      </c>
      <c r="I1778" s="325" t="s">
        <v>40</v>
      </c>
      <c r="J1778" s="255" t="str">
        <f>IF(ISBLANK(INDEX('Policy Characteristics'!D:D,MATCH($C1778,'Policy Characteristics'!$C:$C,0))),"",INDEX('Policy Characteristics'!D:D,MATCH($C1778,'Policy Characteristics'!$C:$C,0)))</f>
        <v>End Existing Subsidies</v>
      </c>
      <c r="K1778" s="254" t="str">
        <f>IF(ISBLANK(INDEX('Policy Characteristics'!E:E,MATCH($C1778,'Policy Characteristics'!$C:$C,0))),"",INDEX('Policy Characteristics'!E:E,MATCH($C1778,'Policy Characteristics'!$C:$C,0)))</f>
        <v>cross reduce BAU subsidies</v>
      </c>
      <c r="L1778" s="261">
        <f>IF(ISBLANK(INDEX('Policy Characteristics'!F:F,MATCH($C1778,'Policy Characteristics'!$C:$C,0))),"",INDEX('Policy Characteristics'!F:F,MATCH($C1778,'Policy Characteristics'!$C:$C,0)))</f>
        <v>0</v>
      </c>
      <c r="M1778" s="261">
        <f>IF(ISBLANK(INDEX('Policy Characteristics'!G:G,MATCH($C1778,'Policy Characteristics'!$C:$C,0))),"",INDEX('Policy Characteristics'!G:G,MATCH($C1778,'Policy Characteristics'!$C:$C,0)))</f>
        <v>1</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reduction in BAU subsidies</v>
      </c>
      <c r="P1778" s="254" t="str">
        <f>IF(ISBLANK(INDEX('Policy Characteristics'!J:J,MATCH($C1778,'Policy Characteristics'!$C:$C,0))),"",INDEX('Policy Characteristics'!J:J,MATCH($C1778,'Policy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78" s="254" t="str">
        <f>IF(ISBLANK(INDEX('Policy Characteristics'!K:K,MATCH($C1778,'Policy Characteristics'!$C:$C,0))),"",INDEX('Policy Characteristics'!K:K,MATCH($C1778,'Policy Characteristics'!$C:$C,0)))</f>
        <v>fuels.html#end-subsidies</v>
      </c>
      <c r="R1778" s="254" t="str">
        <f>IF(ISBLANK(INDEX('Policy Characteristics'!L:L,MATCH($C1778,'Policy Characteristics'!$C:$C,0))),"",INDEX('Policy Characteristics'!L:L,MATCH($C1778,'Policy Characteristics'!$C:$C,0)))</f>
        <v>end-existing-subsidies.html</v>
      </c>
    </row>
    <row r="1779" spans="1:18" s="4" customFormat="1" x14ac:dyDescent="0.35">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End Existing Subsidies</v>
      </c>
      <c r="C1779" s="254" t="str">
        <f t="shared" si="64"/>
        <v>Percent Reduction in BAU Subsidies</v>
      </c>
      <c r="D1779" s="6" t="s">
        <v>43</v>
      </c>
      <c r="E1779" s="45"/>
      <c r="F1779" s="6" t="s">
        <v>83</v>
      </c>
      <c r="G1779" s="45"/>
      <c r="H1779" s="43">
        <v>70</v>
      </c>
      <c r="I1779" s="325" t="s">
        <v>40</v>
      </c>
      <c r="J1779" s="255" t="str">
        <f>IF(ISBLANK(INDEX('Policy Characteristics'!D:D,MATCH($C1779,'Policy Characteristics'!$C:$C,0))),"",INDEX('Policy Characteristics'!D:D,MATCH($C1779,'Policy Characteristics'!$C:$C,0)))</f>
        <v>End Existing Subsidies</v>
      </c>
      <c r="K1779" s="254" t="str">
        <f>IF(ISBLANK(INDEX('Policy Characteristics'!E:E,MATCH($C1779,'Policy Characteristics'!$C:$C,0))),"",INDEX('Policy Characteristics'!E:E,MATCH($C1779,'Policy Characteristics'!$C:$C,0)))</f>
        <v>cross reduce BAU subsidies</v>
      </c>
      <c r="L1779" s="261">
        <f>IF(ISBLANK(INDEX('Policy Characteristics'!F:F,MATCH($C1779,'Policy Characteristics'!$C:$C,0))),"",INDEX('Policy Characteristics'!F:F,MATCH($C1779,'Policy Characteristics'!$C:$C,0)))</f>
        <v>0</v>
      </c>
      <c r="M1779" s="261">
        <f>IF(ISBLANK(INDEX('Policy Characteristics'!G:G,MATCH($C1779,'Policy Characteristics'!$C:$C,0))),"",INDEX('Policy Characteristics'!G:G,MATCH($C1779,'Policy Characteristics'!$C:$C,0)))</f>
        <v>1</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reduction in BAU subsidies</v>
      </c>
      <c r="P1779" s="254" t="str">
        <f>IF(ISBLANK(INDEX('Policy Characteristics'!J:J,MATCH($C1779,'Policy Characteristics'!$C:$C,0))),"",INDEX('Policy Characteristics'!J:J,MATCH($C1779,'Policy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79" s="254" t="str">
        <f>IF(ISBLANK(INDEX('Policy Characteristics'!K:K,MATCH($C1779,'Policy Characteristics'!$C:$C,0))),"",INDEX('Policy Characteristics'!K:K,MATCH($C1779,'Policy Characteristics'!$C:$C,0)))</f>
        <v>fuels.html#end-subsidies</v>
      </c>
      <c r="R1779" s="254" t="str">
        <f>IF(ISBLANK(INDEX('Policy Characteristics'!L:L,MATCH($C1779,'Policy Characteristics'!$C:$C,0))),"",INDEX('Policy Characteristics'!L:L,MATCH($C1779,'Policy Characteristics'!$C:$C,0)))</f>
        <v>end-existing-subsidies.html</v>
      </c>
    </row>
    <row r="1780" spans="1:18" s="4" customFormat="1" x14ac:dyDescent="0.35">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End Existing Subsidies</v>
      </c>
      <c r="C1780" s="254" t="str">
        <f t="shared" si="64"/>
        <v>Percent Reduction in BAU Subsidies</v>
      </c>
      <c r="D1780" s="6" t="s">
        <v>44</v>
      </c>
      <c r="E1780" s="45"/>
      <c r="F1780" s="6" t="s">
        <v>84</v>
      </c>
      <c r="G1780" s="45"/>
      <c r="H1780" s="43">
        <v>71</v>
      </c>
      <c r="I1780" s="325" t="s">
        <v>40</v>
      </c>
      <c r="J1780" s="255" t="str">
        <f>IF(ISBLANK(INDEX('Policy Characteristics'!D:D,MATCH($C1780,'Policy Characteristics'!$C:$C,0))),"",INDEX('Policy Characteristics'!D:D,MATCH($C1780,'Policy Characteristics'!$C:$C,0)))</f>
        <v>End Existing Subsidies</v>
      </c>
      <c r="K1780" s="254" t="str">
        <f>IF(ISBLANK(INDEX('Policy Characteristics'!E:E,MATCH($C1780,'Policy Characteristics'!$C:$C,0))),"",INDEX('Policy Characteristics'!E:E,MATCH($C1780,'Policy Characteristics'!$C:$C,0)))</f>
        <v>cross reduce BAU subsidies</v>
      </c>
      <c r="L1780" s="261">
        <f>IF(ISBLANK(INDEX('Policy Characteristics'!F:F,MATCH($C1780,'Policy Characteristics'!$C:$C,0))),"",INDEX('Policy Characteristics'!F:F,MATCH($C1780,'Policy Characteristics'!$C:$C,0)))</f>
        <v>0</v>
      </c>
      <c r="M1780" s="261">
        <f>IF(ISBLANK(INDEX('Policy Characteristics'!G:G,MATCH($C1780,'Policy Characteristics'!$C:$C,0))),"",INDEX('Policy Characteristics'!G:G,MATCH($C1780,'Policy Characteristics'!$C:$C,0)))</f>
        <v>1</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reduction in BAU subsidies</v>
      </c>
      <c r="P1780" s="254" t="str">
        <f>IF(ISBLANK(INDEX('Policy Characteristics'!J:J,MATCH($C1780,'Policy Characteristics'!$C:$C,0))),"",INDEX('Policy Characteristics'!J:J,MATCH($C1780,'Policy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80" s="254" t="str">
        <f>IF(ISBLANK(INDEX('Policy Characteristics'!K:K,MATCH($C1780,'Policy Characteristics'!$C:$C,0))),"",INDEX('Policy Characteristics'!K:K,MATCH($C1780,'Policy Characteristics'!$C:$C,0)))</f>
        <v>fuels.html#end-subsidies</v>
      </c>
      <c r="R1780" s="254" t="str">
        <f>IF(ISBLANK(INDEX('Policy Characteristics'!L:L,MATCH($C1780,'Policy Characteristics'!$C:$C,0))),"",INDEX('Policy Characteristics'!L:L,MATCH($C1780,'Policy Characteristics'!$C:$C,0)))</f>
        <v>end-existing-subsidies.html</v>
      </c>
    </row>
    <row r="1781" spans="1:18" s="4" customFormat="1" x14ac:dyDescent="0.35">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End Existing Subsidies</v>
      </c>
      <c r="C1781" s="254" t="str">
        <f t="shared" si="64"/>
        <v>Percent Reduction in BAU Subsidies</v>
      </c>
      <c r="D1781" s="6" t="s">
        <v>45</v>
      </c>
      <c r="E1781" s="45"/>
      <c r="F1781" s="6" t="s">
        <v>85</v>
      </c>
      <c r="G1781" s="45"/>
      <c r="H1781" s="43">
        <v>72</v>
      </c>
      <c r="I1781" s="325" t="s">
        <v>41</v>
      </c>
      <c r="J1781" s="255" t="str">
        <f>IF(ISBLANK(INDEX('Policy Characteristics'!D:D,MATCH($C1781,'Policy Characteristics'!$C:$C,0))),"",INDEX('Policy Characteristics'!D:D,MATCH($C1781,'Policy Characteristics'!$C:$C,0)))</f>
        <v>End Existing Subsidies</v>
      </c>
      <c r="K1781" s="254" t="str">
        <f>IF(ISBLANK(INDEX('Policy Characteristics'!E:E,MATCH($C1781,'Policy Characteristics'!$C:$C,0))),"",INDEX('Policy Characteristics'!E:E,MATCH($C1781,'Policy Characteristics'!$C:$C,0)))</f>
        <v>cross reduce BAU subsidies</v>
      </c>
      <c r="L1781" s="261">
        <f>IF(ISBLANK(INDEX('Policy Characteristics'!F:F,MATCH($C1781,'Policy Characteristics'!$C:$C,0))),"",INDEX('Policy Characteristics'!F:F,MATCH($C1781,'Policy Characteristics'!$C:$C,0)))</f>
        <v>0</v>
      </c>
      <c r="M1781" s="261">
        <f>IF(ISBLANK(INDEX('Policy Characteristics'!G:G,MATCH($C1781,'Policy Characteristics'!$C:$C,0))),"",INDEX('Policy Characteristics'!G:G,MATCH($C1781,'Policy Characteristics'!$C:$C,0)))</f>
        <v>1</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reduction in BAU subsidies</v>
      </c>
      <c r="P1781" s="254" t="str">
        <f>IF(ISBLANK(INDEX('Policy Characteristics'!J:J,MATCH($C1781,'Policy Characteristics'!$C:$C,0))),"",INDEX('Policy Characteristics'!J:J,MATCH($C1781,'Policy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81" s="254" t="str">
        <f>IF(ISBLANK(INDEX('Policy Characteristics'!K:K,MATCH($C1781,'Policy Characteristics'!$C:$C,0))),"",INDEX('Policy Characteristics'!K:K,MATCH($C1781,'Policy Characteristics'!$C:$C,0)))</f>
        <v>fuels.html#end-subsidies</v>
      </c>
      <c r="R1781" s="254" t="str">
        <f>IF(ISBLANK(INDEX('Policy Characteristics'!L:L,MATCH($C1781,'Policy Characteristics'!$C:$C,0))),"",INDEX('Policy Characteristics'!L:L,MATCH($C1781,'Policy Characteristics'!$C:$C,0)))</f>
        <v>end-existing-subsidies.html</v>
      </c>
    </row>
    <row r="1782" spans="1:18" s="4" customFormat="1" x14ac:dyDescent="0.35">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End Existing Subsidies</v>
      </c>
      <c r="C1782" s="254" t="str">
        <f t="shared" si="64"/>
        <v>Percent Reduction in BAU Subsidies</v>
      </c>
      <c r="D1782" s="6" t="s">
        <v>46</v>
      </c>
      <c r="E1782" s="45"/>
      <c r="F1782" s="6" t="s">
        <v>439</v>
      </c>
      <c r="G1782" s="45"/>
      <c r="H1782" s="43">
        <v>73</v>
      </c>
      <c r="I1782" s="325" t="s">
        <v>41</v>
      </c>
      <c r="J1782" s="255" t="str">
        <f>IF(ISBLANK(INDEX('Policy Characteristics'!D:D,MATCH($C1782,'Policy Characteristics'!$C:$C,0))),"",INDEX('Policy Characteristics'!D:D,MATCH($C1782,'Policy Characteristics'!$C:$C,0)))</f>
        <v>End Existing Subsidies</v>
      </c>
      <c r="K1782" s="254" t="str">
        <f>IF(ISBLANK(INDEX('Policy Characteristics'!E:E,MATCH($C1782,'Policy Characteristics'!$C:$C,0))),"",INDEX('Policy Characteristics'!E:E,MATCH($C1782,'Policy Characteristics'!$C:$C,0)))</f>
        <v>cross reduce BAU subsidies</v>
      </c>
      <c r="L1782" s="261">
        <f>IF(ISBLANK(INDEX('Policy Characteristics'!F:F,MATCH($C1782,'Policy Characteristics'!$C:$C,0))),"",INDEX('Policy Characteristics'!F:F,MATCH($C1782,'Policy Characteristics'!$C:$C,0)))</f>
        <v>0</v>
      </c>
      <c r="M1782" s="261">
        <f>IF(ISBLANK(INDEX('Policy Characteristics'!G:G,MATCH($C1782,'Policy Characteristics'!$C:$C,0))),"",INDEX('Policy Characteristics'!G:G,MATCH($C1782,'Policy Characteristics'!$C:$C,0)))</f>
        <v>1</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reduction in BAU subsidies</v>
      </c>
      <c r="P1782" s="254" t="str">
        <f>IF(ISBLANK(INDEX('Policy Characteristics'!J:J,MATCH($C1782,'Policy Characteristics'!$C:$C,0))),"",INDEX('Policy Characteristics'!J:J,MATCH($C1782,'Policy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82" s="254" t="str">
        <f>IF(ISBLANK(INDEX('Policy Characteristics'!K:K,MATCH($C1782,'Policy Characteristics'!$C:$C,0))),"",INDEX('Policy Characteristics'!K:K,MATCH($C1782,'Policy Characteristics'!$C:$C,0)))</f>
        <v>fuels.html#end-subsidies</v>
      </c>
      <c r="R1782" s="254" t="str">
        <f>IF(ISBLANK(INDEX('Policy Characteristics'!L:L,MATCH($C1782,'Policy Characteristics'!$C:$C,0))),"",INDEX('Policy Characteristics'!L:L,MATCH($C1782,'Policy Characteristics'!$C:$C,0)))</f>
        <v>end-existing-subsidies.html</v>
      </c>
    </row>
    <row r="1783" spans="1:18" s="4" customFormat="1" x14ac:dyDescent="0.35">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End Existing Subsidies</v>
      </c>
      <c r="C1783" s="254" t="str">
        <f t="shared" si="64"/>
        <v>Percent Reduction in BAU Subsidies</v>
      </c>
      <c r="D1783" s="6" t="s">
        <v>47</v>
      </c>
      <c r="E1783" s="45"/>
      <c r="F1783" s="6" t="s">
        <v>90</v>
      </c>
      <c r="G1783" s="45"/>
      <c r="H1783" s="43">
        <v>74</v>
      </c>
      <c r="I1783" s="325" t="s">
        <v>40</v>
      </c>
      <c r="J1783" s="255" t="str">
        <f>IF(ISBLANK(INDEX('Policy Characteristics'!D:D,MATCH($C1783,'Policy Characteristics'!$C:$C,0))),"",INDEX('Policy Characteristics'!D:D,MATCH($C1783,'Policy Characteristics'!$C:$C,0)))</f>
        <v>End Existing Subsidies</v>
      </c>
      <c r="K1783" s="254" t="str">
        <f>IF(ISBLANK(INDEX('Policy Characteristics'!E:E,MATCH($C1783,'Policy Characteristics'!$C:$C,0))),"",INDEX('Policy Characteristics'!E:E,MATCH($C1783,'Policy Characteristics'!$C:$C,0)))</f>
        <v>cross reduce BAU subsidies</v>
      </c>
      <c r="L1783" s="261">
        <f>IF(ISBLANK(INDEX('Policy Characteristics'!F:F,MATCH($C1783,'Policy Characteristics'!$C:$C,0))),"",INDEX('Policy Characteristics'!F:F,MATCH($C1783,'Policy Characteristics'!$C:$C,0)))</f>
        <v>0</v>
      </c>
      <c r="M1783" s="261">
        <f>IF(ISBLANK(INDEX('Policy Characteristics'!G:G,MATCH($C1783,'Policy Characteristics'!$C:$C,0))),"",INDEX('Policy Characteristics'!G:G,MATCH($C1783,'Policy Characteristics'!$C:$C,0)))</f>
        <v>1</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reduction in BAU subsidies</v>
      </c>
      <c r="P1783" s="254" t="str">
        <f>IF(ISBLANK(INDEX('Policy Characteristics'!J:J,MATCH($C1783,'Policy Characteristics'!$C:$C,0))),"",INDEX('Policy Characteristics'!J:J,MATCH($C1783,'Policy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83" s="254" t="str">
        <f>IF(ISBLANK(INDEX('Policy Characteristics'!K:K,MATCH($C1783,'Policy Characteristics'!$C:$C,0))),"",INDEX('Policy Characteristics'!K:K,MATCH($C1783,'Policy Characteristics'!$C:$C,0)))</f>
        <v>fuels.html#end-subsidies</v>
      </c>
      <c r="R1783" s="254" t="str">
        <f>IF(ISBLANK(INDEX('Policy Characteristics'!L:L,MATCH($C1783,'Policy Characteristics'!$C:$C,0))),"",INDEX('Policy Characteristics'!L:L,MATCH($C1783,'Policy Characteristics'!$C:$C,0)))</f>
        <v>end-existing-subsidies.html</v>
      </c>
    </row>
    <row r="1784" spans="1:18" s="4" customFormat="1" x14ac:dyDescent="0.35">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End Existing Subsidies</v>
      </c>
      <c r="C1784" s="254" t="str">
        <f t="shared" si="64"/>
        <v>Percent Reduction in BAU Subsidies</v>
      </c>
      <c r="D1784" s="6" t="s">
        <v>48</v>
      </c>
      <c r="E1784" s="45"/>
      <c r="F1784" s="6" t="s">
        <v>88</v>
      </c>
      <c r="G1784" s="45"/>
      <c r="H1784" s="43">
        <v>707</v>
      </c>
      <c r="I1784" s="325" t="s">
        <v>41</v>
      </c>
      <c r="J1784" s="255" t="str">
        <f>IF(ISBLANK(INDEX('Policy Characteristics'!D:D,MATCH($C1784,'Policy Characteristics'!$C:$C,0))),"",INDEX('Policy Characteristics'!D:D,MATCH($C1784,'Policy Characteristics'!$C:$C,0)))</f>
        <v>End Existing Subsidies</v>
      </c>
      <c r="K1784" s="254" t="str">
        <f>IF(ISBLANK(INDEX('Policy Characteristics'!E:E,MATCH($C1784,'Policy Characteristics'!$C:$C,0))),"",INDEX('Policy Characteristics'!E:E,MATCH($C1784,'Policy Characteristics'!$C:$C,0)))</f>
        <v>cross reduce BAU subsidies</v>
      </c>
      <c r="L1784" s="261">
        <f>IF(ISBLANK(INDEX('Policy Characteristics'!F:F,MATCH($C1784,'Policy Characteristics'!$C:$C,0))),"",INDEX('Policy Characteristics'!F:F,MATCH($C1784,'Policy Characteristics'!$C:$C,0)))</f>
        <v>0</v>
      </c>
      <c r="M1784" s="261">
        <f>IF(ISBLANK(INDEX('Policy Characteristics'!G:G,MATCH($C1784,'Policy Characteristics'!$C:$C,0))),"",INDEX('Policy Characteristics'!G:G,MATCH($C1784,'Policy Characteristics'!$C:$C,0)))</f>
        <v>1</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reduction in BAU subsidies</v>
      </c>
      <c r="P1784" s="254" t="str">
        <f>IF(ISBLANK(INDEX('Policy Characteristics'!J:J,MATCH($C1784,'Policy Characteristics'!$C:$C,0))),"",INDEX('Policy Characteristics'!J:J,MATCH($C1784,'Policy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84" s="254" t="str">
        <f>IF(ISBLANK(INDEX('Policy Characteristics'!K:K,MATCH($C1784,'Policy Characteristics'!$C:$C,0))),"",INDEX('Policy Characteristics'!K:K,MATCH($C1784,'Policy Characteristics'!$C:$C,0)))</f>
        <v>fuels.html#end-subsidies</v>
      </c>
      <c r="R1784" s="254" t="str">
        <f>IF(ISBLANK(INDEX('Policy Characteristics'!L:L,MATCH($C1784,'Policy Characteristics'!$C:$C,0))),"",INDEX('Policy Characteristics'!L:L,MATCH($C1784,'Policy Characteristics'!$C:$C,0)))</f>
        <v>end-existing-subsidies.html</v>
      </c>
    </row>
    <row r="1785" spans="1:18" s="4" customFormat="1" x14ac:dyDescent="0.35">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End Existing Subsidies</v>
      </c>
      <c r="C1785" s="254" t="str">
        <f t="shared" si="64"/>
        <v>Percent Reduction in BAU Subsidies</v>
      </c>
      <c r="D1785" s="6" t="s">
        <v>50</v>
      </c>
      <c r="E1785" s="45"/>
      <c r="F1785" s="6" t="s">
        <v>91</v>
      </c>
      <c r="G1785" s="45"/>
      <c r="H1785" s="43">
        <v>75</v>
      </c>
      <c r="I1785" s="325" t="s">
        <v>40</v>
      </c>
      <c r="J1785" s="255" t="str">
        <f>IF(ISBLANK(INDEX('Policy Characteristics'!D:D,MATCH($C1785,'Policy Characteristics'!$C:$C,0))),"",INDEX('Policy Characteristics'!D:D,MATCH($C1785,'Policy Characteristics'!$C:$C,0)))</f>
        <v>End Existing Subsidies</v>
      </c>
      <c r="K1785" s="254" t="str">
        <f>IF(ISBLANK(INDEX('Policy Characteristics'!E:E,MATCH($C1785,'Policy Characteristics'!$C:$C,0))),"",INDEX('Policy Characteristics'!E:E,MATCH($C1785,'Policy Characteristics'!$C:$C,0)))</f>
        <v>cross reduce BAU subsidies</v>
      </c>
      <c r="L1785" s="261">
        <f>IF(ISBLANK(INDEX('Policy Characteristics'!F:F,MATCH($C1785,'Policy Characteristics'!$C:$C,0))),"",INDEX('Policy Characteristics'!F:F,MATCH($C1785,'Policy Characteristics'!$C:$C,0)))</f>
        <v>0</v>
      </c>
      <c r="M1785" s="261">
        <f>IF(ISBLANK(INDEX('Policy Characteristics'!G:G,MATCH($C1785,'Policy Characteristics'!$C:$C,0))),"",INDEX('Policy Characteristics'!G:G,MATCH($C1785,'Policy Characteristics'!$C:$C,0)))</f>
        <v>1</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reduction in BAU subsidies</v>
      </c>
      <c r="P1785" s="254" t="str">
        <f>IF(ISBLANK(INDEX('Policy Characteristics'!J:J,MATCH($C1785,'Policy Characteristics'!$C:$C,0))),"",INDEX('Policy Characteristics'!J:J,MATCH($C1785,'Policy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85" s="254" t="str">
        <f>IF(ISBLANK(INDEX('Policy Characteristics'!K:K,MATCH($C1785,'Policy Characteristics'!$C:$C,0))),"",INDEX('Policy Characteristics'!K:K,MATCH($C1785,'Policy Characteristics'!$C:$C,0)))</f>
        <v>fuels.html#end-subsidies</v>
      </c>
      <c r="R1785" s="254" t="str">
        <f>IF(ISBLANK(INDEX('Policy Characteristics'!L:L,MATCH($C1785,'Policy Characteristics'!$C:$C,0))),"",INDEX('Policy Characteristics'!L:L,MATCH($C1785,'Policy Characteristics'!$C:$C,0)))</f>
        <v>end-existing-subsidies.html</v>
      </c>
    </row>
    <row r="1786" spans="1:18" s="4" customFormat="1" x14ac:dyDescent="0.35">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End Existing Subsidies</v>
      </c>
      <c r="C1786" s="254" t="str">
        <f t="shared" si="64"/>
        <v>Percent Reduction in BAU Subsidies</v>
      </c>
      <c r="D1786" s="6" t="s">
        <v>51</v>
      </c>
      <c r="E1786" s="45"/>
      <c r="F1786" s="6" t="s">
        <v>92</v>
      </c>
      <c r="G1786" s="45"/>
      <c r="H1786" s="43">
        <v>76</v>
      </c>
      <c r="I1786" s="325" t="s">
        <v>40</v>
      </c>
      <c r="J1786" s="255" t="str">
        <f>IF(ISBLANK(INDEX('Policy Characteristics'!D:D,MATCH($C1786,'Policy Characteristics'!$C:$C,0))),"",INDEX('Policy Characteristics'!D:D,MATCH($C1786,'Policy Characteristics'!$C:$C,0)))</f>
        <v>End Existing Subsidies</v>
      </c>
      <c r="K1786" s="254" t="str">
        <f>IF(ISBLANK(INDEX('Policy Characteristics'!E:E,MATCH($C1786,'Policy Characteristics'!$C:$C,0))),"",INDEX('Policy Characteristics'!E:E,MATCH($C1786,'Policy Characteristics'!$C:$C,0)))</f>
        <v>cross reduce BAU subsidies</v>
      </c>
      <c r="L1786" s="261">
        <f>IF(ISBLANK(INDEX('Policy Characteristics'!F:F,MATCH($C1786,'Policy Characteristics'!$C:$C,0))),"",INDEX('Policy Characteristics'!F:F,MATCH($C1786,'Policy Characteristics'!$C:$C,0)))</f>
        <v>0</v>
      </c>
      <c r="M1786" s="261">
        <f>IF(ISBLANK(INDEX('Policy Characteristics'!G:G,MATCH($C1786,'Policy Characteristics'!$C:$C,0))),"",INDEX('Policy Characteristics'!G:G,MATCH($C1786,'Policy Characteristics'!$C:$C,0)))</f>
        <v>1</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reduction in BAU subsidies</v>
      </c>
      <c r="P1786" s="254" t="str">
        <f>IF(ISBLANK(INDEX('Policy Characteristics'!J:J,MATCH($C1786,'Policy Characteristics'!$C:$C,0))),"",INDEX('Policy Characteristics'!J:J,MATCH($C1786,'Policy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86" s="254" t="str">
        <f>IF(ISBLANK(INDEX('Policy Characteristics'!K:K,MATCH($C1786,'Policy Characteristics'!$C:$C,0))),"",INDEX('Policy Characteristics'!K:K,MATCH($C1786,'Policy Characteristics'!$C:$C,0)))</f>
        <v>fuels.html#end-subsidies</v>
      </c>
      <c r="R1786" s="254" t="str">
        <f>IF(ISBLANK(INDEX('Policy Characteristics'!L:L,MATCH($C1786,'Policy Characteristics'!$C:$C,0))),"",INDEX('Policy Characteristics'!L:L,MATCH($C1786,'Policy Characteristics'!$C:$C,0)))</f>
        <v>end-existing-subsidies.html</v>
      </c>
    </row>
    <row r="1787" spans="1:18" s="4" customFormat="1" x14ac:dyDescent="0.35">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End Existing Subsidies</v>
      </c>
      <c r="C1787" s="254" t="str">
        <f t="shared" si="64"/>
        <v>Percent Reduction in BAU Subsidies</v>
      </c>
      <c r="D1787" s="6" t="s">
        <v>52</v>
      </c>
      <c r="E1787" s="45"/>
      <c r="F1787" s="6" t="s">
        <v>93</v>
      </c>
      <c r="G1787" s="45"/>
      <c r="H1787" s="43">
        <v>708</v>
      </c>
      <c r="I1787" s="325" t="s">
        <v>41</v>
      </c>
      <c r="J1787" s="255" t="str">
        <f>IF(ISBLANK(INDEX('Policy Characteristics'!D:D,MATCH($C1787,'Policy Characteristics'!$C:$C,0))),"",INDEX('Policy Characteristics'!D:D,MATCH($C1787,'Policy Characteristics'!$C:$C,0)))</f>
        <v>End Existing Subsidies</v>
      </c>
      <c r="K1787" s="254" t="str">
        <f>IF(ISBLANK(INDEX('Policy Characteristics'!E:E,MATCH($C1787,'Policy Characteristics'!$C:$C,0))),"",INDEX('Policy Characteristics'!E:E,MATCH($C1787,'Policy Characteristics'!$C:$C,0)))</f>
        <v>cross reduce BAU subsidies</v>
      </c>
      <c r="L1787" s="261">
        <f>IF(ISBLANK(INDEX('Policy Characteristics'!F:F,MATCH($C1787,'Policy Characteristics'!$C:$C,0))),"",INDEX('Policy Characteristics'!F:F,MATCH($C1787,'Policy Characteristics'!$C:$C,0)))</f>
        <v>0</v>
      </c>
      <c r="M1787" s="261">
        <f>IF(ISBLANK(INDEX('Policy Characteristics'!G:G,MATCH($C1787,'Policy Characteristics'!$C:$C,0))),"",INDEX('Policy Characteristics'!G:G,MATCH($C1787,'Policy Characteristics'!$C:$C,0)))</f>
        <v>1</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reduction in BAU subsidies</v>
      </c>
      <c r="P1787" s="254" t="str">
        <f>IF(ISBLANK(INDEX('Policy Characteristics'!J:J,MATCH($C1787,'Policy Characteristics'!$C:$C,0))),"",INDEX('Policy Characteristics'!J:J,MATCH($C1787,'Policy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87" s="254" t="str">
        <f>IF(ISBLANK(INDEX('Policy Characteristics'!K:K,MATCH($C1787,'Policy Characteristics'!$C:$C,0))),"",INDEX('Policy Characteristics'!K:K,MATCH($C1787,'Policy Characteristics'!$C:$C,0)))</f>
        <v>fuels.html#end-subsidies</v>
      </c>
      <c r="R1787" s="254" t="str">
        <f>IF(ISBLANK(INDEX('Policy Characteristics'!L:L,MATCH($C1787,'Policy Characteristics'!$C:$C,0))),"",INDEX('Policy Characteristics'!L:L,MATCH($C1787,'Policy Characteristics'!$C:$C,0)))</f>
        <v>end-existing-subsidies.html</v>
      </c>
    </row>
    <row r="1788" spans="1:18" s="4" customFormat="1" x14ac:dyDescent="0.35">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End Existing Subsidies</v>
      </c>
      <c r="C1788" s="254" t="str">
        <f t="shared" si="64"/>
        <v>Percent Reduction in BAU Subsidies</v>
      </c>
      <c r="D1788" s="6" t="s">
        <v>53</v>
      </c>
      <c r="E1788" s="45"/>
      <c r="F1788" s="6" t="s">
        <v>94</v>
      </c>
      <c r="G1788" s="45"/>
      <c r="H1788" s="43">
        <v>709</v>
      </c>
      <c r="I1788" s="325" t="s">
        <v>41</v>
      </c>
      <c r="J1788" s="255" t="str">
        <f>IF(ISBLANK(INDEX('Policy Characteristics'!D:D,MATCH($C1788,'Policy Characteristics'!$C:$C,0))),"",INDEX('Policy Characteristics'!D:D,MATCH($C1788,'Policy Characteristics'!$C:$C,0)))</f>
        <v>End Existing Subsidies</v>
      </c>
      <c r="K1788" s="254" t="str">
        <f>IF(ISBLANK(INDEX('Policy Characteristics'!E:E,MATCH($C1788,'Policy Characteristics'!$C:$C,0))),"",INDEX('Policy Characteristics'!E:E,MATCH($C1788,'Policy Characteristics'!$C:$C,0)))</f>
        <v>cross reduce BAU subsidies</v>
      </c>
      <c r="L1788" s="261">
        <f>IF(ISBLANK(INDEX('Policy Characteristics'!F:F,MATCH($C1788,'Policy Characteristics'!$C:$C,0))),"",INDEX('Policy Characteristics'!F:F,MATCH($C1788,'Policy Characteristics'!$C:$C,0)))</f>
        <v>0</v>
      </c>
      <c r="M1788" s="261">
        <f>IF(ISBLANK(INDEX('Policy Characteristics'!G:G,MATCH($C1788,'Policy Characteristics'!$C:$C,0))),"",INDEX('Policy Characteristics'!G:G,MATCH($C1788,'Policy Characteristics'!$C:$C,0)))</f>
        <v>1</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reduction in BAU subsidies</v>
      </c>
      <c r="P1788" s="254" t="str">
        <f>IF(ISBLANK(INDEX('Policy Characteristics'!J:J,MATCH($C1788,'Policy Characteristics'!$C:$C,0))),"",INDEX('Policy Characteristics'!J:J,MATCH($C1788,'Policy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88" s="254" t="str">
        <f>IF(ISBLANK(INDEX('Policy Characteristics'!K:K,MATCH($C1788,'Policy Characteristics'!$C:$C,0))),"",INDEX('Policy Characteristics'!K:K,MATCH($C1788,'Policy Characteristics'!$C:$C,0)))</f>
        <v>fuels.html#end-subsidies</v>
      </c>
      <c r="R1788" s="254" t="str">
        <f>IF(ISBLANK(INDEX('Policy Characteristics'!L:L,MATCH($C1788,'Policy Characteristics'!$C:$C,0))),"",INDEX('Policy Characteristics'!L:L,MATCH($C1788,'Policy Characteristics'!$C:$C,0)))</f>
        <v>end-existing-subsidies.html</v>
      </c>
    </row>
    <row r="1789" spans="1:18" s="4" customFormat="1" x14ac:dyDescent="0.35">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End Existing Subsidies</v>
      </c>
      <c r="C1789" s="254" t="str">
        <f t="shared" si="64"/>
        <v>Percent Reduction in BAU Subsidies</v>
      </c>
      <c r="D1789" s="6" t="s">
        <v>2455</v>
      </c>
      <c r="E1789" s="45"/>
      <c r="F1789" s="6" t="s">
        <v>2456</v>
      </c>
      <c r="G1789" s="45"/>
      <c r="H1789" s="43">
        <v>710</v>
      </c>
      <c r="I1789" s="325" t="s">
        <v>41</v>
      </c>
      <c r="J1789" s="255" t="str">
        <f>IF(ISBLANK(INDEX('Policy Characteristics'!D:D,MATCH($C1789,'Policy Characteristics'!$C:$C,0))),"",INDEX('Policy Characteristics'!D:D,MATCH($C1789,'Policy Characteristics'!$C:$C,0)))</f>
        <v>End Existing Subsidies</v>
      </c>
      <c r="K1789" s="254" t="str">
        <f>IF(ISBLANK(INDEX('Policy Characteristics'!E:E,MATCH($C1789,'Policy Characteristics'!$C:$C,0))),"",INDEX('Policy Characteristics'!E:E,MATCH($C1789,'Policy Characteristics'!$C:$C,0)))</f>
        <v>cross reduce BAU subsidies</v>
      </c>
      <c r="L1789" s="261">
        <f>IF(ISBLANK(INDEX('Policy Characteristics'!F:F,MATCH($C1789,'Policy Characteristics'!$C:$C,0))),"",INDEX('Policy Characteristics'!F:F,MATCH($C1789,'Policy Characteristics'!$C:$C,0)))</f>
        <v>0</v>
      </c>
      <c r="M1789" s="261">
        <f>IF(ISBLANK(INDEX('Policy Characteristics'!G:G,MATCH($C1789,'Policy Characteristics'!$C:$C,0))),"",INDEX('Policy Characteristics'!G:G,MATCH($C1789,'Policy Characteristics'!$C:$C,0)))</f>
        <v>1</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reduction in BAU subsidies</v>
      </c>
      <c r="P1789" s="254" t="str">
        <f>IF(ISBLANK(INDEX('Policy Characteristics'!J:J,MATCH($C1789,'Policy Characteristics'!$C:$C,0))),"",INDEX('Policy Characteristics'!J:J,MATCH($C1789,'Policy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89" s="254" t="str">
        <f>IF(ISBLANK(INDEX('Policy Characteristics'!K:K,MATCH($C1789,'Policy Characteristics'!$C:$C,0))),"",INDEX('Policy Characteristics'!K:K,MATCH($C1789,'Policy Characteristics'!$C:$C,0)))</f>
        <v>fuels.html#end-subsidies</v>
      </c>
      <c r="R1789" s="254" t="str">
        <f>IF(ISBLANK(INDEX('Policy Characteristics'!L:L,MATCH($C1789,'Policy Characteristics'!$C:$C,0))),"",INDEX('Policy Characteristics'!L:L,MATCH($C1789,'Policy Characteristics'!$C:$C,0)))</f>
        <v>end-existing-subsidies.html</v>
      </c>
    </row>
    <row r="1790" spans="1:18" s="4" customFormat="1" x14ac:dyDescent="0.35">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End Existing Subsidies</v>
      </c>
      <c r="C1790" s="254" t="str">
        <f t="shared" si="64"/>
        <v>Percent Reduction in BAU Subsidies</v>
      </c>
      <c r="D1790" s="6" t="s">
        <v>71</v>
      </c>
      <c r="E1790" s="45"/>
      <c r="F1790" s="6" t="s">
        <v>95</v>
      </c>
      <c r="G1790" s="45"/>
      <c r="H1790" s="43">
        <v>711</v>
      </c>
      <c r="I1790" s="325" t="s">
        <v>41</v>
      </c>
      <c r="J1790" s="255" t="str">
        <f>IF(ISBLANK(INDEX('Policy Characteristics'!D:D,MATCH($C1790,'Policy Characteristics'!$C:$C,0))),"",INDEX('Policy Characteristics'!D:D,MATCH($C1790,'Policy Characteristics'!$C:$C,0)))</f>
        <v>End Existing Subsidies</v>
      </c>
      <c r="K1790" s="254" t="str">
        <f>IF(ISBLANK(INDEX('Policy Characteristics'!E:E,MATCH($C1790,'Policy Characteristics'!$C:$C,0))),"",INDEX('Policy Characteristics'!E:E,MATCH($C1790,'Policy Characteristics'!$C:$C,0)))</f>
        <v>cross reduce BAU subsidies</v>
      </c>
      <c r="L1790" s="261">
        <f>IF(ISBLANK(INDEX('Policy Characteristics'!F:F,MATCH($C1790,'Policy Characteristics'!$C:$C,0))),"",INDEX('Policy Characteristics'!F:F,MATCH($C1790,'Policy Characteristics'!$C:$C,0)))</f>
        <v>0</v>
      </c>
      <c r="M1790" s="261">
        <f>IF(ISBLANK(INDEX('Policy Characteristics'!G:G,MATCH($C1790,'Policy Characteristics'!$C:$C,0))),"",INDEX('Policy Characteristics'!G:G,MATCH($C1790,'Policy Characteristics'!$C:$C,0)))</f>
        <v>1</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reduction in BAU subsidies</v>
      </c>
      <c r="P1790" s="254" t="str">
        <f>IF(ISBLANK(INDEX('Policy Characteristics'!J:J,MATCH($C1790,'Policy Characteristics'!$C:$C,0))),"",INDEX('Policy Characteristics'!J:J,MATCH($C1790,'Policy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90" s="254" t="str">
        <f>IF(ISBLANK(INDEX('Policy Characteristics'!K:K,MATCH($C1790,'Policy Characteristics'!$C:$C,0))),"",INDEX('Policy Characteristics'!K:K,MATCH($C1790,'Policy Characteristics'!$C:$C,0)))</f>
        <v>fuels.html#end-subsidies</v>
      </c>
      <c r="R1790" s="254" t="str">
        <f>IF(ISBLANK(INDEX('Policy Characteristics'!L:L,MATCH($C1790,'Policy Characteristics'!$C:$C,0))),"",INDEX('Policy Characteristics'!L:L,MATCH($C1790,'Policy Characteristics'!$C:$C,0)))</f>
        <v>end-existing-subsidies.html</v>
      </c>
    </row>
    <row r="1791" spans="1:18" s="4" customFormat="1" x14ac:dyDescent="0.35">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End Existing Subsidies</v>
      </c>
      <c r="C1791" s="254" t="str">
        <f t="shared" si="64"/>
        <v>Percent Reduction in BAU Subsidies</v>
      </c>
      <c r="D1791" s="6" t="s">
        <v>423</v>
      </c>
      <c r="E1791" s="45"/>
      <c r="F1791" s="6" t="s">
        <v>424</v>
      </c>
      <c r="G1791" s="45"/>
      <c r="H1791" s="43">
        <v>712</v>
      </c>
      <c r="I1791" s="325" t="s">
        <v>41</v>
      </c>
      <c r="J1791" s="255" t="str">
        <f>IF(ISBLANK(INDEX('Policy Characteristics'!D:D,MATCH($C1791,'Policy Characteristics'!$C:$C,0))),"",INDEX('Policy Characteristics'!D:D,MATCH($C1791,'Policy Characteristics'!$C:$C,0)))</f>
        <v>End Existing Subsidies</v>
      </c>
      <c r="K1791" s="254" t="str">
        <f>IF(ISBLANK(INDEX('Policy Characteristics'!E:E,MATCH($C1791,'Policy Characteristics'!$C:$C,0))),"",INDEX('Policy Characteristics'!E:E,MATCH($C1791,'Policy Characteristics'!$C:$C,0)))</f>
        <v>cross reduce BAU subsidies</v>
      </c>
      <c r="L1791" s="261">
        <f>IF(ISBLANK(INDEX('Policy Characteristics'!F:F,MATCH($C1791,'Policy Characteristics'!$C:$C,0))),"",INDEX('Policy Characteristics'!F:F,MATCH($C1791,'Policy Characteristics'!$C:$C,0)))</f>
        <v>0</v>
      </c>
      <c r="M1791" s="261">
        <f>IF(ISBLANK(INDEX('Policy Characteristics'!G:G,MATCH($C1791,'Policy Characteristics'!$C:$C,0))),"",INDEX('Policy Characteristics'!G:G,MATCH($C1791,'Policy Characteristics'!$C:$C,0)))</f>
        <v>1</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reduction in BAU subsidies</v>
      </c>
      <c r="P1791" s="254" t="str">
        <f>IF(ISBLANK(INDEX('Policy Characteristics'!J:J,MATCH($C1791,'Policy Characteristics'!$C:$C,0))),"",INDEX('Policy Characteristics'!J:J,MATCH($C1791,'Policy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91" s="254" t="str">
        <f>IF(ISBLANK(INDEX('Policy Characteristics'!K:K,MATCH($C1791,'Policy Characteristics'!$C:$C,0))),"",INDEX('Policy Characteristics'!K:K,MATCH($C1791,'Policy Characteristics'!$C:$C,0)))</f>
        <v>fuels.html#end-subsidies</v>
      </c>
      <c r="R1791" s="254" t="str">
        <f>IF(ISBLANK(INDEX('Policy Characteristics'!L:L,MATCH($C1791,'Policy Characteristics'!$C:$C,0))),"",INDEX('Policy Characteristics'!L:L,MATCH($C1791,'Policy Characteristics'!$C:$C,0)))</f>
        <v>end-existing-subsidies.html</v>
      </c>
    </row>
    <row r="1792" spans="1:18" s="4" customFormat="1" x14ac:dyDescent="0.35">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End Existing Subsidies</v>
      </c>
      <c r="C1792" s="254" t="str">
        <f t="shared" si="64"/>
        <v>Percent Reduction in BAU Subsidies</v>
      </c>
      <c r="D1792" s="6" t="s">
        <v>430</v>
      </c>
      <c r="E1792" s="45"/>
      <c r="F1792" s="6" t="s">
        <v>431</v>
      </c>
      <c r="G1792" s="45"/>
      <c r="H1792" s="43">
        <v>713</v>
      </c>
      <c r="I1792" s="325" t="s">
        <v>41</v>
      </c>
      <c r="J1792" s="255" t="str">
        <f>IF(ISBLANK(INDEX('Policy Characteristics'!D:D,MATCH($C1792,'Policy Characteristics'!$C:$C,0))),"",INDEX('Policy Characteristics'!D:D,MATCH($C1792,'Policy Characteristics'!$C:$C,0)))</f>
        <v>End Existing Subsidies</v>
      </c>
      <c r="K1792" s="254" t="str">
        <f>IF(ISBLANK(INDEX('Policy Characteristics'!E:E,MATCH($C1792,'Policy Characteristics'!$C:$C,0))),"",INDEX('Policy Characteristics'!E:E,MATCH($C1792,'Policy Characteristics'!$C:$C,0)))</f>
        <v>cross reduce BAU subsidies</v>
      </c>
      <c r="L1792" s="261">
        <f>IF(ISBLANK(INDEX('Policy Characteristics'!F:F,MATCH($C1792,'Policy Characteristics'!$C:$C,0))),"",INDEX('Policy Characteristics'!F:F,MATCH($C1792,'Policy Characteristics'!$C:$C,0)))</f>
        <v>0</v>
      </c>
      <c r="M1792" s="261">
        <f>IF(ISBLANK(INDEX('Policy Characteristics'!G:G,MATCH($C1792,'Policy Characteristics'!$C:$C,0))),"",INDEX('Policy Characteristics'!G:G,MATCH($C1792,'Policy Characteristics'!$C:$C,0)))</f>
        <v>1</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reduction in BAU subsidies</v>
      </c>
      <c r="P1792" s="254" t="str">
        <f>IF(ISBLANK(INDEX('Policy Characteristics'!J:J,MATCH($C1792,'Policy Characteristics'!$C:$C,0))),"",INDEX('Policy Characteristics'!J:J,MATCH($C1792,'Policy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92" s="254" t="str">
        <f>IF(ISBLANK(INDEX('Policy Characteristics'!K:K,MATCH($C1792,'Policy Characteristics'!$C:$C,0))),"",INDEX('Policy Characteristics'!K:K,MATCH($C1792,'Policy Characteristics'!$C:$C,0)))</f>
        <v>fuels.html#end-subsidies</v>
      </c>
      <c r="R1792" s="254" t="str">
        <f>IF(ISBLANK(INDEX('Policy Characteristics'!L:L,MATCH($C1792,'Policy Characteristics'!$C:$C,0))),"",INDEX('Policy Characteristics'!L:L,MATCH($C1792,'Policy Characteristics'!$C:$C,0)))</f>
        <v>end-existing-subsidies.html</v>
      </c>
    </row>
    <row r="1793" spans="1:18" s="4" customFormat="1" x14ac:dyDescent="0.35">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End Existing Subsidies</v>
      </c>
      <c r="C1793" s="254" t="str">
        <f t="shared" si="64"/>
        <v>Percent Reduction in BAU Subsidies</v>
      </c>
      <c r="D1793" s="6" t="s">
        <v>2447</v>
      </c>
      <c r="E1793" s="45"/>
      <c r="F1793" s="6" t="s">
        <v>2451</v>
      </c>
      <c r="G1793" s="45"/>
      <c r="H1793" s="43">
        <v>714</v>
      </c>
      <c r="I1793" s="325" t="s">
        <v>41</v>
      </c>
      <c r="J1793" s="255" t="str">
        <f>IF(ISBLANK(INDEX('Policy Characteristics'!D:D,MATCH($C1793,'Policy Characteristics'!$C:$C,0))),"",INDEX('Policy Characteristics'!D:D,MATCH($C1793,'Policy Characteristics'!$C:$C,0)))</f>
        <v>End Existing Subsidies</v>
      </c>
      <c r="K1793" s="254" t="str">
        <f>IF(ISBLANK(INDEX('Policy Characteristics'!E:E,MATCH($C1793,'Policy Characteristics'!$C:$C,0))),"",INDEX('Policy Characteristics'!E:E,MATCH($C1793,'Policy Characteristics'!$C:$C,0)))</f>
        <v>cross reduce BAU subsidies</v>
      </c>
      <c r="L1793" s="261">
        <f>IF(ISBLANK(INDEX('Policy Characteristics'!F:F,MATCH($C1793,'Policy Characteristics'!$C:$C,0))),"",INDEX('Policy Characteristics'!F:F,MATCH($C1793,'Policy Characteristics'!$C:$C,0)))</f>
        <v>0</v>
      </c>
      <c r="M1793" s="261">
        <f>IF(ISBLANK(INDEX('Policy Characteristics'!G:G,MATCH($C1793,'Policy Characteristics'!$C:$C,0))),"",INDEX('Policy Characteristics'!G:G,MATCH($C1793,'Policy Characteristics'!$C:$C,0)))</f>
        <v>1</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reduction in BAU subsidies</v>
      </c>
      <c r="P1793" s="254" t="str">
        <f>IF(ISBLANK(INDEX('Policy Characteristics'!J:J,MATCH($C1793,'Policy Characteristics'!$C:$C,0))),"",INDEX('Policy Characteristics'!J:J,MATCH($C1793,'Policy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93" s="254" t="str">
        <f>IF(ISBLANK(INDEX('Policy Characteristics'!K:K,MATCH($C1793,'Policy Characteristics'!$C:$C,0))),"",INDEX('Policy Characteristics'!K:K,MATCH($C1793,'Policy Characteristics'!$C:$C,0)))</f>
        <v>fuels.html#end-subsidies</v>
      </c>
      <c r="R1793" s="254" t="str">
        <f>IF(ISBLANK(INDEX('Policy Characteristics'!L:L,MATCH($C1793,'Policy Characteristics'!$C:$C,0))),"",INDEX('Policy Characteristics'!L:L,MATCH($C1793,'Policy Characteristics'!$C:$C,0)))</f>
        <v>end-existing-subsidies.html</v>
      </c>
    </row>
    <row r="1794" spans="1:18" s="4" customFormat="1" x14ac:dyDescent="0.35">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End Existing Subsidies</v>
      </c>
      <c r="C1794" s="254" t="str">
        <f t="shared" ref="C1794" si="65">C$1777</f>
        <v>Percent Reduction in BAU Subsidies</v>
      </c>
      <c r="D1794" s="6" t="s">
        <v>2457</v>
      </c>
      <c r="E1794" s="45"/>
      <c r="F1794" s="6" t="s">
        <v>2458</v>
      </c>
      <c r="G1794" s="45"/>
      <c r="H1794" s="43">
        <v>715</v>
      </c>
      <c r="I1794" s="325" t="s">
        <v>41</v>
      </c>
      <c r="J1794" s="255" t="str">
        <f>IF(ISBLANK(INDEX('Policy Characteristics'!D:D,MATCH($C1794,'Policy Characteristics'!$C:$C,0))),"",INDEX('Policy Characteristics'!D:D,MATCH($C1794,'Policy Characteristics'!$C:$C,0)))</f>
        <v>End Existing Subsidies</v>
      </c>
      <c r="K1794" s="254" t="str">
        <f>IF(ISBLANK(INDEX('Policy Characteristics'!E:E,MATCH($C1794,'Policy Characteristics'!$C:$C,0))),"",INDEX('Policy Characteristics'!E:E,MATCH($C1794,'Policy Characteristics'!$C:$C,0)))</f>
        <v>cross reduce BAU subsidies</v>
      </c>
      <c r="L1794" s="261">
        <f>IF(ISBLANK(INDEX('Policy Characteristics'!F:F,MATCH($C1794,'Policy Characteristics'!$C:$C,0))),"",INDEX('Policy Characteristics'!F:F,MATCH($C1794,'Policy Characteristics'!$C:$C,0)))</f>
        <v>0</v>
      </c>
      <c r="M1794" s="261">
        <f>IF(ISBLANK(INDEX('Policy Characteristics'!G:G,MATCH($C1794,'Policy Characteristics'!$C:$C,0))),"",INDEX('Policy Characteristics'!G:G,MATCH($C1794,'Policy Characteristics'!$C:$C,0)))</f>
        <v>1</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reduction in BAU subsidies</v>
      </c>
      <c r="P1794" s="254" t="str">
        <f>IF(ISBLANK(INDEX('Policy Characteristics'!J:J,MATCH($C1794,'Policy Characteristics'!$C:$C,0))),"",INDEX('Policy Characteristics'!J:J,MATCH($C1794,'Policy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94" s="254" t="str">
        <f>IF(ISBLANK(INDEX('Policy Characteristics'!K:K,MATCH($C1794,'Policy Characteristics'!$C:$C,0))),"",INDEX('Policy Characteristics'!K:K,MATCH($C1794,'Policy Characteristics'!$C:$C,0)))</f>
        <v>fuels.html#end-subsidies</v>
      </c>
      <c r="R1794" s="254" t="str">
        <f>IF(ISBLANK(INDEX('Policy Characteristics'!L:L,MATCH($C1794,'Policy Characteristics'!$C:$C,0))),"",INDEX('Policy Characteristics'!L:L,MATCH($C1794,'Policy Characteristics'!$C:$C,0)))</f>
        <v>end-existing-subsidies.html</v>
      </c>
    </row>
    <row r="1795" spans="1:18" s="4" customFormat="1" x14ac:dyDescent="0.35">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End Existing Subsidies</v>
      </c>
      <c r="C1795" s="254" t="str">
        <f t="shared" ref="C1795:C1797" si="66">C$1777</f>
        <v>Percent Reduction in BAU Subsidies</v>
      </c>
      <c r="D1795" s="6" t="s">
        <v>2448</v>
      </c>
      <c r="E1795" s="45"/>
      <c r="F1795" s="6" t="s">
        <v>2452</v>
      </c>
      <c r="G1795" s="45"/>
      <c r="H1795" s="43">
        <v>716</v>
      </c>
      <c r="I1795" s="325" t="s">
        <v>41</v>
      </c>
      <c r="J1795" s="255" t="str">
        <f>IF(ISBLANK(INDEX('Policy Characteristics'!D:D,MATCH($C1795,'Policy Characteristics'!$C:$C,0))),"",INDEX('Policy Characteristics'!D:D,MATCH($C1795,'Policy Characteristics'!$C:$C,0)))</f>
        <v>End Existing Subsidies</v>
      </c>
      <c r="K1795" s="254" t="str">
        <f>IF(ISBLANK(INDEX('Policy Characteristics'!E:E,MATCH($C1795,'Policy Characteristics'!$C:$C,0))),"",INDEX('Policy Characteristics'!E:E,MATCH($C1795,'Policy Characteristics'!$C:$C,0)))</f>
        <v>cross reduce BAU subsidies</v>
      </c>
      <c r="L1795" s="261">
        <f>IF(ISBLANK(INDEX('Policy Characteristics'!F:F,MATCH($C1795,'Policy Characteristics'!$C:$C,0))),"",INDEX('Policy Characteristics'!F:F,MATCH($C1795,'Policy Characteristics'!$C:$C,0)))</f>
        <v>0</v>
      </c>
      <c r="M1795" s="261">
        <f>IF(ISBLANK(INDEX('Policy Characteristics'!G:G,MATCH($C1795,'Policy Characteristics'!$C:$C,0))),"",INDEX('Policy Characteristics'!G:G,MATCH($C1795,'Policy Characteristics'!$C:$C,0)))</f>
        <v>1</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reduction in BAU subsidies</v>
      </c>
      <c r="P1795" s="254" t="str">
        <f>IF(ISBLANK(INDEX('Policy Characteristics'!J:J,MATCH($C1795,'Policy Characteristics'!$C:$C,0))),"",INDEX('Policy Characteristics'!J:J,MATCH($C1795,'Policy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95" s="254" t="str">
        <f>IF(ISBLANK(INDEX('Policy Characteristics'!K:K,MATCH($C1795,'Policy Characteristics'!$C:$C,0))),"",INDEX('Policy Characteristics'!K:K,MATCH($C1795,'Policy Characteristics'!$C:$C,0)))</f>
        <v>fuels.html#end-subsidies</v>
      </c>
      <c r="R1795" s="254" t="str">
        <f>IF(ISBLANK(INDEX('Policy Characteristics'!L:L,MATCH($C1795,'Policy Characteristics'!$C:$C,0))),"",INDEX('Policy Characteristics'!L:L,MATCH($C1795,'Policy Characteristics'!$C:$C,0)))</f>
        <v>end-existing-subsidies.html</v>
      </c>
    </row>
    <row r="1796" spans="1:18" s="4" customFormat="1" x14ac:dyDescent="0.35">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End Existing Subsidies</v>
      </c>
      <c r="C1796" s="254" t="str">
        <f t="shared" si="66"/>
        <v>Percent Reduction in BAU Subsidies</v>
      </c>
      <c r="D1796" s="6" t="s">
        <v>2449</v>
      </c>
      <c r="E1796" s="45"/>
      <c r="F1796" s="6" t="s">
        <v>2453</v>
      </c>
      <c r="G1796" s="45"/>
      <c r="H1796" s="43">
        <v>717</v>
      </c>
      <c r="I1796" s="325" t="s">
        <v>41</v>
      </c>
      <c r="J1796" s="255" t="str">
        <f>IF(ISBLANK(INDEX('Policy Characteristics'!D:D,MATCH($C1796,'Policy Characteristics'!$C:$C,0))),"",INDEX('Policy Characteristics'!D:D,MATCH($C1796,'Policy Characteristics'!$C:$C,0)))</f>
        <v>End Existing Subsidies</v>
      </c>
      <c r="K1796" s="254" t="str">
        <f>IF(ISBLANK(INDEX('Policy Characteristics'!E:E,MATCH($C1796,'Policy Characteristics'!$C:$C,0))),"",INDEX('Policy Characteristics'!E:E,MATCH($C1796,'Policy Characteristics'!$C:$C,0)))</f>
        <v>cross reduce BAU subsidies</v>
      </c>
      <c r="L1796" s="261">
        <f>IF(ISBLANK(INDEX('Policy Characteristics'!F:F,MATCH($C1796,'Policy Characteristics'!$C:$C,0))),"",INDEX('Policy Characteristics'!F:F,MATCH($C1796,'Policy Characteristics'!$C:$C,0)))</f>
        <v>0</v>
      </c>
      <c r="M1796" s="261">
        <f>IF(ISBLANK(INDEX('Policy Characteristics'!G:G,MATCH($C1796,'Policy Characteristics'!$C:$C,0))),"",INDEX('Policy Characteristics'!G:G,MATCH($C1796,'Policy Characteristics'!$C:$C,0)))</f>
        <v>1</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reduction in BAU subsidies</v>
      </c>
      <c r="P1796" s="254" t="str">
        <f>IF(ISBLANK(INDEX('Policy Characteristics'!J:J,MATCH($C1796,'Policy Characteristics'!$C:$C,0))),"",INDEX('Policy Characteristics'!J:J,MATCH($C1796,'Policy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96" s="254" t="str">
        <f>IF(ISBLANK(INDEX('Policy Characteristics'!K:K,MATCH($C1796,'Policy Characteristics'!$C:$C,0))),"",INDEX('Policy Characteristics'!K:K,MATCH($C1796,'Policy Characteristics'!$C:$C,0)))</f>
        <v>fuels.html#end-subsidies</v>
      </c>
      <c r="R1796" s="254" t="str">
        <f>IF(ISBLANK(INDEX('Policy Characteristics'!L:L,MATCH($C1796,'Policy Characteristics'!$C:$C,0))),"",INDEX('Policy Characteristics'!L:L,MATCH($C1796,'Policy Characteristics'!$C:$C,0)))</f>
        <v>end-existing-subsidies.html</v>
      </c>
    </row>
    <row r="1797" spans="1:18" s="4" customFormat="1" x14ac:dyDescent="0.35">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End Existing Subsidies</v>
      </c>
      <c r="C1797" s="254" t="str">
        <f t="shared" si="66"/>
        <v>Percent Reduction in BAU Subsidies</v>
      </c>
      <c r="D1797" s="6" t="s">
        <v>2450</v>
      </c>
      <c r="E1797" s="45"/>
      <c r="F1797" s="6" t="s">
        <v>2454</v>
      </c>
      <c r="G1797" s="45"/>
      <c r="H1797" s="43">
        <v>718</v>
      </c>
      <c r="I1797" s="325" t="s">
        <v>41</v>
      </c>
      <c r="J1797" s="255" t="str">
        <f>IF(ISBLANK(INDEX('Policy Characteristics'!D:D,MATCH($C1797,'Policy Characteristics'!$C:$C,0))),"",INDEX('Policy Characteristics'!D:D,MATCH($C1797,'Policy Characteristics'!$C:$C,0)))</f>
        <v>End Existing Subsidies</v>
      </c>
      <c r="K1797" s="254" t="str">
        <f>IF(ISBLANK(INDEX('Policy Characteristics'!E:E,MATCH($C1797,'Policy Characteristics'!$C:$C,0))),"",INDEX('Policy Characteristics'!E:E,MATCH($C1797,'Policy Characteristics'!$C:$C,0)))</f>
        <v>cross reduce BAU subsidies</v>
      </c>
      <c r="L1797" s="261">
        <f>IF(ISBLANK(INDEX('Policy Characteristics'!F:F,MATCH($C1797,'Policy Characteristics'!$C:$C,0))),"",INDEX('Policy Characteristics'!F:F,MATCH($C1797,'Policy Characteristics'!$C:$C,0)))</f>
        <v>0</v>
      </c>
      <c r="M1797" s="261">
        <f>IF(ISBLANK(INDEX('Policy Characteristics'!G:G,MATCH($C1797,'Policy Characteristics'!$C:$C,0))),"",INDEX('Policy Characteristics'!G:G,MATCH($C1797,'Policy Characteristics'!$C:$C,0)))</f>
        <v>1</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reduction in BAU subsidies</v>
      </c>
      <c r="P1797" s="254" t="str">
        <f>IF(ISBLANK(INDEX('Policy Characteristics'!J:J,MATCH($C1797,'Policy Characteristics'!$C:$C,0))),"",INDEX('Policy Characteristics'!J:J,MATCH($C1797,'Policy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797" s="254" t="str">
        <f>IF(ISBLANK(INDEX('Policy Characteristics'!K:K,MATCH($C1797,'Policy Characteristics'!$C:$C,0))),"",INDEX('Policy Characteristics'!K:K,MATCH($C1797,'Policy Characteristics'!$C:$C,0)))</f>
        <v>fuels.html#end-subsidies</v>
      </c>
      <c r="R1797" s="254" t="str">
        <f>IF(ISBLANK(INDEX('Policy Characteristics'!L:L,MATCH($C1797,'Policy Characteristics'!$C:$C,0))),"",INDEX('Policy Characteristics'!L:L,MATCH($C1797,'Policy Characteristics'!$C:$C,0)))</f>
        <v>end-existing-subsidies.html</v>
      </c>
    </row>
    <row r="1798" spans="1:18" s="2" customFormat="1" x14ac:dyDescent="0.35">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Exempt Non-CO2 Emissions from C Tax</v>
      </c>
      <c r="C1798" s="317" t="s">
        <v>2428</v>
      </c>
      <c r="D1798" s="6"/>
      <c r="E1798" s="6"/>
      <c r="F1798" s="6"/>
      <c r="G1798" s="6"/>
      <c r="H1798" s="43">
        <v>719</v>
      </c>
      <c r="I1798" s="325" t="s">
        <v>41</v>
      </c>
      <c r="J1798" s="255" t="str">
        <f>IF(ISBLANK(INDEX('Policy Characteristics'!D:D,MATCH($C1798,'Policy Characteristics'!$C:$C,0))),"",INDEX('Policy Characteristics'!D:D,MATCH($C1798,'Policy Characteristics'!$C:$C,0)))</f>
        <v/>
      </c>
      <c r="K1798" s="254" t="str">
        <f>IF(ISBLANK(INDEX('Policy Characteristics'!E:E,MATCH($C1798,'Policy Characteristics'!$C:$C,0))),"",INDEX('Policy Characteristics'!E:E,MATCH($C1798,'Policy Characteristics'!$C:$C,0)))</f>
        <v>cross toggle whether carbon tax affects non CO2 emissions</v>
      </c>
      <c r="L1798" s="254">
        <f>IF(ISBLANK(INDEX('Policy Characteristics'!F:F,MATCH($C1798,'Policy Characteristics'!$C:$C,0))),"",INDEX('Policy Characteristics'!F:F,MATCH($C1798,'Policy Characteristics'!$C:$C,0)))</f>
        <v>0</v>
      </c>
      <c r="M1798" s="254">
        <f>IF(ISBLANK(INDEX('Policy Characteristics'!G:G,MATCH($C1798,'Policy Characteristics'!$C:$C,0))),"",INDEX('Policy Characteristics'!G:G,MATCH($C1798,'Policy Characteristics'!$C:$C,0)))</f>
        <v>1</v>
      </c>
      <c r="N1798" s="254">
        <f>IF(ISBLANK(INDEX('Policy Characteristics'!H:H,MATCH($C1798,'Policy Characteristics'!$C:$C,0))),"",INDEX('Policy Characteristics'!H:H,MATCH($C1798,'Policy Characteristics'!$C:$C,0)))</f>
        <v>1</v>
      </c>
      <c r="O1798" s="254" t="str">
        <f>IF(ISBLANK(INDEX('Policy Characteristics'!I:I,MATCH($C1798,'Policy Characteristics'!$C:$C,0))),"",INDEX('Policy Characteristics'!I:I,MATCH($C1798,'Policy Characteristics'!$C:$C,0)))</f>
        <v>on/off</v>
      </c>
      <c r="P1798" s="254" t="str">
        <f>IF(ISBLANK(INDEX('Policy Characteristics'!J:J,MATCH($C1798,'Policy Characteristics'!$C:$C,0))),"",INDEX('Policy Characteristics'!J:J,MATCH($C1798,'Policy Characteristics'!$C:$C,0)))</f>
        <v>**Description:** By default, the carbon tax applies to CO2 and non-CO2 emissions. This policy exempts non-CO2 emissions, meaning the carbon tax will only apply to CO2 emissions.</v>
      </c>
      <c r="Q1798" s="254" t="str">
        <f>IF(ISBLANK(INDEX('Policy Characteristics'!K:K,MATCH($C1798,'Policy Characteristics'!$C:$C,0))),"",INDEX('Policy Characteristics'!K:K,MATCH($C1798,'Policy Characteristics'!$C:$C,0)))</f>
        <v>fuels.html#carbon-tax</v>
      </c>
      <c r="R1798" s="254" t="str">
        <f>IF(ISBLANK(INDEX('Policy Characteristics'!L:L,MATCH($C1798,'Policy Characteristics'!$C:$C,0))),"",INDEX('Policy Characteristics'!L:L,MATCH($C1798,'Policy Characteristics'!$C:$C,0)))</f>
        <v>carbon-tax.html</v>
      </c>
    </row>
    <row r="1799" spans="1:18" s="2" customFormat="1" x14ac:dyDescent="0.35">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Exempt Process Emissions from C Tax</v>
      </c>
      <c r="C1799" s="1" t="s">
        <v>3349</v>
      </c>
      <c r="D1799" s="45" t="s">
        <v>3042</v>
      </c>
      <c r="E1799" s="6"/>
      <c r="F1799" t="s">
        <v>3067</v>
      </c>
      <c r="G1799" s="6"/>
      <c r="H1799" s="47">
        <v>1628</v>
      </c>
      <c r="I1799" s="325" t="s">
        <v>40</v>
      </c>
      <c r="J1799" s="255" t="str">
        <f>IF(ISBLANK(INDEX('Policy Characteristics'!D:D,MATCH($C1799,'Policy Characteristics'!$C:$C,0))),"",INDEX('Policy Characteristics'!D:D,MATCH($C1799,'Policy Characteristics'!$C:$C,0)))</f>
        <v/>
      </c>
      <c r="K1799" s="254" t="str">
        <f>IF(ISBLANK(INDEX('Policy Characteristics'!E:E,MATCH($C1799,'Policy Characteristics'!$C:$C,0))),"",INDEX('Policy Characteristics'!E:E,MATCH($C1799,'Policy Characteristics'!$C:$C,0)))</f>
        <v>cross toggle whether carbon tax affects process emissions</v>
      </c>
      <c r="L1799" s="254">
        <f>IF(ISBLANK(INDEX('Policy Characteristics'!F:F,MATCH($C1799,'Policy Characteristics'!$C:$C,0))),"",INDEX('Policy Characteristics'!F:F,MATCH($C1799,'Policy Characteristics'!$C:$C,0)))</f>
        <v>0</v>
      </c>
      <c r="M1799" s="254">
        <f>IF(ISBLANK(INDEX('Policy Characteristics'!G:G,MATCH($C1799,'Policy Characteristics'!$C:$C,0))),"",INDEX('Policy Characteristics'!G:G,MATCH($C1799,'Policy Characteristics'!$C:$C,0)))</f>
        <v>1</v>
      </c>
      <c r="N1799" s="254">
        <f>IF(ISBLANK(INDEX('Policy Characteristics'!H:H,MATCH($C1799,'Policy Characteristics'!$C:$C,0))),"",INDEX('Policy Characteristics'!H:H,MATCH($C1799,'Policy Characteristics'!$C:$C,0)))</f>
        <v>1</v>
      </c>
      <c r="O1799" s="254" t="str">
        <f>IF(ISBLANK(INDEX('Policy Characteristics'!I:I,MATCH($C1799,'Policy Characteristics'!$C:$C,0))),"",INDEX('Policy Characteristics'!I:I,MATCH($C1799,'Policy Characteristics'!$C:$C,0)))</f>
        <v>on/off</v>
      </c>
      <c r="P1799" s="254" t="str">
        <f>IF(ISBLANK(INDEX('Policy Characteristics'!J:J,MATCH($C1799,'Policy Characteristics'!$C:$C,0))),"",INDEX('Policy Characteristics'!J:J,MATCH($C1799,'Policy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799" s="254" t="str">
        <f>IF(ISBLANK(INDEX('Policy Characteristics'!K:K,MATCH($C1799,'Policy Characteristics'!$C:$C,0))),"",INDEX('Policy Characteristics'!K:K,MATCH($C1799,'Policy Characteristics'!$C:$C,0)))</f>
        <v>fuels.html#carbon-tax</v>
      </c>
      <c r="R1799" s="254" t="str">
        <f>IF(ISBLANK(INDEX('Policy Characteristics'!L:L,MATCH($C1799,'Policy Characteristics'!$C:$C,0))),"",INDEX('Policy Characteristics'!L:L,MATCH($C1799,'Policy Characteristics'!$C:$C,0)))</f>
        <v>carbon-tax.html</v>
      </c>
    </row>
    <row r="1800" spans="1:18" s="2" customFormat="1" x14ac:dyDescent="0.35">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Exempt Process Emissions from C Tax</v>
      </c>
      <c r="C1800" s="254" t="str">
        <f>C$1799</f>
        <v>BEPEfCT Boolean Exempt Process Emissions from Carbon Tax</v>
      </c>
      <c r="D1800" s="6" t="s">
        <v>3043</v>
      </c>
      <c r="E1800" s="6"/>
      <c r="F1800" t="s">
        <v>2741</v>
      </c>
      <c r="G1800" s="6"/>
      <c r="H1800" s="47">
        <v>1629</v>
      </c>
      <c r="I1800" s="325" t="s">
        <v>40</v>
      </c>
      <c r="J1800" s="255" t="str">
        <f>IF(ISBLANK(INDEX('Policy Characteristics'!D:D,MATCH($C1800,'Policy Characteristics'!$C:$C,0))),"",INDEX('Policy Characteristics'!D:D,MATCH($C1800,'Policy Characteristics'!$C:$C,0)))</f>
        <v/>
      </c>
      <c r="K1800" s="254" t="str">
        <f>IF(ISBLANK(INDEX('Policy Characteristics'!E:E,MATCH($C1800,'Policy Characteristics'!$C:$C,0))),"",INDEX('Policy Characteristics'!E:E,MATCH($C1800,'Policy Characteristics'!$C:$C,0)))</f>
        <v>cross toggle whether carbon tax affects process emissions</v>
      </c>
      <c r="L1800" s="254">
        <f>IF(ISBLANK(INDEX('Policy Characteristics'!F:F,MATCH($C1800,'Policy Characteristics'!$C:$C,0))),"",INDEX('Policy Characteristics'!F:F,MATCH($C1800,'Policy Characteristics'!$C:$C,0)))</f>
        <v>0</v>
      </c>
      <c r="M1800" s="254">
        <f>IF(ISBLANK(INDEX('Policy Characteristics'!G:G,MATCH($C1800,'Policy Characteristics'!$C:$C,0))),"",INDEX('Policy Characteristics'!G:G,MATCH($C1800,'Policy Characteristics'!$C:$C,0)))</f>
        <v>1</v>
      </c>
      <c r="N1800" s="254">
        <f>IF(ISBLANK(INDEX('Policy Characteristics'!H:H,MATCH($C1800,'Policy Characteristics'!$C:$C,0))),"",INDEX('Policy Characteristics'!H:H,MATCH($C1800,'Policy Characteristics'!$C:$C,0)))</f>
        <v>1</v>
      </c>
      <c r="O1800" s="254" t="str">
        <f>IF(ISBLANK(INDEX('Policy Characteristics'!I:I,MATCH($C1800,'Policy Characteristics'!$C:$C,0))),"",INDEX('Policy Characteristics'!I:I,MATCH($C1800,'Policy Characteristics'!$C:$C,0)))</f>
        <v>on/off</v>
      </c>
      <c r="P1800" s="254" t="str">
        <f>IF(ISBLANK(INDEX('Policy Characteristics'!J:J,MATCH($C1800,'Policy Characteristics'!$C:$C,0))),"",INDEX('Policy Characteristics'!J:J,MATCH($C1800,'Policy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00" s="254" t="str">
        <f>IF(ISBLANK(INDEX('Policy Characteristics'!K:K,MATCH($C1800,'Policy Characteristics'!$C:$C,0))),"",INDEX('Policy Characteristics'!K:K,MATCH($C1800,'Policy Characteristics'!$C:$C,0)))</f>
        <v>fuels.html#carbon-tax</v>
      </c>
      <c r="R1800" s="254" t="str">
        <f>IF(ISBLANK(INDEX('Policy Characteristics'!L:L,MATCH($C1800,'Policy Characteristics'!$C:$C,0))),"",INDEX('Policy Characteristics'!L:L,MATCH($C1800,'Policy Characteristics'!$C:$C,0)))</f>
        <v>carbon-tax.html</v>
      </c>
    </row>
    <row r="1801" spans="1:18" s="2" customFormat="1" x14ac:dyDescent="0.35">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Exempt Process Emissions from C Tax</v>
      </c>
      <c r="C1801" s="254" t="str">
        <f t="shared" ref="C1801:C1823" si="67">C$1799</f>
        <v>BEPEfCT Boolean Exempt Process Emissions from Carbon Tax</v>
      </c>
      <c r="D1801" s="6" t="s">
        <v>3044</v>
      </c>
      <c r="E1801" s="6"/>
      <c r="F1801" t="s">
        <v>3008</v>
      </c>
      <c r="G1801" s="6"/>
      <c r="H1801" s="47">
        <v>1630</v>
      </c>
      <c r="I1801" s="325" t="s">
        <v>40</v>
      </c>
      <c r="J1801" s="255" t="str">
        <f>IF(ISBLANK(INDEX('Policy Characteristics'!D:D,MATCH($C1801,'Policy Characteristics'!$C:$C,0))),"",INDEX('Policy Characteristics'!D:D,MATCH($C1801,'Policy Characteristics'!$C:$C,0)))</f>
        <v/>
      </c>
      <c r="K1801" s="254" t="str">
        <f>IF(ISBLANK(INDEX('Policy Characteristics'!E:E,MATCH($C1801,'Policy Characteristics'!$C:$C,0))),"",INDEX('Policy Characteristics'!E:E,MATCH($C1801,'Policy Characteristics'!$C:$C,0)))</f>
        <v>cross toggle whether carbon tax affects process emissions</v>
      </c>
      <c r="L1801" s="254">
        <f>IF(ISBLANK(INDEX('Policy Characteristics'!F:F,MATCH($C1801,'Policy Characteristics'!$C:$C,0))),"",INDEX('Policy Characteristics'!F:F,MATCH($C1801,'Policy Characteristics'!$C:$C,0)))</f>
        <v>0</v>
      </c>
      <c r="M1801" s="254">
        <f>IF(ISBLANK(INDEX('Policy Characteristics'!G:G,MATCH($C1801,'Policy Characteristics'!$C:$C,0))),"",INDEX('Policy Characteristics'!G:G,MATCH($C1801,'Policy Characteristics'!$C:$C,0)))</f>
        <v>1</v>
      </c>
      <c r="N1801" s="254">
        <f>IF(ISBLANK(INDEX('Policy Characteristics'!H:H,MATCH($C1801,'Policy Characteristics'!$C:$C,0))),"",INDEX('Policy Characteristics'!H:H,MATCH($C1801,'Policy Characteristics'!$C:$C,0)))</f>
        <v>1</v>
      </c>
      <c r="O1801" s="254" t="str">
        <f>IF(ISBLANK(INDEX('Policy Characteristics'!I:I,MATCH($C1801,'Policy Characteristics'!$C:$C,0))),"",INDEX('Policy Characteristics'!I:I,MATCH($C1801,'Policy Characteristics'!$C:$C,0)))</f>
        <v>on/off</v>
      </c>
      <c r="P1801" s="254" t="str">
        <f>IF(ISBLANK(INDEX('Policy Characteristics'!J:J,MATCH($C1801,'Policy Characteristics'!$C:$C,0))),"",INDEX('Policy Characteristics'!J:J,MATCH($C1801,'Policy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01" s="254" t="str">
        <f>IF(ISBLANK(INDEX('Policy Characteristics'!K:K,MATCH($C1801,'Policy Characteristics'!$C:$C,0))),"",INDEX('Policy Characteristics'!K:K,MATCH($C1801,'Policy Characteristics'!$C:$C,0)))</f>
        <v>fuels.html#carbon-tax</v>
      </c>
      <c r="R1801" s="254" t="str">
        <f>IF(ISBLANK(INDEX('Policy Characteristics'!L:L,MATCH($C1801,'Policy Characteristics'!$C:$C,0))),"",INDEX('Policy Characteristics'!L:L,MATCH($C1801,'Policy Characteristics'!$C:$C,0)))</f>
        <v>carbon-tax.html</v>
      </c>
    </row>
    <row r="1802" spans="1:18" s="2" customFormat="1" x14ac:dyDescent="0.35">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Exempt Process Emissions from C Tax</v>
      </c>
      <c r="C1802" s="254" t="str">
        <f t="shared" si="67"/>
        <v>BEPEfCT Boolean Exempt Process Emissions from Carbon Tax</v>
      </c>
      <c r="D1802" s="6" t="s">
        <v>3045</v>
      </c>
      <c r="E1802" s="6"/>
      <c r="F1802" t="s">
        <v>3009</v>
      </c>
      <c r="G1802" s="6"/>
      <c r="H1802" s="47">
        <v>1631</v>
      </c>
      <c r="I1802" s="325" t="s">
        <v>41</v>
      </c>
      <c r="J1802" s="255" t="str">
        <f>IF(ISBLANK(INDEX('Policy Characteristics'!D:D,MATCH($C1802,'Policy Characteristics'!$C:$C,0))),"",INDEX('Policy Characteristics'!D:D,MATCH($C1802,'Policy Characteristics'!$C:$C,0)))</f>
        <v/>
      </c>
      <c r="K1802" s="254" t="str">
        <f>IF(ISBLANK(INDEX('Policy Characteristics'!E:E,MATCH($C1802,'Policy Characteristics'!$C:$C,0))),"",INDEX('Policy Characteristics'!E:E,MATCH($C1802,'Policy Characteristics'!$C:$C,0)))</f>
        <v>cross toggle whether carbon tax affects process emissions</v>
      </c>
      <c r="L1802" s="254">
        <f>IF(ISBLANK(INDEX('Policy Characteristics'!F:F,MATCH($C1802,'Policy Characteristics'!$C:$C,0))),"",INDEX('Policy Characteristics'!F:F,MATCH($C1802,'Policy Characteristics'!$C:$C,0)))</f>
        <v>0</v>
      </c>
      <c r="M1802" s="254">
        <f>IF(ISBLANK(INDEX('Policy Characteristics'!G:G,MATCH($C1802,'Policy Characteristics'!$C:$C,0))),"",INDEX('Policy Characteristics'!G:G,MATCH($C1802,'Policy Characteristics'!$C:$C,0)))</f>
        <v>1</v>
      </c>
      <c r="N1802" s="254">
        <f>IF(ISBLANK(INDEX('Policy Characteristics'!H:H,MATCH($C1802,'Policy Characteristics'!$C:$C,0))),"",INDEX('Policy Characteristics'!H:H,MATCH($C1802,'Policy Characteristics'!$C:$C,0)))</f>
        <v>1</v>
      </c>
      <c r="O1802" s="254" t="str">
        <f>IF(ISBLANK(INDEX('Policy Characteristics'!I:I,MATCH($C1802,'Policy Characteristics'!$C:$C,0))),"",INDEX('Policy Characteristics'!I:I,MATCH($C1802,'Policy Characteristics'!$C:$C,0)))</f>
        <v>on/off</v>
      </c>
      <c r="P1802" s="254" t="str">
        <f>IF(ISBLANK(INDEX('Policy Characteristics'!J:J,MATCH($C1802,'Policy Characteristics'!$C:$C,0))),"",INDEX('Policy Characteristics'!J:J,MATCH($C1802,'Policy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02" s="254" t="str">
        <f>IF(ISBLANK(INDEX('Policy Characteristics'!K:K,MATCH($C1802,'Policy Characteristics'!$C:$C,0))),"",INDEX('Policy Characteristics'!K:K,MATCH($C1802,'Policy Characteristics'!$C:$C,0)))</f>
        <v>fuels.html#carbon-tax</v>
      </c>
      <c r="R1802" s="254" t="str">
        <f>IF(ISBLANK(INDEX('Policy Characteristics'!L:L,MATCH($C1802,'Policy Characteristics'!$C:$C,0))),"",INDEX('Policy Characteristics'!L:L,MATCH($C1802,'Policy Characteristics'!$C:$C,0)))</f>
        <v>carbon-tax.html</v>
      </c>
    </row>
    <row r="1803" spans="1:18" s="2" customFormat="1" x14ac:dyDescent="0.35">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Exempt Process Emissions from C Tax</v>
      </c>
      <c r="C1803" s="254" t="str">
        <f t="shared" si="67"/>
        <v>BEPEfCT Boolean Exempt Process Emissions from Carbon Tax</v>
      </c>
      <c r="D1803" s="6" t="s">
        <v>3046</v>
      </c>
      <c r="E1803" s="6"/>
      <c r="F1803" t="s">
        <v>3010</v>
      </c>
      <c r="G1803" s="6"/>
      <c r="H1803" s="47">
        <v>1632</v>
      </c>
      <c r="I1803" s="325" t="s">
        <v>41</v>
      </c>
      <c r="J1803" s="255" t="str">
        <f>IF(ISBLANK(INDEX('Policy Characteristics'!D:D,MATCH($C1803,'Policy Characteristics'!$C:$C,0))),"",INDEX('Policy Characteristics'!D:D,MATCH($C1803,'Policy Characteristics'!$C:$C,0)))</f>
        <v/>
      </c>
      <c r="K1803" s="254" t="str">
        <f>IF(ISBLANK(INDEX('Policy Characteristics'!E:E,MATCH($C1803,'Policy Characteristics'!$C:$C,0))),"",INDEX('Policy Characteristics'!E:E,MATCH($C1803,'Policy Characteristics'!$C:$C,0)))</f>
        <v>cross toggle whether carbon tax affects process emissions</v>
      </c>
      <c r="L1803" s="254">
        <f>IF(ISBLANK(INDEX('Policy Characteristics'!F:F,MATCH($C1803,'Policy Characteristics'!$C:$C,0))),"",INDEX('Policy Characteristics'!F:F,MATCH($C1803,'Policy Characteristics'!$C:$C,0)))</f>
        <v>0</v>
      </c>
      <c r="M1803" s="254">
        <f>IF(ISBLANK(INDEX('Policy Characteristics'!G:G,MATCH($C1803,'Policy Characteristics'!$C:$C,0))),"",INDEX('Policy Characteristics'!G:G,MATCH($C1803,'Policy Characteristics'!$C:$C,0)))</f>
        <v>1</v>
      </c>
      <c r="N1803" s="254">
        <f>IF(ISBLANK(INDEX('Policy Characteristics'!H:H,MATCH($C1803,'Policy Characteristics'!$C:$C,0))),"",INDEX('Policy Characteristics'!H:H,MATCH($C1803,'Policy Characteristics'!$C:$C,0)))</f>
        <v>1</v>
      </c>
      <c r="O1803" s="254" t="str">
        <f>IF(ISBLANK(INDEX('Policy Characteristics'!I:I,MATCH($C1803,'Policy Characteristics'!$C:$C,0))),"",INDEX('Policy Characteristics'!I:I,MATCH($C1803,'Policy Characteristics'!$C:$C,0)))</f>
        <v>on/off</v>
      </c>
      <c r="P1803" s="254" t="str">
        <f>IF(ISBLANK(INDEX('Policy Characteristics'!J:J,MATCH($C1803,'Policy Characteristics'!$C:$C,0))),"",INDEX('Policy Characteristics'!J:J,MATCH($C1803,'Policy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03" s="254" t="str">
        <f>IF(ISBLANK(INDEX('Policy Characteristics'!K:K,MATCH($C1803,'Policy Characteristics'!$C:$C,0))),"",INDEX('Policy Characteristics'!K:K,MATCH($C1803,'Policy Characteristics'!$C:$C,0)))</f>
        <v>fuels.html#carbon-tax</v>
      </c>
      <c r="R1803" s="254" t="str">
        <f>IF(ISBLANK(INDEX('Policy Characteristics'!L:L,MATCH($C1803,'Policy Characteristics'!$C:$C,0))),"",INDEX('Policy Characteristics'!L:L,MATCH($C1803,'Policy Characteristics'!$C:$C,0)))</f>
        <v>carbon-tax.html</v>
      </c>
    </row>
    <row r="1804" spans="1:18" s="2" customFormat="1" x14ac:dyDescent="0.35">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Exempt Process Emissions from C Tax</v>
      </c>
      <c r="C1804" s="254" t="str">
        <f t="shared" si="67"/>
        <v>BEPEfCT Boolean Exempt Process Emissions from Carbon Tax</v>
      </c>
      <c r="D1804" s="6" t="s">
        <v>3047</v>
      </c>
      <c r="E1804" s="6"/>
      <c r="F1804" t="s">
        <v>3011</v>
      </c>
      <c r="G1804" s="6"/>
      <c r="H1804" s="47">
        <v>1633</v>
      </c>
      <c r="I1804" s="325" t="s">
        <v>41</v>
      </c>
      <c r="J1804" s="255" t="str">
        <f>IF(ISBLANK(INDEX('Policy Characteristics'!D:D,MATCH($C1804,'Policy Characteristics'!$C:$C,0))),"",INDEX('Policy Characteristics'!D:D,MATCH($C1804,'Policy Characteristics'!$C:$C,0)))</f>
        <v/>
      </c>
      <c r="K1804" s="254" t="str">
        <f>IF(ISBLANK(INDEX('Policy Characteristics'!E:E,MATCH($C1804,'Policy Characteristics'!$C:$C,0))),"",INDEX('Policy Characteristics'!E:E,MATCH($C1804,'Policy Characteristics'!$C:$C,0)))</f>
        <v>cross toggle whether carbon tax affects process emissions</v>
      </c>
      <c r="L1804" s="254">
        <f>IF(ISBLANK(INDEX('Policy Characteristics'!F:F,MATCH($C1804,'Policy Characteristics'!$C:$C,0))),"",INDEX('Policy Characteristics'!F:F,MATCH($C1804,'Policy Characteristics'!$C:$C,0)))</f>
        <v>0</v>
      </c>
      <c r="M1804" s="254">
        <f>IF(ISBLANK(INDEX('Policy Characteristics'!G:G,MATCH($C1804,'Policy Characteristics'!$C:$C,0))),"",INDEX('Policy Characteristics'!G:G,MATCH($C1804,'Policy Characteristics'!$C:$C,0)))</f>
        <v>1</v>
      </c>
      <c r="N1804" s="254">
        <f>IF(ISBLANK(INDEX('Policy Characteristics'!H:H,MATCH($C1804,'Policy Characteristics'!$C:$C,0))),"",INDEX('Policy Characteristics'!H:H,MATCH($C1804,'Policy Characteristics'!$C:$C,0)))</f>
        <v>1</v>
      </c>
      <c r="O1804" s="254" t="str">
        <f>IF(ISBLANK(INDEX('Policy Characteristics'!I:I,MATCH($C1804,'Policy Characteristics'!$C:$C,0))),"",INDEX('Policy Characteristics'!I:I,MATCH($C1804,'Policy Characteristics'!$C:$C,0)))</f>
        <v>on/off</v>
      </c>
      <c r="P1804" s="254" t="str">
        <f>IF(ISBLANK(INDEX('Policy Characteristics'!J:J,MATCH($C1804,'Policy Characteristics'!$C:$C,0))),"",INDEX('Policy Characteristics'!J:J,MATCH($C1804,'Policy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04" s="254" t="str">
        <f>IF(ISBLANK(INDEX('Policy Characteristics'!K:K,MATCH($C1804,'Policy Characteristics'!$C:$C,0))),"",INDEX('Policy Characteristics'!K:K,MATCH($C1804,'Policy Characteristics'!$C:$C,0)))</f>
        <v>fuels.html#carbon-tax</v>
      </c>
      <c r="R1804" s="254" t="str">
        <f>IF(ISBLANK(INDEX('Policy Characteristics'!L:L,MATCH($C1804,'Policy Characteristics'!$C:$C,0))),"",INDEX('Policy Characteristics'!L:L,MATCH($C1804,'Policy Characteristics'!$C:$C,0)))</f>
        <v>carbon-tax.html</v>
      </c>
    </row>
    <row r="1805" spans="1:18" s="2" customFormat="1" x14ac:dyDescent="0.35">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Exempt Process Emissions from C Tax</v>
      </c>
      <c r="C1805" s="254" t="str">
        <f t="shared" si="67"/>
        <v>BEPEfCT Boolean Exempt Process Emissions from Carbon Tax</v>
      </c>
      <c r="D1805" s="6" t="s">
        <v>3048</v>
      </c>
      <c r="E1805" s="6"/>
      <c r="F1805" t="s">
        <v>3012</v>
      </c>
      <c r="G1805" s="6"/>
      <c r="H1805" s="47">
        <v>1634</v>
      </c>
      <c r="I1805" s="325" t="s">
        <v>41</v>
      </c>
      <c r="J1805" s="255" t="str">
        <f>IF(ISBLANK(INDEX('Policy Characteristics'!D:D,MATCH($C1805,'Policy Characteristics'!$C:$C,0))),"",INDEX('Policy Characteristics'!D:D,MATCH($C1805,'Policy Characteristics'!$C:$C,0)))</f>
        <v/>
      </c>
      <c r="K1805" s="254" t="str">
        <f>IF(ISBLANK(INDEX('Policy Characteristics'!E:E,MATCH($C1805,'Policy Characteristics'!$C:$C,0))),"",INDEX('Policy Characteristics'!E:E,MATCH($C1805,'Policy Characteristics'!$C:$C,0)))</f>
        <v>cross toggle whether carbon tax affects process emissions</v>
      </c>
      <c r="L1805" s="254">
        <f>IF(ISBLANK(INDEX('Policy Characteristics'!F:F,MATCH($C1805,'Policy Characteristics'!$C:$C,0))),"",INDEX('Policy Characteristics'!F:F,MATCH($C1805,'Policy Characteristics'!$C:$C,0)))</f>
        <v>0</v>
      </c>
      <c r="M1805" s="254">
        <f>IF(ISBLANK(INDEX('Policy Characteristics'!G:G,MATCH($C1805,'Policy Characteristics'!$C:$C,0))),"",INDEX('Policy Characteristics'!G:G,MATCH($C1805,'Policy Characteristics'!$C:$C,0)))</f>
        <v>1</v>
      </c>
      <c r="N1805" s="254">
        <f>IF(ISBLANK(INDEX('Policy Characteristics'!H:H,MATCH($C1805,'Policy Characteristics'!$C:$C,0))),"",INDEX('Policy Characteristics'!H:H,MATCH($C1805,'Policy Characteristics'!$C:$C,0)))</f>
        <v>1</v>
      </c>
      <c r="O1805" s="254" t="str">
        <f>IF(ISBLANK(INDEX('Policy Characteristics'!I:I,MATCH($C1805,'Policy Characteristics'!$C:$C,0))),"",INDEX('Policy Characteristics'!I:I,MATCH($C1805,'Policy Characteristics'!$C:$C,0)))</f>
        <v>on/off</v>
      </c>
      <c r="P1805" s="254" t="str">
        <f>IF(ISBLANK(INDEX('Policy Characteristics'!J:J,MATCH($C1805,'Policy Characteristics'!$C:$C,0))),"",INDEX('Policy Characteristics'!J:J,MATCH($C1805,'Policy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05" s="254" t="str">
        <f>IF(ISBLANK(INDEX('Policy Characteristics'!K:K,MATCH($C1805,'Policy Characteristics'!$C:$C,0))),"",INDEX('Policy Characteristics'!K:K,MATCH($C1805,'Policy Characteristics'!$C:$C,0)))</f>
        <v>fuels.html#carbon-tax</v>
      </c>
      <c r="R1805" s="254" t="str">
        <f>IF(ISBLANK(INDEX('Policy Characteristics'!L:L,MATCH($C1805,'Policy Characteristics'!$C:$C,0))),"",INDEX('Policy Characteristics'!L:L,MATCH($C1805,'Policy Characteristics'!$C:$C,0)))</f>
        <v>carbon-tax.html</v>
      </c>
    </row>
    <row r="1806" spans="1:18" s="2" customFormat="1" x14ac:dyDescent="0.35">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Exempt Process Emissions from C Tax</v>
      </c>
      <c r="C1806" s="254" t="str">
        <f t="shared" si="67"/>
        <v>BEPEfCT Boolean Exempt Process Emissions from Carbon Tax</v>
      </c>
      <c r="D1806" s="6" t="s">
        <v>3049</v>
      </c>
      <c r="E1806" s="6"/>
      <c r="F1806" t="s">
        <v>3013</v>
      </c>
      <c r="G1806" s="6"/>
      <c r="H1806" s="47">
        <v>1635</v>
      </c>
      <c r="I1806" s="325" t="s">
        <v>41</v>
      </c>
      <c r="J1806" s="255" t="str">
        <f>IF(ISBLANK(INDEX('Policy Characteristics'!D:D,MATCH($C1806,'Policy Characteristics'!$C:$C,0))),"",INDEX('Policy Characteristics'!D:D,MATCH($C1806,'Policy Characteristics'!$C:$C,0)))</f>
        <v/>
      </c>
      <c r="K1806" s="254" t="str">
        <f>IF(ISBLANK(INDEX('Policy Characteristics'!E:E,MATCH($C1806,'Policy Characteristics'!$C:$C,0))),"",INDEX('Policy Characteristics'!E:E,MATCH($C1806,'Policy Characteristics'!$C:$C,0)))</f>
        <v>cross toggle whether carbon tax affects process emissions</v>
      </c>
      <c r="L1806" s="254">
        <f>IF(ISBLANK(INDEX('Policy Characteristics'!F:F,MATCH($C1806,'Policy Characteristics'!$C:$C,0))),"",INDEX('Policy Characteristics'!F:F,MATCH($C1806,'Policy Characteristics'!$C:$C,0)))</f>
        <v>0</v>
      </c>
      <c r="M1806" s="254">
        <f>IF(ISBLANK(INDEX('Policy Characteristics'!G:G,MATCH($C1806,'Policy Characteristics'!$C:$C,0))),"",INDEX('Policy Characteristics'!G:G,MATCH($C1806,'Policy Characteristics'!$C:$C,0)))</f>
        <v>1</v>
      </c>
      <c r="N1806" s="254">
        <f>IF(ISBLANK(INDEX('Policy Characteristics'!H:H,MATCH($C1806,'Policy Characteristics'!$C:$C,0))),"",INDEX('Policy Characteristics'!H:H,MATCH($C1806,'Policy Characteristics'!$C:$C,0)))</f>
        <v>1</v>
      </c>
      <c r="O1806" s="254" t="str">
        <f>IF(ISBLANK(INDEX('Policy Characteristics'!I:I,MATCH($C1806,'Policy Characteristics'!$C:$C,0))),"",INDEX('Policy Characteristics'!I:I,MATCH($C1806,'Policy Characteristics'!$C:$C,0)))</f>
        <v>on/off</v>
      </c>
      <c r="P1806" s="254" t="str">
        <f>IF(ISBLANK(INDEX('Policy Characteristics'!J:J,MATCH($C1806,'Policy Characteristics'!$C:$C,0))),"",INDEX('Policy Characteristics'!J:J,MATCH($C1806,'Policy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06" s="254" t="str">
        <f>IF(ISBLANK(INDEX('Policy Characteristics'!K:K,MATCH($C1806,'Policy Characteristics'!$C:$C,0))),"",INDEX('Policy Characteristics'!K:K,MATCH($C1806,'Policy Characteristics'!$C:$C,0)))</f>
        <v>fuels.html#carbon-tax</v>
      </c>
      <c r="R1806" s="254" t="str">
        <f>IF(ISBLANK(INDEX('Policy Characteristics'!L:L,MATCH($C1806,'Policy Characteristics'!$C:$C,0))),"",INDEX('Policy Characteristics'!L:L,MATCH($C1806,'Policy Characteristics'!$C:$C,0)))</f>
        <v>carbon-tax.html</v>
      </c>
    </row>
    <row r="1807" spans="1:18" s="2" customFormat="1" x14ac:dyDescent="0.35">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Exempt Process Emissions from C Tax</v>
      </c>
      <c r="C1807" s="254" t="str">
        <f t="shared" si="67"/>
        <v>BEPEfCT Boolean Exempt Process Emissions from Carbon Tax</v>
      </c>
      <c r="D1807" s="6" t="s">
        <v>3050</v>
      </c>
      <c r="E1807" s="6"/>
      <c r="F1807" t="s">
        <v>3014</v>
      </c>
      <c r="G1807" s="6"/>
      <c r="H1807" s="47">
        <v>1636</v>
      </c>
      <c r="I1807" s="325" t="s">
        <v>41</v>
      </c>
      <c r="J1807" s="255" t="str">
        <f>IF(ISBLANK(INDEX('Policy Characteristics'!D:D,MATCH($C1807,'Policy Characteristics'!$C:$C,0))),"",INDEX('Policy Characteristics'!D:D,MATCH($C1807,'Policy Characteristics'!$C:$C,0)))</f>
        <v/>
      </c>
      <c r="K1807" s="254" t="str">
        <f>IF(ISBLANK(INDEX('Policy Characteristics'!E:E,MATCH($C1807,'Policy Characteristics'!$C:$C,0))),"",INDEX('Policy Characteristics'!E:E,MATCH($C1807,'Policy Characteristics'!$C:$C,0)))</f>
        <v>cross toggle whether carbon tax affects process emissions</v>
      </c>
      <c r="L1807" s="254">
        <f>IF(ISBLANK(INDEX('Policy Characteristics'!F:F,MATCH($C1807,'Policy Characteristics'!$C:$C,0))),"",INDEX('Policy Characteristics'!F:F,MATCH($C1807,'Policy Characteristics'!$C:$C,0)))</f>
        <v>0</v>
      </c>
      <c r="M1807" s="254">
        <f>IF(ISBLANK(INDEX('Policy Characteristics'!G:G,MATCH($C1807,'Policy Characteristics'!$C:$C,0))),"",INDEX('Policy Characteristics'!G:G,MATCH($C1807,'Policy Characteristics'!$C:$C,0)))</f>
        <v>1</v>
      </c>
      <c r="N1807" s="254">
        <f>IF(ISBLANK(INDEX('Policy Characteristics'!H:H,MATCH($C1807,'Policy Characteristics'!$C:$C,0))),"",INDEX('Policy Characteristics'!H:H,MATCH($C1807,'Policy Characteristics'!$C:$C,0)))</f>
        <v>1</v>
      </c>
      <c r="O1807" s="254" t="str">
        <f>IF(ISBLANK(INDEX('Policy Characteristics'!I:I,MATCH($C1807,'Policy Characteristics'!$C:$C,0))),"",INDEX('Policy Characteristics'!I:I,MATCH($C1807,'Policy Characteristics'!$C:$C,0)))</f>
        <v>on/off</v>
      </c>
      <c r="P1807" s="254" t="str">
        <f>IF(ISBLANK(INDEX('Policy Characteristics'!J:J,MATCH($C1807,'Policy Characteristics'!$C:$C,0))),"",INDEX('Policy Characteristics'!J:J,MATCH($C1807,'Policy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07" s="254" t="str">
        <f>IF(ISBLANK(INDEX('Policy Characteristics'!K:K,MATCH($C1807,'Policy Characteristics'!$C:$C,0))),"",INDEX('Policy Characteristics'!K:K,MATCH($C1807,'Policy Characteristics'!$C:$C,0)))</f>
        <v>fuels.html#carbon-tax</v>
      </c>
      <c r="R1807" s="254" t="str">
        <f>IF(ISBLANK(INDEX('Policy Characteristics'!L:L,MATCH($C1807,'Policy Characteristics'!$C:$C,0))),"",INDEX('Policy Characteristics'!L:L,MATCH($C1807,'Policy Characteristics'!$C:$C,0)))</f>
        <v>carbon-tax.html</v>
      </c>
    </row>
    <row r="1808" spans="1:18" s="2" customFormat="1" x14ac:dyDescent="0.35">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Exempt Process Emissions from C Tax</v>
      </c>
      <c r="C1808" s="254" t="str">
        <f t="shared" si="67"/>
        <v>BEPEfCT Boolean Exempt Process Emissions from Carbon Tax</v>
      </c>
      <c r="D1808" s="6" t="s">
        <v>3051</v>
      </c>
      <c r="E1808" s="6"/>
      <c r="F1808" t="s">
        <v>2561</v>
      </c>
      <c r="G1808" s="6"/>
      <c r="H1808" s="47">
        <v>1637</v>
      </c>
      <c r="I1808" s="325" t="s">
        <v>40</v>
      </c>
      <c r="J1808" s="255" t="str">
        <f>IF(ISBLANK(INDEX('Policy Characteristics'!D:D,MATCH($C1808,'Policy Characteristics'!$C:$C,0))),"",INDEX('Policy Characteristics'!D:D,MATCH($C1808,'Policy Characteristics'!$C:$C,0)))</f>
        <v/>
      </c>
      <c r="K1808" s="254" t="str">
        <f>IF(ISBLANK(INDEX('Policy Characteristics'!E:E,MATCH($C1808,'Policy Characteristics'!$C:$C,0))),"",INDEX('Policy Characteristics'!E:E,MATCH($C1808,'Policy Characteristics'!$C:$C,0)))</f>
        <v>cross toggle whether carbon tax affects process emissions</v>
      </c>
      <c r="L1808" s="254">
        <f>IF(ISBLANK(INDEX('Policy Characteristics'!F:F,MATCH($C1808,'Policy Characteristics'!$C:$C,0))),"",INDEX('Policy Characteristics'!F:F,MATCH($C1808,'Policy Characteristics'!$C:$C,0)))</f>
        <v>0</v>
      </c>
      <c r="M1808" s="254">
        <f>IF(ISBLANK(INDEX('Policy Characteristics'!G:G,MATCH($C1808,'Policy Characteristics'!$C:$C,0))),"",INDEX('Policy Characteristics'!G:G,MATCH($C1808,'Policy Characteristics'!$C:$C,0)))</f>
        <v>1</v>
      </c>
      <c r="N1808" s="254">
        <f>IF(ISBLANK(INDEX('Policy Characteristics'!H:H,MATCH($C1808,'Policy Characteristics'!$C:$C,0))),"",INDEX('Policy Characteristics'!H:H,MATCH($C1808,'Policy Characteristics'!$C:$C,0)))</f>
        <v>1</v>
      </c>
      <c r="O1808" s="254" t="str">
        <f>IF(ISBLANK(INDEX('Policy Characteristics'!I:I,MATCH($C1808,'Policy Characteristics'!$C:$C,0))),"",INDEX('Policy Characteristics'!I:I,MATCH($C1808,'Policy Characteristics'!$C:$C,0)))</f>
        <v>on/off</v>
      </c>
      <c r="P1808" s="254" t="str">
        <f>IF(ISBLANK(INDEX('Policy Characteristics'!J:J,MATCH($C1808,'Policy Characteristics'!$C:$C,0))),"",INDEX('Policy Characteristics'!J:J,MATCH($C1808,'Policy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08" s="254" t="str">
        <f>IF(ISBLANK(INDEX('Policy Characteristics'!K:K,MATCH($C1808,'Policy Characteristics'!$C:$C,0))),"",INDEX('Policy Characteristics'!K:K,MATCH($C1808,'Policy Characteristics'!$C:$C,0)))</f>
        <v>fuels.html#carbon-tax</v>
      </c>
      <c r="R1808" s="254" t="str">
        <f>IF(ISBLANK(INDEX('Policy Characteristics'!L:L,MATCH($C1808,'Policy Characteristics'!$C:$C,0))),"",INDEX('Policy Characteristics'!L:L,MATCH($C1808,'Policy Characteristics'!$C:$C,0)))</f>
        <v>carbon-tax.html</v>
      </c>
    </row>
    <row r="1809" spans="1:18" s="2" customFormat="1" x14ac:dyDescent="0.35">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Exempt Process Emissions from C Tax</v>
      </c>
      <c r="C1809" s="254" t="str">
        <f t="shared" si="67"/>
        <v>BEPEfCT Boolean Exempt Process Emissions from Carbon Tax</v>
      </c>
      <c r="D1809" s="6" t="s">
        <v>3052</v>
      </c>
      <c r="E1809" s="6"/>
      <c r="F1809" t="s">
        <v>3015</v>
      </c>
      <c r="G1809" s="6"/>
      <c r="H1809" s="47">
        <v>1638</v>
      </c>
      <c r="I1809" s="325" t="s">
        <v>41</v>
      </c>
      <c r="J1809" s="255" t="str">
        <f>IF(ISBLANK(INDEX('Policy Characteristics'!D:D,MATCH($C1809,'Policy Characteristics'!$C:$C,0))),"",INDEX('Policy Characteristics'!D:D,MATCH($C1809,'Policy Characteristics'!$C:$C,0)))</f>
        <v/>
      </c>
      <c r="K1809" s="254" t="str">
        <f>IF(ISBLANK(INDEX('Policy Characteristics'!E:E,MATCH($C1809,'Policy Characteristics'!$C:$C,0))),"",INDEX('Policy Characteristics'!E:E,MATCH($C1809,'Policy Characteristics'!$C:$C,0)))</f>
        <v>cross toggle whether carbon tax affects process emissions</v>
      </c>
      <c r="L1809" s="254">
        <f>IF(ISBLANK(INDEX('Policy Characteristics'!F:F,MATCH($C1809,'Policy Characteristics'!$C:$C,0))),"",INDEX('Policy Characteristics'!F:F,MATCH($C1809,'Policy Characteristics'!$C:$C,0)))</f>
        <v>0</v>
      </c>
      <c r="M1809" s="254">
        <f>IF(ISBLANK(INDEX('Policy Characteristics'!G:G,MATCH($C1809,'Policy Characteristics'!$C:$C,0))),"",INDEX('Policy Characteristics'!G:G,MATCH($C1809,'Policy Characteristics'!$C:$C,0)))</f>
        <v>1</v>
      </c>
      <c r="N1809" s="254">
        <f>IF(ISBLANK(INDEX('Policy Characteristics'!H:H,MATCH($C1809,'Policy Characteristics'!$C:$C,0))),"",INDEX('Policy Characteristics'!H:H,MATCH($C1809,'Policy Characteristics'!$C:$C,0)))</f>
        <v>1</v>
      </c>
      <c r="O1809" s="254" t="str">
        <f>IF(ISBLANK(INDEX('Policy Characteristics'!I:I,MATCH($C1809,'Policy Characteristics'!$C:$C,0))),"",INDEX('Policy Characteristics'!I:I,MATCH($C1809,'Policy Characteristics'!$C:$C,0)))</f>
        <v>on/off</v>
      </c>
      <c r="P1809" s="254" t="str">
        <f>IF(ISBLANK(INDEX('Policy Characteristics'!J:J,MATCH($C1809,'Policy Characteristics'!$C:$C,0))),"",INDEX('Policy Characteristics'!J:J,MATCH($C1809,'Policy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09" s="254" t="str">
        <f>IF(ISBLANK(INDEX('Policy Characteristics'!K:K,MATCH($C1809,'Policy Characteristics'!$C:$C,0))),"",INDEX('Policy Characteristics'!K:K,MATCH($C1809,'Policy Characteristics'!$C:$C,0)))</f>
        <v>fuels.html#carbon-tax</v>
      </c>
      <c r="R1809" s="254" t="str">
        <f>IF(ISBLANK(INDEX('Policy Characteristics'!L:L,MATCH($C1809,'Policy Characteristics'!$C:$C,0))),"",INDEX('Policy Characteristics'!L:L,MATCH($C1809,'Policy Characteristics'!$C:$C,0)))</f>
        <v>carbon-tax.html</v>
      </c>
    </row>
    <row r="1810" spans="1:18" s="2" customFormat="1" x14ac:dyDescent="0.35">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Exempt Process Emissions from C Tax</v>
      </c>
      <c r="C1810" s="254" t="str">
        <f t="shared" si="67"/>
        <v>BEPEfCT Boolean Exempt Process Emissions from Carbon Tax</v>
      </c>
      <c r="D1810" s="6" t="s">
        <v>3053</v>
      </c>
      <c r="E1810" s="6"/>
      <c r="F1810" t="s">
        <v>3016</v>
      </c>
      <c r="G1810" s="6"/>
      <c r="H1810" s="47">
        <v>1639</v>
      </c>
      <c r="I1810" s="325" t="s">
        <v>41</v>
      </c>
      <c r="J1810" s="255" t="str">
        <f>IF(ISBLANK(INDEX('Policy Characteristics'!D:D,MATCH($C1810,'Policy Characteristics'!$C:$C,0))),"",INDEX('Policy Characteristics'!D:D,MATCH($C1810,'Policy Characteristics'!$C:$C,0)))</f>
        <v/>
      </c>
      <c r="K1810" s="254" t="str">
        <f>IF(ISBLANK(INDEX('Policy Characteristics'!E:E,MATCH($C1810,'Policy Characteristics'!$C:$C,0))),"",INDEX('Policy Characteristics'!E:E,MATCH($C1810,'Policy Characteristics'!$C:$C,0)))</f>
        <v>cross toggle whether carbon tax affects process emissions</v>
      </c>
      <c r="L1810" s="254">
        <f>IF(ISBLANK(INDEX('Policy Characteristics'!F:F,MATCH($C1810,'Policy Characteristics'!$C:$C,0))),"",INDEX('Policy Characteristics'!F:F,MATCH($C1810,'Policy Characteristics'!$C:$C,0)))</f>
        <v>0</v>
      </c>
      <c r="M1810" s="254">
        <f>IF(ISBLANK(INDEX('Policy Characteristics'!G:G,MATCH($C1810,'Policy Characteristics'!$C:$C,0))),"",INDEX('Policy Characteristics'!G:G,MATCH($C1810,'Policy Characteristics'!$C:$C,0)))</f>
        <v>1</v>
      </c>
      <c r="N1810" s="254">
        <f>IF(ISBLANK(INDEX('Policy Characteristics'!H:H,MATCH($C1810,'Policy Characteristics'!$C:$C,0))),"",INDEX('Policy Characteristics'!H:H,MATCH($C1810,'Policy Characteristics'!$C:$C,0)))</f>
        <v>1</v>
      </c>
      <c r="O1810" s="254" t="str">
        <f>IF(ISBLANK(INDEX('Policy Characteristics'!I:I,MATCH($C1810,'Policy Characteristics'!$C:$C,0))),"",INDEX('Policy Characteristics'!I:I,MATCH($C1810,'Policy Characteristics'!$C:$C,0)))</f>
        <v>on/off</v>
      </c>
      <c r="P1810" s="254" t="str">
        <f>IF(ISBLANK(INDEX('Policy Characteristics'!J:J,MATCH($C1810,'Policy Characteristics'!$C:$C,0))),"",INDEX('Policy Characteristics'!J:J,MATCH($C1810,'Policy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10" s="254" t="str">
        <f>IF(ISBLANK(INDEX('Policy Characteristics'!K:K,MATCH($C1810,'Policy Characteristics'!$C:$C,0))),"",INDEX('Policy Characteristics'!K:K,MATCH($C1810,'Policy Characteristics'!$C:$C,0)))</f>
        <v>fuels.html#carbon-tax</v>
      </c>
      <c r="R1810" s="254" t="str">
        <f>IF(ISBLANK(INDEX('Policy Characteristics'!L:L,MATCH($C1810,'Policy Characteristics'!$C:$C,0))),"",INDEX('Policy Characteristics'!L:L,MATCH($C1810,'Policy Characteristics'!$C:$C,0)))</f>
        <v>carbon-tax.html</v>
      </c>
    </row>
    <row r="1811" spans="1:18" s="2" customFormat="1" x14ac:dyDescent="0.35">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Exempt Process Emissions from C Tax</v>
      </c>
      <c r="C1811" s="254" t="str">
        <f t="shared" si="67"/>
        <v>BEPEfCT Boolean Exempt Process Emissions from Carbon Tax</v>
      </c>
      <c r="D1811" s="6" t="s">
        <v>3054</v>
      </c>
      <c r="E1811" s="6"/>
      <c r="F1811" t="s">
        <v>3017</v>
      </c>
      <c r="G1811" s="6"/>
      <c r="H1811" s="47">
        <v>1640</v>
      </c>
      <c r="I1811" s="325" t="s">
        <v>41</v>
      </c>
      <c r="J1811" s="255" t="str">
        <f>IF(ISBLANK(INDEX('Policy Characteristics'!D:D,MATCH($C1811,'Policy Characteristics'!$C:$C,0))),"",INDEX('Policy Characteristics'!D:D,MATCH($C1811,'Policy Characteristics'!$C:$C,0)))</f>
        <v/>
      </c>
      <c r="K1811" s="254" t="str">
        <f>IF(ISBLANK(INDEX('Policy Characteristics'!E:E,MATCH($C1811,'Policy Characteristics'!$C:$C,0))),"",INDEX('Policy Characteristics'!E:E,MATCH($C1811,'Policy Characteristics'!$C:$C,0)))</f>
        <v>cross toggle whether carbon tax affects process emissions</v>
      </c>
      <c r="L1811" s="254">
        <f>IF(ISBLANK(INDEX('Policy Characteristics'!F:F,MATCH($C1811,'Policy Characteristics'!$C:$C,0))),"",INDEX('Policy Characteristics'!F:F,MATCH($C1811,'Policy Characteristics'!$C:$C,0)))</f>
        <v>0</v>
      </c>
      <c r="M1811" s="254">
        <f>IF(ISBLANK(INDEX('Policy Characteristics'!G:G,MATCH($C1811,'Policy Characteristics'!$C:$C,0))),"",INDEX('Policy Characteristics'!G:G,MATCH($C1811,'Policy Characteristics'!$C:$C,0)))</f>
        <v>1</v>
      </c>
      <c r="N1811" s="254">
        <f>IF(ISBLANK(INDEX('Policy Characteristics'!H:H,MATCH($C1811,'Policy Characteristics'!$C:$C,0))),"",INDEX('Policy Characteristics'!H:H,MATCH($C1811,'Policy Characteristics'!$C:$C,0)))</f>
        <v>1</v>
      </c>
      <c r="O1811" s="254" t="str">
        <f>IF(ISBLANK(INDEX('Policy Characteristics'!I:I,MATCH($C1811,'Policy Characteristics'!$C:$C,0))),"",INDEX('Policy Characteristics'!I:I,MATCH($C1811,'Policy Characteristics'!$C:$C,0)))</f>
        <v>on/off</v>
      </c>
      <c r="P1811" s="254" t="str">
        <f>IF(ISBLANK(INDEX('Policy Characteristics'!J:J,MATCH($C1811,'Policy Characteristics'!$C:$C,0))),"",INDEX('Policy Characteristics'!J:J,MATCH($C1811,'Policy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11" s="254" t="str">
        <f>IF(ISBLANK(INDEX('Policy Characteristics'!K:K,MATCH($C1811,'Policy Characteristics'!$C:$C,0))),"",INDEX('Policy Characteristics'!K:K,MATCH($C1811,'Policy Characteristics'!$C:$C,0)))</f>
        <v>fuels.html#carbon-tax</v>
      </c>
      <c r="R1811" s="254" t="str">
        <f>IF(ISBLANK(INDEX('Policy Characteristics'!L:L,MATCH($C1811,'Policy Characteristics'!$C:$C,0))),"",INDEX('Policy Characteristics'!L:L,MATCH($C1811,'Policy Characteristics'!$C:$C,0)))</f>
        <v>carbon-tax.html</v>
      </c>
    </row>
    <row r="1812" spans="1:18" s="2" customFormat="1" x14ac:dyDescent="0.35">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Exempt Process Emissions from C Tax</v>
      </c>
      <c r="C1812" s="254" t="str">
        <f t="shared" si="67"/>
        <v>BEPEfCT Boolean Exempt Process Emissions from Carbon Tax</v>
      </c>
      <c r="D1812" s="6" t="s">
        <v>3055</v>
      </c>
      <c r="E1812" s="6"/>
      <c r="F1812" t="s">
        <v>2562</v>
      </c>
      <c r="G1812" s="6"/>
      <c r="H1812" s="47">
        <v>1641</v>
      </c>
      <c r="I1812" s="325" t="s">
        <v>41</v>
      </c>
      <c r="J1812" s="255" t="str">
        <f>IF(ISBLANK(INDEX('Policy Characteristics'!D:D,MATCH($C1812,'Policy Characteristics'!$C:$C,0))),"",INDEX('Policy Characteristics'!D:D,MATCH($C1812,'Policy Characteristics'!$C:$C,0)))</f>
        <v/>
      </c>
      <c r="K1812" s="254" t="str">
        <f>IF(ISBLANK(INDEX('Policy Characteristics'!E:E,MATCH($C1812,'Policy Characteristics'!$C:$C,0))),"",INDEX('Policy Characteristics'!E:E,MATCH($C1812,'Policy Characteristics'!$C:$C,0)))</f>
        <v>cross toggle whether carbon tax affects process emissions</v>
      </c>
      <c r="L1812" s="254">
        <f>IF(ISBLANK(INDEX('Policy Characteristics'!F:F,MATCH($C1812,'Policy Characteristics'!$C:$C,0))),"",INDEX('Policy Characteristics'!F:F,MATCH($C1812,'Policy Characteristics'!$C:$C,0)))</f>
        <v>0</v>
      </c>
      <c r="M1812" s="254">
        <f>IF(ISBLANK(INDEX('Policy Characteristics'!G:G,MATCH($C1812,'Policy Characteristics'!$C:$C,0))),"",INDEX('Policy Characteristics'!G:G,MATCH($C1812,'Policy Characteristics'!$C:$C,0)))</f>
        <v>1</v>
      </c>
      <c r="N1812" s="254">
        <f>IF(ISBLANK(INDEX('Policy Characteristics'!H:H,MATCH($C1812,'Policy Characteristics'!$C:$C,0))),"",INDEX('Policy Characteristics'!H:H,MATCH($C1812,'Policy Characteristics'!$C:$C,0)))</f>
        <v>1</v>
      </c>
      <c r="O1812" s="254" t="str">
        <f>IF(ISBLANK(INDEX('Policy Characteristics'!I:I,MATCH($C1812,'Policy Characteristics'!$C:$C,0))),"",INDEX('Policy Characteristics'!I:I,MATCH($C1812,'Policy Characteristics'!$C:$C,0)))</f>
        <v>on/off</v>
      </c>
      <c r="P1812" s="254" t="str">
        <f>IF(ISBLANK(INDEX('Policy Characteristics'!J:J,MATCH($C1812,'Policy Characteristics'!$C:$C,0))),"",INDEX('Policy Characteristics'!J:J,MATCH($C1812,'Policy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12" s="254" t="str">
        <f>IF(ISBLANK(INDEX('Policy Characteristics'!K:K,MATCH($C1812,'Policy Characteristics'!$C:$C,0))),"",INDEX('Policy Characteristics'!K:K,MATCH($C1812,'Policy Characteristics'!$C:$C,0)))</f>
        <v>fuels.html#carbon-tax</v>
      </c>
      <c r="R1812" s="254" t="str">
        <f>IF(ISBLANK(INDEX('Policy Characteristics'!L:L,MATCH($C1812,'Policy Characteristics'!$C:$C,0))),"",INDEX('Policy Characteristics'!L:L,MATCH($C1812,'Policy Characteristics'!$C:$C,0)))</f>
        <v>carbon-tax.html</v>
      </c>
    </row>
    <row r="1813" spans="1:18" s="2" customFormat="1" x14ac:dyDescent="0.35">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Exempt Process Emissions from C Tax</v>
      </c>
      <c r="C1813" s="254" t="str">
        <f t="shared" si="67"/>
        <v>BEPEfCT Boolean Exempt Process Emissions from Carbon Tax</v>
      </c>
      <c r="D1813" s="6" t="s">
        <v>3056</v>
      </c>
      <c r="E1813" s="6"/>
      <c r="F1813" t="s">
        <v>3018</v>
      </c>
      <c r="G1813" s="6"/>
      <c r="H1813" s="47">
        <v>1642</v>
      </c>
      <c r="I1813" s="325" t="s">
        <v>41</v>
      </c>
      <c r="J1813" s="255" t="str">
        <f>IF(ISBLANK(INDEX('Policy Characteristics'!D:D,MATCH($C1813,'Policy Characteristics'!$C:$C,0))),"",INDEX('Policy Characteristics'!D:D,MATCH($C1813,'Policy Characteristics'!$C:$C,0)))</f>
        <v/>
      </c>
      <c r="K1813" s="254" t="str">
        <f>IF(ISBLANK(INDEX('Policy Characteristics'!E:E,MATCH($C1813,'Policy Characteristics'!$C:$C,0))),"",INDEX('Policy Characteristics'!E:E,MATCH($C1813,'Policy Characteristics'!$C:$C,0)))</f>
        <v>cross toggle whether carbon tax affects process emissions</v>
      </c>
      <c r="L1813" s="254">
        <f>IF(ISBLANK(INDEX('Policy Characteristics'!F:F,MATCH($C1813,'Policy Characteristics'!$C:$C,0))),"",INDEX('Policy Characteristics'!F:F,MATCH($C1813,'Policy Characteristics'!$C:$C,0)))</f>
        <v>0</v>
      </c>
      <c r="M1813" s="254">
        <f>IF(ISBLANK(INDEX('Policy Characteristics'!G:G,MATCH($C1813,'Policy Characteristics'!$C:$C,0))),"",INDEX('Policy Characteristics'!G:G,MATCH($C1813,'Policy Characteristics'!$C:$C,0)))</f>
        <v>1</v>
      </c>
      <c r="N1813" s="254">
        <f>IF(ISBLANK(INDEX('Policy Characteristics'!H:H,MATCH($C1813,'Policy Characteristics'!$C:$C,0))),"",INDEX('Policy Characteristics'!H:H,MATCH($C1813,'Policy Characteristics'!$C:$C,0)))</f>
        <v>1</v>
      </c>
      <c r="O1813" s="254" t="str">
        <f>IF(ISBLANK(INDEX('Policy Characteristics'!I:I,MATCH($C1813,'Policy Characteristics'!$C:$C,0))),"",INDEX('Policy Characteristics'!I:I,MATCH($C1813,'Policy Characteristics'!$C:$C,0)))</f>
        <v>on/off</v>
      </c>
      <c r="P1813" s="254" t="str">
        <f>IF(ISBLANK(INDEX('Policy Characteristics'!J:J,MATCH($C1813,'Policy Characteristics'!$C:$C,0))),"",INDEX('Policy Characteristics'!J:J,MATCH($C1813,'Policy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13" s="254" t="str">
        <f>IF(ISBLANK(INDEX('Policy Characteristics'!K:K,MATCH($C1813,'Policy Characteristics'!$C:$C,0))),"",INDEX('Policy Characteristics'!K:K,MATCH($C1813,'Policy Characteristics'!$C:$C,0)))</f>
        <v>fuels.html#carbon-tax</v>
      </c>
      <c r="R1813" s="254" t="str">
        <f>IF(ISBLANK(INDEX('Policy Characteristics'!L:L,MATCH($C1813,'Policy Characteristics'!$C:$C,0))),"",INDEX('Policy Characteristics'!L:L,MATCH($C1813,'Policy Characteristics'!$C:$C,0)))</f>
        <v>carbon-tax.html</v>
      </c>
    </row>
    <row r="1814" spans="1:18" s="2" customFormat="1" x14ac:dyDescent="0.35">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Exempt Process Emissions from C Tax</v>
      </c>
      <c r="C1814" s="254" t="str">
        <f t="shared" si="67"/>
        <v>BEPEfCT Boolean Exempt Process Emissions from Carbon Tax</v>
      </c>
      <c r="D1814" s="6" t="s">
        <v>3057</v>
      </c>
      <c r="E1814" s="6"/>
      <c r="F1814" t="s">
        <v>3019</v>
      </c>
      <c r="G1814" s="6"/>
      <c r="H1814" s="47">
        <v>1643</v>
      </c>
      <c r="I1814" s="325" t="s">
        <v>41</v>
      </c>
      <c r="J1814" s="255" t="str">
        <f>IF(ISBLANK(INDEX('Policy Characteristics'!D:D,MATCH($C1814,'Policy Characteristics'!$C:$C,0))),"",INDEX('Policy Characteristics'!D:D,MATCH($C1814,'Policy Characteristics'!$C:$C,0)))</f>
        <v/>
      </c>
      <c r="K1814" s="254" t="str">
        <f>IF(ISBLANK(INDEX('Policy Characteristics'!E:E,MATCH($C1814,'Policy Characteristics'!$C:$C,0))),"",INDEX('Policy Characteristics'!E:E,MATCH($C1814,'Policy Characteristics'!$C:$C,0)))</f>
        <v>cross toggle whether carbon tax affects process emissions</v>
      </c>
      <c r="L1814" s="254">
        <f>IF(ISBLANK(INDEX('Policy Characteristics'!F:F,MATCH($C1814,'Policy Characteristics'!$C:$C,0))),"",INDEX('Policy Characteristics'!F:F,MATCH($C1814,'Policy Characteristics'!$C:$C,0)))</f>
        <v>0</v>
      </c>
      <c r="M1814" s="254">
        <f>IF(ISBLANK(INDEX('Policy Characteristics'!G:G,MATCH($C1814,'Policy Characteristics'!$C:$C,0))),"",INDEX('Policy Characteristics'!G:G,MATCH($C1814,'Policy Characteristics'!$C:$C,0)))</f>
        <v>1</v>
      </c>
      <c r="N1814" s="254">
        <f>IF(ISBLANK(INDEX('Policy Characteristics'!H:H,MATCH($C1814,'Policy Characteristics'!$C:$C,0))),"",INDEX('Policy Characteristics'!H:H,MATCH($C1814,'Policy Characteristics'!$C:$C,0)))</f>
        <v>1</v>
      </c>
      <c r="O1814" s="254" t="str">
        <f>IF(ISBLANK(INDEX('Policy Characteristics'!I:I,MATCH($C1814,'Policy Characteristics'!$C:$C,0))),"",INDEX('Policy Characteristics'!I:I,MATCH($C1814,'Policy Characteristics'!$C:$C,0)))</f>
        <v>on/off</v>
      </c>
      <c r="P1814" s="254" t="str">
        <f>IF(ISBLANK(INDEX('Policy Characteristics'!J:J,MATCH($C1814,'Policy Characteristics'!$C:$C,0))),"",INDEX('Policy Characteristics'!J:J,MATCH($C1814,'Policy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14" s="254" t="str">
        <f>IF(ISBLANK(INDEX('Policy Characteristics'!K:K,MATCH($C1814,'Policy Characteristics'!$C:$C,0))),"",INDEX('Policy Characteristics'!K:K,MATCH($C1814,'Policy Characteristics'!$C:$C,0)))</f>
        <v>fuels.html#carbon-tax</v>
      </c>
      <c r="R1814" s="254" t="str">
        <f>IF(ISBLANK(INDEX('Policy Characteristics'!L:L,MATCH($C1814,'Policy Characteristics'!$C:$C,0))),"",INDEX('Policy Characteristics'!L:L,MATCH($C1814,'Policy Characteristics'!$C:$C,0)))</f>
        <v>carbon-tax.html</v>
      </c>
    </row>
    <row r="1815" spans="1:18" s="2" customFormat="1" x14ac:dyDescent="0.35">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Exempt Process Emissions from C Tax</v>
      </c>
      <c r="C1815" s="254" t="str">
        <f t="shared" si="67"/>
        <v>BEPEfCT Boolean Exempt Process Emissions from Carbon Tax</v>
      </c>
      <c r="D1815" s="6" t="s">
        <v>3058</v>
      </c>
      <c r="E1815" s="6"/>
      <c r="F1815" t="s">
        <v>3020</v>
      </c>
      <c r="G1815" s="6"/>
      <c r="H1815" s="47">
        <v>1644</v>
      </c>
      <c r="I1815" s="325" t="s">
        <v>41</v>
      </c>
      <c r="J1815" s="255" t="str">
        <f>IF(ISBLANK(INDEX('Policy Characteristics'!D:D,MATCH($C1815,'Policy Characteristics'!$C:$C,0))),"",INDEX('Policy Characteristics'!D:D,MATCH($C1815,'Policy Characteristics'!$C:$C,0)))</f>
        <v/>
      </c>
      <c r="K1815" s="254" t="str">
        <f>IF(ISBLANK(INDEX('Policy Characteristics'!E:E,MATCH($C1815,'Policy Characteristics'!$C:$C,0))),"",INDEX('Policy Characteristics'!E:E,MATCH($C1815,'Policy Characteristics'!$C:$C,0)))</f>
        <v>cross toggle whether carbon tax affects process emissions</v>
      </c>
      <c r="L1815" s="254">
        <f>IF(ISBLANK(INDEX('Policy Characteristics'!F:F,MATCH($C1815,'Policy Characteristics'!$C:$C,0))),"",INDEX('Policy Characteristics'!F:F,MATCH($C1815,'Policy Characteristics'!$C:$C,0)))</f>
        <v>0</v>
      </c>
      <c r="M1815" s="254">
        <f>IF(ISBLANK(INDEX('Policy Characteristics'!G:G,MATCH($C1815,'Policy Characteristics'!$C:$C,0))),"",INDEX('Policy Characteristics'!G:G,MATCH($C1815,'Policy Characteristics'!$C:$C,0)))</f>
        <v>1</v>
      </c>
      <c r="N1815" s="254">
        <f>IF(ISBLANK(INDEX('Policy Characteristics'!H:H,MATCH($C1815,'Policy Characteristics'!$C:$C,0))),"",INDEX('Policy Characteristics'!H:H,MATCH($C1815,'Policy Characteristics'!$C:$C,0)))</f>
        <v>1</v>
      </c>
      <c r="O1815" s="254" t="str">
        <f>IF(ISBLANK(INDEX('Policy Characteristics'!I:I,MATCH($C1815,'Policy Characteristics'!$C:$C,0))),"",INDEX('Policy Characteristics'!I:I,MATCH($C1815,'Policy Characteristics'!$C:$C,0)))</f>
        <v>on/off</v>
      </c>
      <c r="P1815" s="254" t="str">
        <f>IF(ISBLANK(INDEX('Policy Characteristics'!J:J,MATCH($C1815,'Policy Characteristics'!$C:$C,0))),"",INDEX('Policy Characteristics'!J:J,MATCH($C1815,'Policy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15" s="254" t="str">
        <f>IF(ISBLANK(INDEX('Policy Characteristics'!K:K,MATCH($C1815,'Policy Characteristics'!$C:$C,0))),"",INDEX('Policy Characteristics'!K:K,MATCH($C1815,'Policy Characteristics'!$C:$C,0)))</f>
        <v>fuels.html#carbon-tax</v>
      </c>
      <c r="R1815" s="254" t="str">
        <f>IF(ISBLANK(INDEX('Policy Characteristics'!L:L,MATCH($C1815,'Policy Characteristics'!$C:$C,0))),"",INDEX('Policy Characteristics'!L:L,MATCH($C1815,'Policy Characteristics'!$C:$C,0)))</f>
        <v>carbon-tax.html</v>
      </c>
    </row>
    <row r="1816" spans="1:18" s="2" customFormat="1" x14ac:dyDescent="0.35">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Exempt Process Emissions from C Tax</v>
      </c>
      <c r="C1816" s="254" t="str">
        <f t="shared" si="67"/>
        <v>BEPEfCT Boolean Exempt Process Emissions from Carbon Tax</v>
      </c>
      <c r="D1816" s="6" t="s">
        <v>3059</v>
      </c>
      <c r="E1816" s="6"/>
      <c r="F1816" t="s">
        <v>3021</v>
      </c>
      <c r="G1816" s="6"/>
      <c r="H1816" s="47">
        <v>1645</v>
      </c>
      <c r="I1816" s="325" t="s">
        <v>41</v>
      </c>
      <c r="J1816" s="255" t="str">
        <f>IF(ISBLANK(INDEX('Policy Characteristics'!D:D,MATCH($C1816,'Policy Characteristics'!$C:$C,0))),"",INDEX('Policy Characteristics'!D:D,MATCH($C1816,'Policy Characteristics'!$C:$C,0)))</f>
        <v/>
      </c>
      <c r="K1816" s="254" t="str">
        <f>IF(ISBLANK(INDEX('Policy Characteristics'!E:E,MATCH($C1816,'Policy Characteristics'!$C:$C,0))),"",INDEX('Policy Characteristics'!E:E,MATCH($C1816,'Policy Characteristics'!$C:$C,0)))</f>
        <v>cross toggle whether carbon tax affects process emissions</v>
      </c>
      <c r="L1816" s="254">
        <f>IF(ISBLANK(INDEX('Policy Characteristics'!F:F,MATCH($C1816,'Policy Characteristics'!$C:$C,0))),"",INDEX('Policy Characteristics'!F:F,MATCH($C1816,'Policy Characteristics'!$C:$C,0)))</f>
        <v>0</v>
      </c>
      <c r="M1816" s="254">
        <f>IF(ISBLANK(INDEX('Policy Characteristics'!G:G,MATCH($C1816,'Policy Characteristics'!$C:$C,0))),"",INDEX('Policy Characteristics'!G:G,MATCH($C1816,'Policy Characteristics'!$C:$C,0)))</f>
        <v>1</v>
      </c>
      <c r="N1816" s="254">
        <f>IF(ISBLANK(INDEX('Policy Characteristics'!H:H,MATCH($C1816,'Policy Characteristics'!$C:$C,0))),"",INDEX('Policy Characteristics'!H:H,MATCH($C1816,'Policy Characteristics'!$C:$C,0)))</f>
        <v>1</v>
      </c>
      <c r="O1816" s="254" t="str">
        <f>IF(ISBLANK(INDEX('Policy Characteristics'!I:I,MATCH($C1816,'Policy Characteristics'!$C:$C,0))),"",INDEX('Policy Characteristics'!I:I,MATCH($C1816,'Policy Characteristics'!$C:$C,0)))</f>
        <v>on/off</v>
      </c>
      <c r="P1816" s="254" t="str">
        <f>IF(ISBLANK(INDEX('Policy Characteristics'!J:J,MATCH($C1816,'Policy Characteristics'!$C:$C,0))),"",INDEX('Policy Characteristics'!J:J,MATCH($C1816,'Policy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16" s="254" t="str">
        <f>IF(ISBLANK(INDEX('Policy Characteristics'!K:K,MATCH($C1816,'Policy Characteristics'!$C:$C,0))),"",INDEX('Policy Characteristics'!K:K,MATCH($C1816,'Policy Characteristics'!$C:$C,0)))</f>
        <v>fuels.html#carbon-tax</v>
      </c>
      <c r="R1816" s="254" t="str">
        <f>IF(ISBLANK(INDEX('Policy Characteristics'!L:L,MATCH($C1816,'Policy Characteristics'!$C:$C,0))),"",INDEX('Policy Characteristics'!L:L,MATCH($C1816,'Policy Characteristics'!$C:$C,0)))</f>
        <v>carbon-tax.html</v>
      </c>
    </row>
    <row r="1817" spans="1:18" s="2" customFormat="1" x14ac:dyDescent="0.35">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Exempt Process Emissions from C Tax</v>
      </c>
      <c r="C1817" s="254" t="str">
        <f t="shared" si="67"/>
        <v>BEPEfCT Boolean Exempt Process Emissions from Carbon Tax</v>
      </c>
      <c r="D1817" s="6" t="s">
        <v>3060</v>
      </c>
      <c r="E1817" s="6"/>
      <c r="F1817" t="s">
        <v>3022</v>
      </c>
      <c r="G1817" s="6"/>
      <c r="H1817" s="47">
        <v>1646</v>
      </c>
      <c r="I1817" s="325" t="s">
        <v>41</v>
      </c>
      <c r="J1817" s="255" t="str">
        <f>IF(ISBLANK(INDEX('Policy Characteristics'!D:D,MATCH($C1817,'Policy Characteristics'!$C:$C,0))),"",INDEX('Policy Characteristics'!D:D,MATCH($C1817,'Policy Characteristics'!$C:$C,0)))</f>
        <v/>
      </c>
      <c r="K1817" s="254" t="str">
        <f>IF(ISBLANK(INDEX('Policy Characteristics'!E:E,MATCH($C1817,'Policy Characteristics'!$C:$C,0))),"",INDEX('Policy Characteristics'!E:E,MATCH($C1817,'Policy Characteristics'!$C:$C,0)))</f>
        <v>cross toggle whether carbon tax affects process emissions</v>
      </c>
      <c r="L1817" s="254">
        <f>IF(ISBLANK(INDEX('Policy Characteristics'!F:F,MATCH($C1817,'Policy Characteristics'!$C:$C,0))),"",INDEX('Policy Characteristics'!F:F,MATCH($C1817,'Policy Characteristics'!$C:$C,0)))</f>
        <v>0</v>
      </c>
      <c r="M1817" s="254">
        <f>IF(ISBLANK(INDEX('Policy Characteristics'!G:G,MATCH($C1817,'Policy Characteristics'!$C:$C,0))),"",INDEX('Policy Characteristics'!G:G,MATCH($C1817,'Policy Characteristics'!$C:$C,0)))</f>
        <v>1</v>
      </c>
      <c r="N1817" s="254">
        <f>IF(ISBLANK(INDEX('Policy Characteristics'!H:H,MATCH($C1817,'Policy Characteristics'!$C:$C,0))),"",INDEX('Policy Characteristics'!H:H,MATCH($C1817,'Policy Characteristics'!$C:$C,0)))</f>
        <v>1</v>
      </c>
      <c r="O1817" s="254" t="str">
        <f>IF(ISBLANK(INDEX('Policy Characteristics'!I:I,MATCH($C1817,'Policy Characteristics'!$C:$C,0))),"",INDEX('Policy Characteristics'!I:I,MATCH($C1817,'Policy Characteristics'!$C:$C,0)))</f>
        <v>on/off</v>
      </c>
      <c r="P1817" s="254" t="str">
        <f>IF(ISBLANK(INDEX('Policy Characteristics'!J:J,MATCH($C1817,'Policy Characteristics'!$C:$C,0))),"",INDEX('Policy Characteristics'!J:J,MATCH($C1817,'Policy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17" s="254" t="str">
        <f>IF(ISBLANK(INDEX('Policy Characteristics'!K:K,MATCH($C1817,'Policy Characteristics'!$C:$C,0))),"",INDEX('Policy Characteristics'!K:K,MATCH($C1817,'Policy Characteristics'!$C:$C,0)))</f>
        <v>fuels.html#carbon-tax</v>
      </c>
      <c r="R1817" s="254" t="str">
        <f>IF(ISBLANK(INDEX('Policy Characteristics'!L:L,MATCH($C1817,'Policy Characteristics'!$C:$C,0))),"",INDEX('Policy Characteristics'!L:L,MATCH($C1817,'Policy Characteristics'!$C:$C,0)))</f>
        <v>carbon-tax.html</v>
      </c>
    </row>
    <row r="1818" spans="1:18" s="2" customFormat="1" x14ac:dyDescent="0.35">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Exempt Process Emissions from C Tax</v>
      </c>
      <c r="C1818" s="254" t="str">
        <f t="shared" si="67"/>
        <v>BEPEfCT Boolean Exempt Process Emissions from Carbon Tax</v>
      </c>
      <c r="D1818" s="6" t="s">
        <v>3061</v>
      </c>
      <c r="E1818" s="6"/>
      <c r="F1818" t="s">
        <v>3023</v>
      </c>
      <c r="G1818" s="6"/>
      <c r="H1818" s="47">
        <v>1647</v>
      </c>
      <c r="I1818" s="325" t="s">
        <v>41</v>
      </c>
      <c r="J1818" s="255" t="str">
        <f>IF(ISBLANK(INDEX('Policy Characteristics'!D:D,MATCH($C1818,'Policy Characteristics'!$C:$C,0))),"",INDEX('Policy Characteristics'!D:D,MATCH($C1818,'Policy Characteristics'!$C:$C,0)))</f>
        <v/>
      </c>
      <c r="K1818" s="254" t="str">
        <f>IF(ISBLANK(INDEX('Policy Characteristics'!E:E,MATCH($C1818,'Policy Characteristics'!$C:$C,0))),"",INDEX('Policy Characteristics'!E:E,MATCH($C1818,'Policy Characteristics'!$C:$C,0)))</f>
        <v>cross toggle whether carbon tax affects process emissions</v>
      </c>
      <c r="L1818" s="254">
        <f>IF(ISBLANK(INDEX('Policy Characteristics'!F:F,MATCH($C1818,'Policy Characteristics'!$C:$C,0))),"",INDEX('Policy Characteristics'!F:F,MATCH($C1818,'Policy Characteristics'!$C:$C,0)))</f>
        <v>0</v>
      </c>
      <c r="M1818" s="254">
        <f>IF(ISBLANK(INDEX('Policy Characteristics'!G:G,MATCH($C1818,'Policy Characteristics'!$C:$C,0))),"",INDEX('Policy Characteristics'!G:G,MATCH($C1818,'Policy Characteristics'!$C:$C,0)))</f>
        <v>1</v>
      </c>
      <c r="N1818" s="254">
        <f>IF(ISBLANK(INDEX('Policy Characteristics'!H:H,MATCH($C1818,'Policy Characteristics'!$C:$C,0))),"",INDEX('Policy Characteristics'!H:H,MATCH($C1818,'Policy Characteristics'!$C:$C,0)))</f>
        <v>1</v>
      </c>
      <c r="O1818" s="254" t="str">
        <f>IF(ISBLANK(INDEX('Policy Characteristics'!I:I,MATCH($C1818,'Policy Characteristics'!$C:$C,0))),"",INDEX('Policy Characteristics'!I:I,MATCH($C1818,'Policy Characteristics'!$C:$C,0)))</f>
        <v>on/off</v>
      </c>
      <c r="P1818" s="254" t="str">
        <f>IF(ISBLANK(INDEX('Policy Characteristics'!J:J,MATCH($C1818,'Policy Characteristics'!$C:$C,0))),"",INDEX('Policy Characteristics'!J:J,MATCH($C1818,'Policy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18" s="254" t="str">
        <f>IF(ISBLANK(INDEX('Policy Characteristics'!K:K,MATCH($C1818,'Policy Characteristics'!$C:$C,0))),"",INDEX('Policy Characteristics'!K:K,MATCH($C1818,'Policy Characteristics'!$C:$C,0)))</f>
        <v>fuels.html#carbon-tax</v>
      </c>
      <c r="R1818" s="254" t="str">
        <f>IF(ISBLANK(INDEX('Policy Characteristics'!L:L,MATCH($C1818,'Policy Characteristics'!$C:$C,0))),"",INDEX('Policy Characteristics'!L:L,MATCH($C1818,'Policy Characteristics'!$C:$C,0)))</f>
        <v>carbon-tax.html</v>
      </c>
    </row>
    <row r="1819" spans="1:18" s="2" customFormat="1" x14ac:dyDescent="0.35">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Exempt Process Emissions from C Tax</v>
      </c>
      <c r="C1819" s="254" t="str">
        <f t="shared" si="67"/>
        <v>BEPEfCT Boolean Exempt Process Emissions from Carbon Tax</v>
      </c>
      <c r="D1819" s="6" t="s">
        <v>3062</v>
      </c>
      <c r="E1819" s="6"/>
      <c r="F1819" t="s">
        <v>3024</v>
      </c>
      <c r="G1819" s="6"/>
      <c r="H1819" s="47">
        <v>1648</v>
      </c>
      <c r="I1819" s="325" t="s">
        <v>41</v>
      </c>
      <c r="J1819" s="255" t="str">
        <f>IF(ISBLANK(INDEX('Policy Characteristics'!D:D,MATCH($C1819,'Policy Characteristics'!$C:$C,0))),"",INDEX('Policy Characteristics'!D:D,MATCH($C1819,'Policy Characteristics'!$C:$C,0)))</f>
        <v/>
      </c>
      <c r="K1819" s="254" t="str">
        <f>IF(ISBLANK(INDEX('Policy Characteristics'!E:E,MATCH($C1819,'Policy Characteristics'!$C:$C,0))),"",INDEX('Policy Characteristics'!E:E,MATCH($C1819,'Policy Characteristics'!$C:$C,0)))</f>
        <v>cross toggle whether carbon tax affects process emissions</v>
      </c>
      <c r="L1819" s="254">
        <f>IF(ISBLANK(INDEX('Policy Characteristics'!F:F,MATCH($C1819,'Policy Characteristics'!$C:$C,0))),"",INDEX('Policy Characteristics'!F:F,MATCH($C1819,'Policy Characteristics'!$C:$C,0)))</f>
        <v>0</v>
      </c>
      <c r="M1819" s="254">
        <f>IF(ISBLANK(INDEX('Policy Characteristics'!G:G,MATCH($C1819,'Policy Characteristics'!$C:$C,0))),"",INDEX('Policy Characteristics'!G:G,MATCH($C1819,'Policy Characteristics'!$C:$C,0)))</f>
        <v>1</v>
      </c>
      <c r="N1819" s="254">
        <f>IF(ISBLANK(INDEX('Policy Characteristics'!H:H,MATCH($C1819,'Policy Characteristics'!$C:$C,0))),"",INDEX('Policy Characteristics'!H:H,MATCH($C1819,'Policy Characteristics'!$C:$C,0)))</f>
        <v>1</v>
      </c>
      <c r="O1819" s="254" t="str">
        <f>IF(ISBLANK(INDEX('Policy Characteristics'!I:I,MATCH($C1819,'Policy Characteristics'!$C:$C,0))),"",INDEX('Policy Characteristics'!I:I,MATCH($C1819,'Policy Characteristics'!$C:$C,0)))</f>
        <v>on/off</v>
      </c>
      <c r="P1819" s="254" t="str">
        <f>IF(ISBLANK(INDEX('Policy Characteristics'!J:J,MATCH($C1819,'Policy Characteristics'!$C:$C,0))),"",INDEX('Policy Characteristics'!J:J,MATCH($C1819,'Policy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19" s="254" t="str">
        <f>IF(ISBLANK(INDEX('Policy Characteristics'!K:K,MATCH($C1819,'Policy Characteristics'!$C:$C,0))),"",INDEX('Policy Characteristics'!K:K,MATCH($C1819,'Policy Characteristics'!$C:$C,0)))</f>
        <v>fuels.html#carbon-tax</v>
      </c>
      <c r="R1819" s="254" t="str">
        <f>IF(ISBLANK(INDEX('Policy Characteristics'!L:L,MATCH($C1819,'Policy Characteristics'!$C:$C,0))),"",INDEX('Policy Characteristics'!L:L,MATCH($C1819,'Policy Characteristics'!$C:$C,0)))</f>
        <v>carbon-tax.html</v>
      </c>
    </row>
    <row r="1820" spans="1:18" s="2" customFormat="1" x14ac:dyDescent="0.35">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Exempt Process Emissions from C Tax</v>
      </c>
      <c r="C1820" s="254" t="str">
        <f t="shared" si="67"/>
        <v>BEPEfCT Boolean Exempt Process Emissions from Carbon Tax</v>
      </c>
      <c r="D1820" s="6" t="s">
        <v>3063</v>
      </c>
      <c r="E1820" s="6"/>
      <c r="F1820" t="s">
        <v>3025</v>
      </c>
      <c r="G1820" s="6"/>
      <c r="H1820" s="47">
        <v>1649</v>
      </c>
      <c r="I1820" s="325" t="s">
        <v>41</v>
      </c>
      <c r="J1820" s="255" t="str">
        <f>IF(ISBLANK(INDEX('Policy Characteristics'!D:D,MATCH($C1820,'Policy Characteristics'!$C:$C,0))),"",INDEX('Policy Characteristics'!D:D,MATCH($C1820,'Policy Characteristics'!$C:$C,0)))</f>
        <v/>
      </c>
      <c r="K1820" s="254" t="str">
        <f>IF(ISBLANK(INDEX('Policy Characteristics'!E:E,MATCH($C1820,'Policy Characteristics'!$C:$C,0))),"",INDEX('Policy Characteristics'!E:E,MATCH($C1820,'Policy Characteristics'!$C:$C,0)))</f>
        <v>cross toggle whether carbon tax affects process emissions</v>
      </c>
      <c r="L1820" s="254">
        <f>IF(ISBLANK(INDEX('Policy Characteristics'!F:F,MATCH($C1820,'Policy Characteristics'!$C:$C,0))),"",INDEX('Policy Characteristics'!F:F,MATCH($C1820,'Policy Characteristics'!$C:$C,0)))</f>
        <v>0</v>
      </c>
      <c r="M1820" s="254">
        <f>IF(ISBLANK(INDEX('Policy Characteristics'!G:G,MATCH($C1820,'Policy Characteristics'!$C:$C,0))),"",INDEX('Policy Characteristics'!G:G,MATCH($C1820,'Policy Characteristics'!$C:$C,0)))</f>
        <v>1</v>
      </c>
      <c r="N1820" s="254">
        <f>IF(ISBLANK(INDEX('Policy Characteristics'!H:H,MATCH($C1820,'Policy Characteristics'!$C:$C,0))),"",INDEX('Policy Characteristics'!H:H,MATCH($C1820,'Policy Characteristics'!$C:$C,0)))</f>
        <v>1</v>
      </c>
      <c r="O1820" s="254" t="str">
        <f>IF(ISBLANK(INDEX('Policy Characteristics'!I:I,MATCH($C1820,'Policy Characteristics'!$C:$C,0))),"",INDEX('Policy Characteristics'!I:I,MATCH($C1820,'Policy Characteristics'!$C:$C,0)))</f>
        <v>on/off</v>
      </c>
      <c r="P1820" s="254" t="str">
        <f>IF(ISBLANK(INDEX('Policy Characteristics'!J:J,MATCH($C1820,'Policy Characteristics'!$C:$C,0))),"",INDEX('Policy Characteristics'!J:J,MATCH($C1820,'Policy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20" s="254" t="str">
        <f>IF(ISBLANK(INDEX('Policy Characteristics'!K:K,MATCH($C1820,'Policy Characteristics'!$C:$C,0))),"",INDEX('Policy Characteristics'!K:K,MATCH($C1820,'Policy Characteristics'!$C:$C,0)))</f>
        <v>fuels.html#carbon-tax</v>
      </c>
      <c r="R1820" s="254" t="str">
        <f>IF(ISBLANK(INDEX('Policy Characteristics'!L:L,MATCH($C1820,'Policy Characteristics'!$C:$C,0))),"",INDEX('Policy Characteristics'!L:L,MATCH($C1820,'Policy Characteristics'!$C:$C,0)))</f>
        <v>carbon-tax.html</v>
      </c>
    </row>
    <row r="1821" spans="1:18" s="2" customFormat="1" x14ac:dyDescent="0.35">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Exempt Process Emissions from C Tax</v>
      </c>
      <c r="C1821" s="254" t="str">
        <f t="shared" si="67"/>
        <v>BEPEfCT Boolean Exempt Process Emissions from Carbon Tax</v>
      </c>
      <c r="D1821" s="6" t="s">
        <v>3064</v>
      </c>
      <c r="E1821" s="6"/>
      <c r="F1821" t="s">
        <v>3026</v>
      </c>
      <c r="G1821" s="6"/>
      <c r="H1821" s="47">
        <v>1650</v>
      </c>
      <c r="I1821" s="325" t="s">
        <v>40</v>
      </c>
      <c r="J1821" s="255" t="str">
        <f>IF(ISBLANK(INDEX('Policy Characteristics'!D:D,MATCH($C1821,'Policy Characteristics'!$C:$C,0))),"",INDEX('Policy Characteristics'!D:D,MATCH($C1821,'Policy Characteristics'!$C:$C,0)))</f>
        <v/>
      </c>
      <c r="K1821" s="254" t="str">
        <f>IF(ISBLANK(INDEX('Policy Characteristics'!E:E,MATCH($C1821,'Policy Characteristics'!$C:$C,0))),"",INDEX('Policy Characteristics'!E:E,MATCH($C1821,'Policy Characteristics'!$C:$C,0)))</f>
        <v>cross toggle whether carbon tax affects process emissions</v>
      </c>
      <c r="L1821" s="254">
        <f>IF(ISBLANK(INDEX('Policy Characteristics'!F:F,MATCH($C1821,'Policy Characteristics'!$C:$C,0))),"",INDEX('Policy Characteristics'!F:F,MATCH($C1821,'Policy Characteristics'!$C:$C,0)))</f>
        <v>0</v>
      </c>
      <c r="M1821" s="254">
        <f>IF(ISBLANK(INDEX('Policy Characteristics'!G:G,MATCH($C1821,'Policy Characteristics'!$C:$C,0))),"",INDEX('Policy Characteristics'!G:G,MATCH($C1821,'Policy Characteristics'!$C:$C,0)))</f>
        <v>1</v>
      </c>
      <c r="N1821" s="254">
        <f>IF(ISBLANK(INDEX('Policy Characteristics'!H:H,MATCH($C1821,'Policy Characteristics'!$C:$C,0))),"",INDEX('Policy Characteristics'!H:H,MATCH($C1821,'Policy Characteristics'!$C:$C,0)))</f>
        <v>1</v>
      </c>
      <c r="O1821" s="254" t="str">
        <f>IF(ISBLANK(INDEX('Policy Characteristics'!I:I,MATCH($C1821,'Policy Characteristics'!$C:$C,0))),"",INDEX('Policy Characteristics'!I:I,MATCH($C1821,'Policy Characteristics'!$C:$C,0)))</f>
        <v>on/off</v>
      </c>
      <c r="P1821" s="254" t="str">
        <f>IF(ISBLANK(INDEX('Policy Characteristics'!J:J,MATCH($C1821,'Policy Characteristics'!$C:$C,0))),"",INDEX('Policy Characteristics'!J:J,MATCH($C1821,'Policy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21" s="254" t="str">
        <f>IF(ISBLANK(INDEX('Policy Characteristics'!K:K,MATCH($C1821,'Policy Characteristics'!$C:$C,0))),"",INDEX('Policy Characteristics'!K:K,MATCH($C1821,'Policy Characteristics'!$C:$C,0)))</f>
        <v>fuels.html#carbon-tax</v>
      </c>
      <c r="R1821" s="254" t="str">
        <f>IF(ISBLANK(INDEX('Policy Characteristics'!L:L,MATCH($C1821,'Policy Characteristics'!$C:$C,0))),"",INDEX('Policy Characteristics'!L:L,MATCH($C1821,'Policy Characteristics'!$C:$C,0)))</f>
        <v>carbon-tax.html</v>
      </c>
    </row>
    <row r="1822" spans="1:18" s="2" customFormat="1" x14ac:dyDescent="0.35">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Exempt Process Emissions from C Tax</v>
      </c>
      <c r="C1822" s="254" t="str">
        <f t="shared" si="67"/>
        <v>BEPEfCT Boolean Exempt Process Emissions from Carbon Tax</v>
      </c>
      <c r="D1822" s="6" t="s">
        <v>3065</v>
      </c>
      <c r="E1822" s="6"/>
      <c r="F1822" t="s">
        <v>3068</v>
      </c>
      <c r="G1822" s="6"/>
      <c r="H1822" s="47">
        <v>1651</v>
      </c>
      <c r="I1822" s="325" t="s">
        <v>40</v>
      </c>
      <c r="J1822" s="255" t="str">
        <f>IF(ISBLANK(INDEX('Policy Characteristics'!D:D,MATCH($C1822,'Policy Characteristics'!$C:$C,0))),"",INDEX('Policy Characteristics'!D:D,MATCH($C1822,'Policy Characteristics'!$C:$C,0)))</f>
        <v/>
      </c>
      <c r="K1822" s="254" t="str">
        <f>IF(ISBLANK(INDEX('Policy Characteristics'!E:E,MATCH($C1822,'Policy Characteristics'!$C:$C,0))),"",INDEX('Policy Characteristics'!E:E,MATCH($C1822,'Policy Characteristics'!$C:$C,0)))</f>
        <v>cross toggle whether carbon tax affects process emissions</v>
      </c>
      <c r="L1822" s="254">
        <f>IF(ISBLANK(INDEX('Policy Characteristics'!F:F,MATCH($C1822,'Policy Characteristics'!$C:$C,0))),"",INDEX('Policy Characteristics'!F:F,MATCH($C1822,'Policy Characteristics'!$C:$C,0)))</f>
        <v>0</v>
      </c>
      <c r="M1822" s="254">
        <f>IF(ISBLANK(INDEX('Policy Characteristics'!G:G,MATCH($C1822,'Policy Characteristics'!$C:$C,0))),"",INDEX('Policy Characteristics'!G:G,MATCH($C1822,'Policy Characteristics'!$C:$C,0)))</f>
        <v>1</v>
      </c>
      <c r="N1822" s="254">
        <f>IF(ISBLANK(INDEX('Policy Characteristics'!H:H,MATCH($C1822,'Policy Characteristics'!$C:$C,0))),"",INDEX('Policy Characteristics'!H:H,MATCH($C1822,'Policy Characteristics'!$C:$C,0)))</f>
        <v>1</v>
      </c>
      <c r="O1822" s="254" t="str">
        <f>IF(ISBLANK(INDEX('Policy Characteristics'!I:I,MATCH($C1822,'Policy Characteristics'!$C:$C,0))),"",INDEX('Policy Characteristics'!I:I,MATCH($C1822,'Policy Characteristics'!$C:$C,0)))</f>
        <v>on/off</v>
      </c>
      <c r="P1822" s="254" t="str">
        <f>IF(ISBLANK(INDEX('Policy Characteristics'!J:J,MATCH($C1822,'Policy Characteristics'!$C:$C,0))),"",INDEX('Policy Characteristics'!J:J,MATCH($C1822,'Policy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22" s="254" t="str">
        <f>IF(ISBLANK(INDEX('Policy Characteristics'!K:K,MATCH($C1822,'Policy Characteristics'!$C:$C,0))),"",INDEX('Policy Characteristics'!K:K,MATCH($C1822,'Policy Characteristics'!$C:$C,0)))</f>
        <v>fuels.html#carbon-tax</v>
      </c>
      <c r="R1822" s="254" t="str">
        <f>IF(ISBLANK(INDEX('Policy Characteristics'!L:L,MATCH($C1822,'Policy Characteristics'!$C:$C,0))),"",INDEX('Policy Characteristics'!L:L,MATCH($C1822,'Policy Characteristics'!$C:$C,0)))</f>
        <v>carbon-tax.html</v>
      </c>
    </row>
    <row r="1823" spans="1:18" s="2" customFormat="1" x14ac:dyDescent="0.35">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Exempt Process Emissions from C Tax</v>
      </c>
      <c r="C1823" s="254" t="str">
        <f t="shared" si="67"/>
        <v>BEPEfCT Boolean Exempt Process Emissions from Carbon Tax</v>
      </c>
      <c r="D1823" s="6" t="s">
        <v>3066</v>
      </c>
      <c r="E1823" s="6"/>
      <c r="F1823" t="s">
        <v>3027</v>
      </c>
      <c r="G1823" s="6"/>
      <c r="H1823" s="47">
        <v>1652</v>
      </c>
      <c r="I1823" s="325" t="s">
        <v>41</v>
      </c>
      <c r="J1823" s="255" t="str">
        <f>IF(ISBLANK(INDEX('Policy Characteristics'!D:D,MATCH($C1823,'Policy Characteristics'!$C:$C,0))),"",INDEX('Policy Characteristics'!D:D,MATCH($C1823,'Policy Characteristics'!$C:$C,0)))</f>
        <v/>
      </c>
      <c r="K1823" s="254" t="str">
        <f>IF(ISBLANK(INDEX('Policy Characteristics'!E:E,MATCH($C1823,'Policy Characteristics'!$C:$C,0))),"",INDEX('Policy Characteristics'!E:E,MATCH($C1823,'Policy Characteristics'!$C:$C,0)))</f>
        <v>cross toggle whether carbon tax affects process emissions</v>
      </c>
      <c r="L1823" s="254">
        <f>IF(ISBLANK(INDEX('Policy Characteristics'!F:F,MATCH($C1823,'Policy Characteristics'!$C:$C,0))),"",INDEX('Policy Characteristics'!F:F,MATCH($C1823,'Policy Characteristics'!$C:$C,0)))</f>
        <v>0</v>
      </c>
      <c r="M1823" s="254">
        <f>IF(ISBLANK(INDEX('Policy Characteristics'!G:G,MATCH($C1823,'Policy Characteristics'!$C:$C,0))),"",INDEX('Policy Characteristics'!G:G,MATCH($C1823,'Policy Characteristics'!$C:$C,0)))</f>
        <v>1</v>
      </c>
      <c r="N1823" s="254">
        <f>IF(ISBLANK(INDEX('Policy Characteristics'!H:H,MATCH($C1823,'Policy Characteristics'!$C:$C,0))),"",INDEX('Policy Characteristics'!H:H,MATCH($C1823,'Policy Characteristics'!$C:$C,0)))</f>
        <v>1</v>
      </c>
      <c r="O1823" s="254" t="str">
        <f>IF(ISBLANK(INDEX('Policy Characteristics'!I:I,MATCH($C1823,'Policy Characteristics'!$C:$C,0))),"",INDEX('Policy Characteristics'!I:I,MATCH($C1823,'Policy Characteristics'!$C:$C,0)))</f>
        <v>on/off</v>
      </c>
      <c r="P1823" s="254" t="str">
        <f>IF(ISBLANK(INDEX('Policy Characteristics'!J:J,MATCH($C1823,'Policy Characteristics'!$C:$C,0))),"",INDEX('Policy Characteristics'!J:J,MATCH($C1823,'Policy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23" s="254" t="str">
        <f>IF(ISBLANK(INDEX('Policy Characteristics'!K:K,MATCH($C1823,'Policy Characteristics'!$C:$C,0))),"",INDEX('Policy Characteristics'!K:K,MATCH($C1823,'Policy Characteristics'!$C:$C,0)))</f>
        <v>fuels.html#carbon-tax</v>
      </c>
      <c r="R1823" s="254" t="str">
        <f>IF(ISBLANK(INDEX('Policy Characteristics'!L:L,MATCH($C1823,'Policy Characteristics'!$C:$C,0))),"",INDEX('Policy Characteristics'!L:L,MATCH($C1823,'Policy Characteristics'!$C:$C,0)))</f>
        <v>carbon-tax.html</v>
      </c>
    </row>
    <row r="1824" spans="1:18" s="2" customFormat="1" x14ac:dyDescent="0.35">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Toggle Carbon Tax Border Adjustment</v>
      </c>
      <c r="C1824" s="1" t="s">
        <v>3350</v>
      </c>
      <c r="D1824" s="6"/>
      <c r="E1824" s="6"/>
      <c r="F1824" s="6"/>
      <c r="G1824" s="6"/>
      <c r="H1824" s="47">
        <v>1627</v>
      </c>
      <c r="I1824" s="325" t="s">
        <v>40</v>
      </c>
      <c r="J1824" s="255" t="str">
        <f>IF(ISBLANK(INDEX('Policy Characteristics'!D:D,MATCH($C1824,'Policy Characteristics'!$C:$C,0))),"",INDEX('Policy Characteristics'!D:D,MATCH($C1824,'Policy Characteristics'!$C:$C,0)))</f>
        <v/>
      </c>
      <c r="K1824" s="254" t="str">
        <f>IF(ISBLANK(INDEX('Policy Characteristics'!E:E,MATCH($C1824,'Policy Characteristics'!$C:$C,0))),"",INDEX('Policy Characteristics'!E:E,MATCH($C1824,'Policy Characteristics'!$C:$C,0)))</f>
        <v/>
      </c>
      <c r="L1824" s="254">
        <f>IF(ISBLANK(INDEX('Policy Characteristics'!F:F,MATCH($C1824,'Policy Characteristics'!$C:$C,0))),"",INDEX('Policy Characteristics'!F:F,MATCH($C1824,'Policy Characteristics'!$C:$C,0)))</f>
        <v>0</v>
      </c>
      <c r="M1824" s="254">
        <f>IF(ISBLANK(INDEX('Policy Characteristics'!G:G,MATCH($C1824,'Policy Characteristics'!$C:$C,0))),"",INDEX('Policy Characteristics'!G:G,MATCH($C1824,'Policy Characteristics'!$C:$C,0)))</f>
        <v>1</v>
      </c>
      <c r="N1824" s="254">
        <f>IF(ISBLANK(INDEX('Policy Characteristics'!H:H,MATCH($C1824,'Policy Characteristics'!$C:$C,0))),"",INDEX('Policy Characteristics'!H:H,MATCH($C1824,'Policy Characteristics'!$C:$C,0)))</f>
        <v>1</v>
      </c>
      <c r="O1824" s="254" t="str">
        <f>IF(ISBLANK(INDEX('Policy Characteristics'!I:I,MATCH($C1824,'Policy Characteristics'!$C:$C,0))),"",INDEX('Policy Characteristics'!I:I,MATCH($C1824,'Policy Characteristics'!$C:$C,0)))</f>
        <v>on/off</v>
      </c>
      <c r="P1824" s="254" t="str">
        <f>IF(ISBLANK(INDEX('Policy Characteristics'!J:J,MATCH($C1824,'Policy Characteristics'!$C:$C,0))),"",INDEX('Policy Characteristics'!J:J,MATCH($C1824,'Policy Characteristics'!$C:$C,0)))</f>
        <v>**Description:** By default, carbon taxes apply to only domestically produced goods. If set to zero, this policy enables carbon tax border adjustments, meaning the carbon tax will apply to both domestically produced and imported goods.</v>
      </c>
      <c r="Q1824" s="254" t="str">
        <f>IF(ISBLANK(INDEX('Policy Characteristics'!K:K,MATCH($C1824,'Policy Characteristics'!$C:$C,0))),"",INDEX('Policy Characteristics'!K:K,MATCH($C1824,'Policy Characteristics'!$C:$C,0)))</f>
        <v>fuels.html#carbon-tax</v>
      </c>
      <c r="R1824" s="254" t="str">
        <f>IF(ISBLANK(INDEX('Policy Characteristics'!L:L,MATCH($C1824,'Policy Characteristics'!$C:$C,0))),"",INDEX('Policy Characteristics'!L:L,MATCH($C1824,'Policy Characteristics'!$C:$C,0)))</f>
        <v>carbon-tax.html</v>
      </c>
    </row>
    <row r="1825" spans="1:18" s="2" customFormat="1" x14ac:dyDescent="0.35">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Fixed Energy Prices</v>
      </c>
      <c r="C1825" s="317" t="s">
        <v>2695</v>
      </c>
      <c r="D1825" s="6" t="s">
        <v>49</v>
      </c>
      <c r="E1825" s="6"/>
      <c r="F1825" s="6" t="s">
        <v>89</v>
      </c>
      <c r="G1825" s="6"/>
      <c r="H1825" s="43">
        <v>720</v>
      </c>
      <c r="I1825" s="325" t="s">
        <v>41</v>
      </c>
      <c r="J1825" s="255" t="str">
        <f>IF(ISBLANK(INDEX('Policy Characteristics'!D:D,MATCH($C1825,'Policy Characteristics'!$C:$C,0))),"",INDEX('Policy Characteristics'!D:D,MATCH($C1825,'Policy Characteristics'!$C:$C,0)))</f>
        <v>Fixed Energy Prices</v>
      </c>
      <c r="K1825" s="254" t="str">
        <f>IF(ISBLANK(INDEX('Policy Characteristics'!E:E,MATCH($C1825,'Policy Characteristics'!$C:$C,0))),"",INDEX('Policy Characteristics'!E:E,MATCH($C1825,'Policy Characteristics'!$C:$C,0)))</f>
        <v>cross toggle whether policies affect energy prices</v>
      </c>
      <c r="L1825" s="254">
        <f>IF(ISBLANK(INDEX('Policy Characteristics'!F:F,MATCH($C1825,'Policy Characteristics'!$C:$C,0))),"",INDEX('Policy Characteristics'!F:F,MATCH($C1825,'Policy Characteristics'!$C:$C,0)))</f>
        <v>0</v>
      </c>
      <c r="M1825" s="254">
        <f>IF(ISBLANK(INDEX('Policy Characteristics'!G:G,MATCH($C1825,'Policy Characteristics'!$C:$C,0))),"",INDEX('Policy Characteristics'!G:G,MATCH($C1825,'Policy Characteristics'!$C:$C,0)))</f>
        <v>1</v>
      </c>
      <c r="N1825" s="254">
        <f>IF(ISBLANK(INDEX('Policy Characteristics'!H:H,MATCH($C1825,'Policy Characteristics'!$C:$C,0))),"",INDEX('Policy Characteristics'!H:H,MATCH($C1825,'Policy Characteristics'!$C:$C,0)))</f>
        <v>1</v>
      </c>
      <c r="O1825" s="254" t="str">
        <f>IF(ISBLANK(INDEX('Policy Characteristics'!I:I,MATCH($C1825,'Policy Characteristics'!$C:$C,0))),"",INDEX('Policy Characteristics'!I:I,MATCH($C1825,'Policy Characteristics'!$C:$C,0)))</f>
        <v>on/off</v>
      </c>
      <c r="P1825" s="254" t="str">
        <f>IF(ISBLANK(INDEX('Policy Characteristics'!J:J,MATCH($C1825,'Policy Characteristics'!$C:$C,0))),"",INDEX('Policy Characteristics'!J:J,MATCH($C1825,'Policy Characteristics'!$C:$C,0)))</f>
        <v/>
      </c>
      <c r="Q1825" s="254" t="str">
        <f>IF(ISBLANK(INDEX('Policy Characteristics'!K:K,MATCH($C1825,'Policy Characteristics'!$C:$C,0))),"",INDEX('Policy Characteristics'!K:K,MATCH($C1825,'Policy Characteristics'!$C:$C,0)))</f>
        <v/>
      </c>
      <c r="R1825" s="254" t="str">
        <f>IF(ISBLANK(INDEX('Policy Characteristics'!L:L,MATCH($C1825,'Policy Characteristics'!$C:$C,0))),"",INDEX('Policy Characteristics'!L:L,MATCH($C1825,'Policy Characteristics'!$C:$C,0)))</f>
        <v/>
      </c>
    </row>
    <row r="1826" spans="1:18" s="2" customFormat="1" x14ac:dyDescent="0.35">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Fixed Energy Prices</v>
      </c>
      <c r="C1826" s="254" t="str">
        <f t="shared" ref="C1826:C1827" si="68">C$1825</f>
        <v>Toggle Whether Policies Affect Energy Prices</v>
      </c>
      <c r="D1826" s="6" t="s">
        <v>71</v>
      </c>
      <c r="E1826" s="6"/>
      <c r="F1826" s="6" t="s">
        <v>95</v>
      </c>
      <c r="G1826" s="6"/>
      <c r="H1826" s="43">
        <v>721</v>
      </c>
      <c r="I1826" s="325" t="s">
        <v>41</v>
      </c>
      <c r="J1826" s="255" t="str">
        <f>IF(ISBLANK(INDEX('Policy Characteristics'!D:D,MATCH($C1826,'Policy Characteristics'!$C:$C,0))),"",INDEX('Policy Characteristics'!D:D,MATCH($C1826,'Policy Characteristics'!$C:$C,0)))</f>
        <v>Fixed Energy Prices</v>
      </c>
      <c r="K1826" s="254" t="str">
        <f>IF(ISBLANK(INDEX('Policy Characteristics'!E:E,MATCH($C1826,'Policy Characteristics'!$C:$C,0))),"",INDEX('Policy Characteristics'!E:E,MATCH($C1826,'Policy Characteristics'!$C:$C,0)))</f>
        <v>cross toggle whether policies affect energy prices</v>
      </c>
      <c r="L1826" s="254">
        <f>IF(ISBLANK(INDEX('Policy Characteristics'!F:F,MATCH($C1826,'Policy Characteristics'!$C:$C,0))),"",INDEX('Policy Characteristics'!F:F,MATCH($C1826,'Policy Characteristics'!$C:$C,0)))</f>
        <v>0</v>
      </c>
      <c r="M1826" s="254">
        <f>IF(ISBLANK(INDEX('Policy Characteristics'!G:G,MATCH($C1826,'Policy Characteristics'!$C:$C,0))),"",INDEX('Policy Characteristics'!G:G,MATCH($C1826,'Policy Characteristics'!$C:$C,0)))</f>
        <v>1</v>
      </c>
      <c r="N1826" s="254">
        <f>IF(ISBLANK(INDEX('Policy Characteristics'!H:H,MATCH($C1826,'Policy Characteristics'!$C:$C,0))),"",INDEX('Policy Characteristics'!H:H,MATCH($C1826,'Policy Characteristics'!$C:$C,0)))</f>
        <v>1</v>
      </c>
      <c r="O1826" s="254" t="str">
        <f>IF(ISBLANK(INDEX('Policy Characteristics'!I:I,MATCH($C1826,'Policy Characteristics'!$C:$C,0))),"",INDEX('Policy Characteristics'!I:I,MATCH($C1826,'Policy Characteristics'!$C:$C,0)))</f>
        <v>on/off</v>
      </c>
      <c r="P1826" s="254" t="str">
        <f>IF(ISBLANK(INDEX('Policy Characteristics'!J:J,MATCH($C1826,'Policy Characteristics'!$C:$C,0))),"",INDEX('Policy Characteristics'!J:J,MATCH($C1826,'Policy Characteristics'!$C:$C,0)))</f>
        <v/>
      </c>
      <c r="Q1826" s="254" t="str">
        <f>IF(ISBLANK(INDEX('Policy Characteristics'!K:K,MATCH($C1826,'Policy Characteristics'!$C:$C,0))),"",INDEX('Policy Characteristics'!K:K,MATCH($C1826,'Policy Characteristics'!$C:$C,0)))</f>
        <v/>
      </c>
      <c r="R1826" s="254" t="str">
        <f>IF(ISBLANK(INDEX('Policy Characteristics'!L:L,MATCH($C1826,'Policy Characteristics'!$C:$C,0))),"",INDEX('Policy Characteristics'!L:L,MATCH($C1826,'Policy Characteristics'!$C:$C,0)))</f>
        <v/>
      </c>
    </row>
    <row r="1827" spans="1:18" s="2" customFormat="1" x14ac:dyDescent="0.35">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Fixed Energy Prices</v>
      </c>
      <c r="C1827" s="254" t="str">
        <f t="shared" si="68"/>
        <v>Toggle Whether Policies Affect Energy Prices</v>
      </c>
      <c r="D1827" s="6" t="s">
        <v>2450</v>
      </c>
      <c r="E1827" s="6"/>
      <c r="F1827" s="6" t="s">
        <v>2454</v>
      </c>
      <c r="G1827" s="6"/>
      <c r="H1827" s="43">
        <v>722</v>
      </c>
      <c r="I1827" s="325" t="s">
        <v>41</v>
      </c>
      <c r="J1827" s="255" t="str">
        <f>IF(ISBLANK(INDEX('Policy Characteristics'!D:D,MATCH($C1827,'Policy Characteristics'!$C:$C,0))),"",INDEX('Policy Characteristics'!D:D,MATCH($C1827,'Policy Characteristics'!$C:$C,0)))</f>
        <v>Fixed Energy Prices</v>
      </c>
      <c r="K1827" s="254" t="str">
        <f>IF(ISBLANK(INDEX('Policy Characteristics'!E:E,MATCH($C1827,'Policy Characteristics'!$C:$C,0))),"",INDEX('Policy Characteristics'!E:E,MATCH($C1827,'Policy Characteristics'!$C:$C,0)))</f>
        <v>cross toggle whether policies affect energy prices</v>
      </c>
      <c r="L1827" s="254">
        <f>IF(ISBLANK(INDEX('Policy Characteristics'!F:F,MATCH($C1827,'Policy Characteristics'!$C:$C,0))),"",INDEX('Policy Characteristics'!F:F,MATCH($C1827,'Policy Characteristics'!$C:$C,0)))</f>
        <v>0</v>
      </c>
      <c r="M1827" s="254">
        <f>IF(ISBLANK(INDEX('Policy Characteristics'!G:G,MATCH($C1827,'Policy Characteristics'!$C:$C,0))),"",INDEX('Policy Characteristics'!G:G,MATCH($C1827,'Policy Characteristics'!$C:$C,0)))</f>
        <v>1</v>
      </c>
      <c r="N1827" s="254">
        <f>IF(ISBLANK(INDEX('Policy Characteristics'!H:H,MATCH($C1827,'Policy Characteristics'!$C:$C,0))),"",INDEX('Policy Characteristics'!H:H,MATCH($C1827,'Policy Characteristics'!$C:$C,0)))</f>
        <v>1</v>
      </c>
      <c r="O1827" s="254" t="str">
        <f>IF(ISBLANK(INDEX('Policy Characteristics'!I:I,MATCH($C1827,'Policy Characteristics'!$C:$C,0))),"",INDEX('Policy Characteristics'!I:I,MATCH($C1827,'Policy Characteristics'!$C:$C,0)))</f>
        <v>on/off</v>
      </c>
      <c r="P1827" s="254" t="str">
        <f>IF(ISBLANK(INDEX('Policy Characteristics'!J:J,MATCH($C1827,'Policy Characteristics'!$C:$C,0))),"",INDEX('Policy Characteristics'!J:J,MATCH($C1827,'Policy Characteristics'!$C:$C,0)))</f>
        <v/>
      </c>
      <c r="Q1827" s="254" t="str">
        <f>IF(ISBLANK(INDEX('Policy Characteristics'!K:K,MATCH($C1827,'Policy Characteristics'!$C:$C,0))),"",INDEX('Policy Characteristics'!K:K,MATCH($C1827,'Policy Characteristics'!$C:$C,0)))</f>
        <v/>
      </c>
      <c r="R1827" s="254" t="str">
        <f>IF(ISBLANK(INDEX('Policy Characteristics'!L:L,MATCH($C1827,'Policy Characteristics'!$C:$C,0))),"",INDEX('Policy Characteristics'!L:L,MATCH($C1827,'Policy Characteristics'!$C:$C,0)))</f>
        <v/>
      </c>
    </row>
    <row r="1828" spans="1:18" s="2" customFormat="1" x14ac:dyDescent="0.35">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Fixed Energy Prices</v>
      </c>
      <c r="C1828" s="317" t="s">
        <v>2695</v>
      </c>
      <c r="D1828" s="6" t="s">
        <v>437</v>
      </c>
      <c r="E1828" s="45"/>
      <c r="F1828" s="6" t="s">
        <v>434</v>
      </c>
      <c r="G1828" s="6"/>
      <c r="H1828" s="47">
        <v>836</v>
      </c>
      <c r="I1828" s="325" t="s">
        <v>41</v>
      </c>
      <c r="J1828" s="255" t="str">
        <f>IF(ISBLANK(INDEX('Policy Characteristics'!D:D,MATCH($C1828,'Policy Characteristics'!$C:$C,0))),"",INDEX('Policy Characteristics'!D:D,MATCH($C1828,'Policy Characteristics'!$C:$C,0)))</f>
        <v>Fixed Energy Prices</v>
      </c>
      <c r="K1828" s="254" t="str">
        <f>IF(ISBLANK(INDEX('Policy Characteristics'!E:E,MATCH($C1828,'Policy Characteristics'!$C:$C,0))),"",INDEX('Policy Characteristics'!E:E,MATCH($C1828,'Policy Characteristics'!$C:$C,0)))</f>
        <v>cross toggle whether policies affect energy prices</v>
      </c>
      <c r="L1828" s="254">
        <f>IF(ISBLANK(INDEX('Policy Characteristics'!F:F,MATCH($C1828,'Policy Characteristics'!$C:$C,0))),"",INDEX('Policy Characteristics'!F:F,MATCH($C1828,'Policy Characteristics'!$C:$C,0)))</f>
        <v>0</v>
      </c>
      <c r="M1828" s="254">
        <f>IF(ISBLANK(INDEX('Policy Characteristics'!G:G,MATCH($C1828,'Policy Characteristics'!$C:$C,0))),"",INDEX('Policy Characteristics'!G:G,MATCH($C1828,'Policy Characteristics'!$C:$C,0)))</f>
        <v>1</v>
      </c>
      <c r="N1828" s="254">
        <f>IF(ISBLANK(INDEX('Policy Characteristics'!H:H,MATCH($C1828,'Policy Characteristics'!$C:$C,0))),"",INDEX('Policy Characteristics'!H:H,MATCH($C1828,'Policy Characteristics'!$C:$C,0)))</f>
        <v>1</v>
      </c>
      <c r="O1828" s="254" t="str">
        <f>IF(ISBLANK(INDEX('Policy Characteristics'!I:I,MATCH($C1828,'Policy Characteristics'!$C:$C,0))),"",INDEX('Policy Characteristics'!I:I,MATCH($C1828,'Policy Characteristics'!$C:$C,0)))</f>
        <v>on/off</v>
      </c>
      <c r="P1828" s="254" t="str">
        <f>IF(ISBLANK(INDEX('Policy Characteristics'!J:J,MATCH($C1828,'Policy Characteristics'!$C:$C,0))),"",INDEX('Policy Characteristics'!J:J,MATCH($C1828,'Policy Characteristics'!$C:$C,0)))</f>
        <v/>
      </c>
      <c r="Q1828" s="254" t="str">
        <f>IF(ISBLANK(INDEX('Policy Characteristics'!K:K,MATCH($C1828,'Policy Characteristics'!$C:$C,0))),"",INDEX('Policy Characteristics'!K:K,MATCH($C1828,'Policy Characteristics'!$C:$C,0)))</f>
        <v/>
      </c>
      <c r="R1828" s="254" t="str">
        <f>IF(ISBLANK(INDEX('Policy Characteristics'!L:L,MATCH($C1828,'Policy Characteristics'!$C:$C,0))),"",INDEX('Policy Characteristics'!L:L,MATCH($C1828,'Policy Characteristics'!$C:$C,0)))</f>
        <v/>
      </c>
    </row>
    <row r="1829" spans="1:18" s="2" customFormat="1" x14ac:dyDescent="0.35">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Fixed Energy Prices</v>
      </c>
      <c r="C1829" s="254" t="str">
        <f t="shared" ref="C1829:C1839" si="69">C$1828</f>
        <v>Toggle Whether Policies Affect Energy Prices</v>
      </c>
      <c r="D1829" s="6" t="s">
        <v>43</v>
      </c>
      <c r="E1829" s="45"/>
      <c r="F1829" s="6" t="s">
        <v>83</v>
      </c>
      <c r="G1829" s="6"/>
      <c r="H1829" s="43">
        <v>837</v>
      </c>
      <c r="I1829" s="325" t="s">
        <v>41</v>
      </c>
      <c r="J1829" s="255" t="str">
        <f>IF(ISBLANK(INDEX('Policy Characteristics'!D:D,MATCH($C1829,'Policy Characteristics'!$C:$C,0))),"",INDEX('Policy Characteristics'!D:D,MATCH($C1829,'Policy Characteristics'!$C:$C,0)))</f>
        <v>Fixed Energy Prices</v>
      </c>
      <c r="K1829" s="254" t="str">
        <f>IF(ISBLANK(INDEX('Policy Characteristics'!E:E,MATCH($C1829,'Policy Characteristics'!$C:$C,0))),"",INDEX('Policy Characteristics'!E:E,MATCH($C1829,'Policy Characteristics'!$C:$C,0)))</f>
        <v>cross toggle whether policies affect energy prices</v>
      </c>
      <c r="L1829" s="254">
        <f>IF(ISBLANK(INDEX('Policy Characteristics'!F:F,MATCH($C1829,'Policy Characteristics'!$C:$C,0))),"",INDEX('Policy Characteristics'!F:F,MATCH($C1829,'Policy Characteristics'!$C:$C,0)))</f>
        <v>0</v>
      </c>
      <c r="M1829" s="254">
        <f>IF(ISBLANK(INDEX('Policy Characteristics'!G:G,MATCH($C1829,'Policy Characteristics'!$C:$C,0))),"",INDEX('Policy Characteristics'!G:G,MATCH($C1829,'Policy Characteristics'!$C:$C,0)))</f>
        <v>1</v>
      </c>
      <c r="N1829" s="254">
        <f>IF(ISBLANK(INDEX('Policy Characteristics'!H:H,MATCH($C1829,'Policy Characteristics'!$C:$C,0))),"",INDEX('Policy Characteristics'!H:H,MATCH($C1829,'Policy Characteristics'!$C:$C,0)))</f>
        <v>1</v>
      </c>
      <c r="O1829" s="254" t="str">
        <f>IF(ISBLANK(INDEX('Policy Characteristics'!I:I,MATCH($C1829,'Policy Characteristics'!$C:$C,0))),"",INDEX('Policy Characteristics'!I:I,MATCH($C1829,'Policy Characteristics'!$C:$C,0)))</f>
        <v>on/off</v>
      </c>
      <c r="P1829" s="254" t="str">
        <f>IF(ISBLANK(INDEX('Policy Characteristics'!J:J,MATCH($C1829,'Policy Characteristics'!$C:$C,0))),"",INDEX('Policy Characteristics'!J:J,MATCH($C1829,'Policy Characteristics'!$C:$C,0)))</f>
        <v/>
      </c>
      <c r="Q1829" s="254" t="str">
        <f>IF(ISBLANK(INDEX('Policy Characteristics'!K:K,MATCH($C1829,'Policy Characteristics'!$C:$C,0))),"",INDEX('Policy Characteristics'!K:K,MATCH($C1829,'Policy Characteristics'!$C:$C,0)))</f>
        <v/>
      </c>
      <c r="R1829" s="254" t="str">
        <f>IF(ISBLANK(INDEX('Policy Characteristics'!L:L,MATCH($C1829,'Policy Characteristics'!$C:$C,0))),"",INDEX('Policy Characteristics'!L:L,MATCH($C1829,'Policy Characteristics'!$C:$C,0)))</f>
        <v/>
      </c>
    </row>
    <row r="1830" spans="1:18" s="2" customFormat="1" x14ac:dyDescent="0.35">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Fixed Energy Prices</v>
      </c>
      <c r="C1830" s="254" t="str">
        <f t="shared" si="69"/>
        <v>Toggle Whether Policies Affect Energy Prices</v>
      </c>
      <c r="D1830" s="6" t="s">
        <v>48</v>
      </c>
      <c r="E1830" s="45"/>
      <c r="F1830" s="6" t="s">
        <v>88</v>
      </c>
      <c r="G1830" s="6"/>
      <c r="H1830" s="47">
        <v>838</v>
      </c>
      <c r="I1830" s="325" t="s">
        <v>41</v>
      </c>
      <c r="J1830" s="255" t="str">
        <f>IF(ISBLANK(INDEX('Policy Characteristics'!D:D,MATCH($C1830,'Policy Characteristics'!$C:$C,0))),"",INDEX('Policy Characteristics'!D:D,MATCH($C1830,'Policy Characteristics'!$C:$C,0)))</f>
        <v>Fixed Energy Prices</v>
      </c>
      <c r="K1830" s="254" t="str">
        <f>IF(ISBLANK(INDEX('Policy Characteristics'!E:E,MATCH($C1830,'Policy Characteristics'!$C:$C,0))),"",INDEX('Policy Characteristics'!E:E,MATCH($C1830,'Policy Characteristics'!$C:$C,0)))</f>
        <v>cross toggle whether policies affect energy prices</v>
      </c>
      <c r="L1830" s="254">
        <f>IF(ISBLANK(INDEX('Policy Characteristics'!F:F,MATCH($C1830,'Policy Characteristics'!$C:$C,0))),"",INDEX('Policy Characteristics'!F:F,MATCH($C1830,'Policy Characteristics'!$C:$C,0)))</f>
        <v>0</v>
      </c>
      <c r="M1830" s="254">
        <f>IF(ISBLANK(INDEX('Policy Characteristics'!G:G,MATCH($C1830,'Policy Characteristics'!$C:$C,0))),"",INDEX('Policy Characteristics'!G:G,MATCH($C1830,'Policy Characteristics'!$C:$C,0)))</f>
        <v>1</v>
      </c>
      <c r="N1830" s="254">
        <f>IF(ISBLANK(INDEX('Policy Characteristics'!H:H,MATCH($C1830,'Policy Characteristics'!$C:$C,0))),"",INDEX('Policy Characteristics'!H:H,MATCH($C1830,'Policy Characteristics'!$C:$C,0)))</f>
        <v>1</v>
      </c>
      <c r="O1830" s="254" t="str">
        <f>IF(ISBLANK(INDEX('Policy Characteristics'!I:I,MATCH($C1830,'Policy Characteristics'!$C:$C,0))),"",INDEX('Policy Characteristics'!I:I,MATCH($C1830,'Policy Characteristics'!$C:$C,0)))</f>
        <v>on/off</v>
      </c>
      <c r="P1830" s="254" t="str">
        <f>IF(ISBLANK(INDEX('Policy Characteristics'!J:J,MATCH($C1830,'Policy Characteristics'!$C:$C,0))),"",INDEX('Policy Characteristics'!J:J,MATCH($C1830,'Policy Characteristics'!$C:$C,0)))</f>
        <v/>
      </c>
      <c r="Q1830" s="254" t="str">
        <f>IF(ISBLANK(INDEX('Policy Characteristics'!K:K,MATCH($C1830,'Policy Characteristics'!$C:$C,0))),"",INDEX('Policy Characteristics'!K:K,MATCH($C1830,'Policy Characteristics'!$C:$C,0)))</f>
        <v/>
      </c>
      <c r="R1830" s="254" t="str">
        <f>IF(ISBLANK(INDEX('Policy Characteristics'!L:L,MATCH($C1830,'Policy Characteristics'!$C:$C,0))),"",INDEX('Policy Characteristics'!L:L,MATCH($C1830,'Policy Characteristics'!$C:$C,0)))</f>
        <v/>
      </c>
    </row>
    <row r="1831" spans="1:18" s="2" customFormat="1" x14ac:dyDescent="0.35">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Fixed Energy Prices</v>
      </c>
      <c r="C1831" s="254" t="str">
        <f t="shared" si="69"/>
        <v>Toggle Whether Policies Affect Energy Prices</v>
      </c>
      <c r="D1831" s="6" t="s">
        <v>50</v>
      </c>
      <c r="E1831" s="45"/>
      <c r="F1831" s="6" t="s">
        <v>91</v>
      </c>
      <c r="G1831" s="6"/>
      <c r="H1831" s="43">
        <v>839</v>
      </c>
      <c r="I1831" s="325" t="s">
        <v>41</v>
      </c>
      <c r="J1831" s="255" t="str">
        <f>IF(ISBLANK(INDEX('Policy Characteristics'!D:D,MATCH($C1831,'Policy Characteristics'!$C:$C,0))),"",INDEX('Policy Characteristics'!D:D,MATCH($C1831,'Policy Characteristics'!$C:$C,0)))</f>
        <v>Fixed Energy Prices</v>
      </c>
      <c r="K1831" s="254" t="str">
        <f>IF(ISBLANK(INDEX('Policy Characteristics'!E:E,MATCH($C1831,'Policy Characteristics'!$C:$C,0))),"",INDEX('Policy Characteristics'!E:E,MATCH($C1831,'Policy Characteristics'!$C:$C,0)))</f>
        <v>cross toggle whether policies affect energy prices</v>
      </c>
      <c r="L1831" s="254">
        <f>IF(ISBLANK(INDEX('Policy Characteristics'!F:F,MATCH($C1831,'Policy Characteristics'!$C:$C,0))),"",INDEX('Policy Characteristics'!F:F,MATCH($C1831,'Policy Characteristics'!$C:$C,0)))</f>
        <v>0</v>
      </c>
      <c r="M1831" s="254">
        <f>IF(ISBLANK(INDEX('Policy Characteristics'!G:G,MATCH($C1831,'Policy Characteristics'!$C:$C,0))),"",INDEX('Policy Characteristics'!G:G,MATCH($C1831,'Policy Characteristics'!$C:$C,0)))</f>
        <v>1</v>
      </c>
      <c r="N1831" s="254">
        <f>IF(ISBLANK(INDEX('Policy Characteristics'!H:H,MATCH($C1831,'Policy Characteristics'!$C:$C,0))),"",INDEX('Policy Characteristics'!H:H,MATCH($C1831,'Policy Characteristics'!$C:$C,0)))</f>
        <v>1</v>
      </c>
      <c r="O1831" s="254" t="str">
        <f>IF(ISBLANK(INDEX('Policy Characteristics'!I:I,MATCH($C1831,'Policy Characteristics'!$C:$C,0))),"",INDEX('Policy Characteristics'!I:I,MATCH($C1831,'Policy Characteristics'!$C:$C,0)))</f>
        <v>on/off</v>
      </c>
      <c r="P1831" s="254" t="str">
        <f>IF(ISBLANK(INDEX('Policy Characteristics'!J:J,MATCH($C1831,'Policy Characteristics'!$C:$C,0))),"",INDEX('Policy Characteristics'!J:J,MATCH($C1831,'Policy Characteristics'!$C:$C,0)))</f>
        <v/>
      </c>
      <c r="Q1831" s="254" t="str">
        <f>IF(ISBLANK(INDEX('Policy Characteristics'!K:K,MATCH($C1831,'Policy Characteristics'!$C:$C,0))),"",INDEX('Policy Characteristics'!K:K,MATCH($C1831,'Policy Characteristics'!$C:$C,0)))</f>
        <v/>
      </c>
      <c r="R1831" s="254" t="str">
        <f>IF(ISBLANK(INDEX('Policy Characteristics'!L:L,MATCH($C1831,'Policy Characteristics'!$C:$C,0))),"",INDEX('Policy Characteristics'!L:L,MATCH($C1831,'Policy Characteristics'!$C:$C,0)))</f>
        <v/>
      </c>
    </row>
    <row r="1832" spans="1:18" s="2" customFormat="1" x14ac:dyDescent="0.35">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Fixed Energy Prices</v>
      </c>
      <c r="C1832" s="254" t="str">
        <f t="shared" si="69"/>
        <v>Toggle Whether Policies Affect Energy Prices</v>
      </c>
      <c r="D1832" s="6" t="s">
        <v>51</v>
      </c>
      <c r="E1832" s="45"/>
      <c r="F1832" s="6" t="s">
        <v>92</v>
      </c>
      <c r="G1832" s="6"/>
      <c r="H1832" s="47">
        <v>840</v>
      </c>
      <c r="I1832" s="325" t="s">
        <v>41</v>
      </c>
      <c r="J1832" s="255" t="str">
        <f>IF(ISBLANK(INDEX('Policy Characteristics'!D:D,MATCH($C1832,'Policy Characteristics'!$C:$C,0))),"",INDEX('Policy Characteristics'!D:D,MATCH($C1832,'Policy Characteristics'!$C:$C,0)))</f>
        <v>Fixed Energy Prices</v>
      </c>
      <c r="K1832" s="254" t="str">
        <f>IF(ISBLANK(INDEX('Policy Characteristics'!E:E,MATCH($C1832,'Policy Characteristics'!$C:$C,0))),"",INDEX('Policy Characteristics'!E:E,MATCH($C1832,'Policy Characteristics'!$C:$C,0)))</f>
        <v>cross toggle whether policies affect energy prices</v>
      </c>
      <c r="L1832" s="254">
        <f>IF(ISBLANK(INDEX('Policy Characteristics'!F:F,MATCH($C1832,'Policy Characteristics'!$C:$C,0))),"",INDEX('Policy Characteristics'!F:F,MATCH($C1832,'Policy Characteristics'!$C:$C,0)))</f>
        <v>0</v>
      </c>
      <c r="M1832" s="254">
        <f>IF(ISBLANK(INDEX('Policy Characteristics'!G:G,MATCH($C1832,'Policy Characteristics'!$C:$C,0))),"",INDEX('Policy Characteristics'!G:G,MATCH($C1832,'Policy Characteristics'!$C:$C,0)))</f>
        <v>1</v>
      </c>
      <c r="N1832" s="254">
        <f>IF(ISBLANK(INDEX('Policy Characteristics'!H:H,MATCH($C1832,'Policy Characteristics'!$C:$C,0))),"",INDEX('Policy Characteristics'!H:H,MATCH($C1832,'Policy Characteristics'!$C:$C,0)))</f>
        <v>1</v>
      </c>
      <c r="O1832" s="254" t="str">
        <f>IF(ISBLANK(INDEX('Policy Characteristics'!I:I,MATCH($C1832,'Policy Characteristics'!$C:$C,0))),"",INDEX('Policy Characteristics'!I:I,MATCH($C1832,'Policy Characteristics'!$C:$C,0)))</f>
        <v>on/off</v>
      </c>
      <c r="P1832" s="254" t="str">
        <f>IF(ISBLANK(INDEX('Policy Characteristics'!J:J,MATCH($C1832,'Policy Characteristics'!$C:$C,0))),"",INDEX('Policy Characteristics'!J:J,MATCH($C1832,'Policy Characteristics'!$C:$C,0)))</f>
        <v/>
      </c>
      <c r="Q1832" s="254" t="str">
        <f>IF(ISBLANK(INDEX('Policy Characteristics'!K:K,MATCH($C1832,'Policy Characteristics'!$C:$C,0))),"",INDEX('Policy Characteristics'!K:K,MATCH($C1832,'Policy Characteristics'!$C:$C,0)))</f>
        <v/>
      </c>
      <c r="R1832" s="254" t="str">
        <f>IF(ISBLANK(INDEX('Policy Characteristics'!L:L,MATCH($C1832,'Policy Characteristics'!$C:$C,0))),"",INDEX('Policy Characteristics'!L:L,MATCH($C1832,'Policy Characteristics'!$C:$C,0)))</f>
        <v/>
      </c>
    </row>
    <row r="1833" spans="1:18" s="2" customFormat="1" x14ac:dyDescent="0.35">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Fixed Energy Prices</v>
      </c>
      <c r="C1833" s="254" t="str">
        <f t="shared" si="69"/>
        <v>Toggle Whether Policies Affect Energy Prices</v>
      </c>
      <c r="D1833" s="6" t="s">
        <v>52</v>
      </c>
      <c r="E1833" s="45"/>
      <c r="F1833" s="6" t="s">
        <v>93</v>
      </c>
      <c r="G1833" s="6"/>
      <c r="H1833" s="43">
        <v>841</v>
      </c>
      <c r="I1833" s="325" t="s">
        <v>41</v>
      </c>
      <c r="J1833" s="255" t="str">
        <f>IF(ISBLANK(INDEX('Policy Characteristics'!D:D,MATCH($C1833,'Policy Characteristics'!$C:$C,0))),"",INDEX('Policy Characteristics'!D:D,MATCH($C1833,'Policy Characteristics'!$C:$C,0)))</f>
        <v>Fixed Energy Prices</v>
      </c>
      <c r="K1833" s="254" t="str">
        <f>IF(ISBLANK(INDEX('Policy Characteristics'!E:E,MATCH($C1833,'Policy Characteristics'!$C:$C,0))),"",INDEX('Policy Characteristics'!E:E,MATCH($C1833,'Policy Characteristics'!$C:$C,0)))</f>
        <v>cross toggle whether policies affect energy prices</v>
      </c>
      <c r="L1833" s="254">
        <f>IF(ISBLANK(INDEX('Policy Characteristics'!F:F,MATCH($C1833,'Policy Characteristics'!$C:$C,0))),"",INDEX('Policy Characteristics'!F:F,MATCH($C1833,'Policy Characteristics'!$C:$C,0)))</f>
        <v>0</v>
      </c>
      <c r="M1833" s="254">
        <f>IF(ISBLANK(INDEX('Policy Characteristics'!G:G,MATCH($C1833,'Policy Characteristics'!$C:$C,0))),"",INDEX('Policy Characteristics'!G:G,MATCH($C1833,'Policy Characteristics'!$C:$C,0)))</f>
        <v>1</v>
      </c>
      <c r="N1833" s="254">
        <f>IF(ISBLANK(INDEX('Policy Characteristics'!H:H,MATCH($C1833,'Policy Characteristics'!$C:$C,0))),"",INDEX('Policy Characteristics'!H:H,MATCH($C1833,'Policy Characteristics'!$C:$C,0)))</f>
        <v>1</v>
      </c>
      <c r="O1833" s="254" t="str">
        <f>IF(ISBLANK(INDEX('Policy Characteristics'!I:I,MATCH($C1833,'Policy Characteristics'!$C:$C,0))),"",INDEX('Policy Characteristics'!I:I,MATCH($C1833,'Policy Characteristics'!$C:$C,0)))</f>
        <v>on/off</v>
      </c>
      <c r="P1833" s="254" t="str">
        <f>IF(ISBLANK(INDEX('Policy Characteristics'!J:J,MATCH($C1833,'Policy Characteristics'!$C:$C,0))),"",INDEX('Policy Characteristics'!J:J,MATCH($C1833,'Policy Characteristics'!$C:$C,0)))</f>
        <v/>
      </c>
      <c r="Q1833" s="254" t="str">
        <f>IF(ISBLANK(INDEX('Policy Characteristics'!K:K,MATCH($C1833,'Policy Characteristics'!$C:$C,0))),"",INDEX('Policy Characteristics'!K:K,MATCH($C1833,'Policy Characteristics'!$C:$C,0)))</f>
        <v/>
      </c>
      <c r="R1833" s="254" t="str">
        <f>IF(ISBLANK(INDEX('Policy Characteristics'!L:L,MATCH($C1833,'Policy Characteristics'!$C:$C,0))),"",INDEX('Policy Characteristics'!L:L,MATCH($C1833,'Policy Characteristics'!$C:$C,0)))</f>
        <v/>
      </c>
    </row>
    <row r="1834" spans="1:18" s="2" customFormat="1" x14ac:dyDescent="0.35">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Fixed Energy Prices</v>
      </c>
      <c r="C1834" s="254" t="str">
        <f t="shared" si="69"/>
        <v>Toggle Whether Policies Affect Energy Prices</v>
      </c>
      <c r="D1834" s="6" t="s">
        <v>53</v>
      </c>
      <c r="E1834" s="45"/>
      <c r="F1834" s="6" t="s">
        <v>94</v>
      </c>
      <c r="G1834" s="6"/>
      <c r="H1834" s="47">
        <v>842</v>
      </c>
      <c r="I1834" s="325" t="s">
        <v>41</v>
      </c>
      <c r="J1834" s="255" t="str">
        <f>IF(ISBLANK(INDEX('Policy Characteristics'!D:D,MATCH($C1834,'Policy Characteristics'!$C:$C,0))),"",INDEX('Policy Characteristics'!D:D,MATCH($C1834,'Policy Characteristics'!$C:$C,0)))</f>
        <v>Fixed Energy Prices</v>
      </c>
      <c r="K1834" s="254" t="str">
        <f>IF(ISBLANK(INDEX('Policy Characteristics'!E:E,MATCH($C1834,'Policy Characteristics'!$C:$C,0))),"",INDEX('Policy Characteristics'!E:E,MATCH($C1834,'Policy Characteristics'!$C:$C,0)))</f>
        <v>cross toggle whether policies affect energy prices</v>
      </c>
      <c r="L1834" s="254">
        <f>IF(ISBLANK(INDEX('Policy Characteristics'!F:F,MATCH($C1834,'Policy Characteristics'!$C:$C,0))),"",INDEX('Policy Characteristics'!F:F,MATCH($C1834,'Policy Characteristics'!$C:$C,0)))</f>
        <v>0</v>
      </c>
      <c r="M1834" s="254">
        <f>IF(ISBLANK(INDEX('Policy Characteristics'!G:G,MATCH($C1834,'Policy Characteristics'!$C:$C,0))),"",INDEX('Policy Characteristics'!G:G,MATCH($C1834,'Policy Characteristics'!$C:$C,0)))</f>
        <v>1</v>
      </c>
      <c r="N1834" s="254">
        <f>IF(ISBLANK(INDEX('Policy Characteristics'!H:H,MATCH($C1834,'Policy Characteristics'!$C:$C,0))),"",INDEX('Policy Characteristics'!H:H,MATCH($C1834,'Policy Characteristics'!$C:$C,0)))</f>
        <v>1</v>
      </c>
      <c r="O1834" s="254" t="str">
        <f>IF(ISBLANK(INDEX('Policy Characteristics'!I:I,MATCH($C1834,'Policy Characteristics'!$C:$C,0))),"",INDEX('Policy Characteristics'!I:I,MATCH($C1834,'Policy Characteristics'!$C:$C,0)))</f>
        <v>on/off</v>
      </c>
      <c r="P1834" s="254" t="str">
        <f>IF(ISBLANK(INDEX('Policy Characteristics'!J:J,MATCH($C1834,'Policy Characteristics'!$C:$C,0))),"",INDEX('Policy Characteristics'!J:J,MATCH($C1834,'Policy Characteristics'!$C:$C,0)))</f>
        <v/>
      </c>
      <c r="Q1834" s="254" t="str">
        <f>IF(ISBLANK(INDEX('Policy Characteristics'!K:K,MATCH($C1834,'Policy Characteristics'!$C:$C,0))),"",INDEX('Policy Characteristics'!K:K,MATCH($C1834,'Policy Characteristics'!$C:$C,0)))</f>
        <v/>
      </c>
      <c r="R1834" s="254" t="str">
        <f>IF(ISBLANK(INDEX('Policy Characteristics'!L:L,MATCH($C1834,'Policy Characteristics'!$C:$C,0))),"",INDEX('Policy Characteristics'!L:L,MATCH($C1834,'Policy Characteristics'!$C:$C,0)))</f>
        <v/>
      </c>
    </row>
    <row r="1835" spans="1:18" s="2" customFormat="1" x14ac:dyDescent="0.35">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Fixed Energy Prices</v>
      </c>
      <c r="C1835" s="254" t="str">
        <f t="shared" si="69"/>
        <v>Toggle Whether Policies Affect Energy Prices</v>
      </c>
      <c r="D1835" s="6" t="s">
        <v>2455</v>
      </c>
      <c r="E1835" s="45"/>
      <c r="F1835" s="6" t="s">
        <v>2456</v>
      </c>
      <c r="G1835" s="6"/>
      <c r="H1835" s="43">
        <v>843</v>
      </c>
      <c r="I1835" s="325" t="s">
        <v>41</v>
      </c>
      <c r="J1835" s="255" t="str">
        <f>IF(ISBLANK(INDEX('Policy Characteristics'!D:D,MATCH($C1835,'Policy Characteristics'!$C:$C,0))),"",INDEX('Policy Characteristics'!D:D,MATCH($C1835,'Policy Characteristics'!$C:$C,0)))</f>
        <v>Fixed Energy Prices</v>
      </c>
      <c r="K1835" s="254" t="str">
        <f>IF(ISBLANK(INDEX('Policy Characteristics'!E:E,MATCH($C1835,'Policy Characteristics'!$C:$C,0))),"",INDEX('Policy Characteristics'!E:E,MATCH($C1835,'Policy Characteristics'!$C:$C,0)))</f>
        <v>cross toggle whether policies affect energy prices</v>
      </c>
      <c r="L1835" s="254">
        <f>IF(ISBLANK(INDEX('Policy Characteristics'!F:F,MATCH($C1835,'Policy Characteristics'!$C:$C,0))),"",INDEX('Policy Characteristics'!F:F,MATCH($C1835,'Policy Characteristics'!$C:$C,0)))</f>
        <v>0</v>
      </c>
      <c r="M1835" s="254">
        <f>IF(ISBLANK(INDEX('Policy Characteristics'!G:G,MATCH($C1835,'Policy Characteristics'!$C:$C,0))),"",INDEX('Policy Characteristics'!G:G,MATCH($C1835,'Policy Characteristics'!$C:$C,0)))</f>
        <v>1</v>
      </c>
      <c r="N1835" s="254">
        <f>IF(ISBLANK(INDEX('Policy Characteristics'!H:H,MATCH($C1835,'Policy Characteristics'!$C:$C,0))),"",INDEX('Policy Characteristics'!H:H,MATCH($C1835,'Policy Characteristics'!$C:$C,0)))</f>
        <v>1</v>
      </c>
      <c r="O1835" s="254" t="str">
        <f>IF(ISBLANK(INDEX('Policy Characteristics'!I:I,MATCH($C1835,'Policy Characteristics'!$C:$C,0))),"",INDEX('Policy Characteristics'!I:I,MATCH($C1835,'Policy Characteristics'!$C:$C,0)))</f>
        <v>on/off</v>
      </c>
      <c r="P1835" s="254" t="str">
        <f>IF(ISBLANK(INDEX('Policy Characteristics'!J:J,MATCH($C1835,'Policy Characteristics'!$C:$C,0))),"",INDEX('Policy Characteristics'!J:J,MATCH($C1835,'Policy Characteristics'!$C:$C,0)))</f>
        <v/>
      </c>
      <c r="Q1835" s="254" t="str">
        <f>IF(ISBLANK(INDEX('Policy Characteristics'!K:K,MATCH($C1835,'Policy Characteristics'!$C:$C,0))),"",INDEX('Policy Characteristics'!K:K,MATCH($C1835,'Policy Characteristics'!$C:$C,0)))</f>
        <v/>
      </c>
      <c r="R1835" s="254" t="str">
        <f>IF(ISBLANK(INDEX('Policy Characteristics'!L:L,MATCH($C1835,'Policy Characteristics'!$C:$C,0))),"",INDEX('Policy Characteristics'!L:L,MATCH($C1835,'Policy Characteristics'!$C:$C,0)))</f>
        <v/>
      </c>
    </row>
    <row r="1836" spans="1:18" s="2" customFormat="1" x14ac:dyDescent="0.35">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Fixed Energy Prices</v>
      </c>
      <c r="C1836" s="254" t="str">
        <f t="shared" si="69"/>
        <v>Toggle Whether Policies Affect Energy Prices</v>
      </c>
      <c r="D1836" s="6" t="s">
        <v>430</v>
      </c>
      <c r="E1836" s="45"/>
      <c r="F1836" s="6" t="s">
        <v>431</v>
      </c>
      <c r="G1836" s="6"/>
      <c r="H1836" s="47">
        <v>844</v>
      </c>
      <c r="I1836" s="325" t="s">
        <v>41</v>
      </c>
      <c r="J1836" s="255" t="str">
        <f>IF(ISBLANK(INDEX('Policy Characteristics'!D:D,MATCH($C1836,'Policy Characteristics'!$C:$C,0))),"",INDEX('Policy Characteristics'!D:D,MATCH($C1836,'Policy Characteristics'!$C:$C,0)))</f>
        <v>Fixed Energy Prices</v>
      </c>
      <c r="K1836" s="254" t="str">
        <f>IF(ISBLANK(INDEX('Policy Characteristics'!E:E,MATCH($C1836,'Policy Characteristics'!$C:$C,0))),"",INDEX('Policy Characteristics'!E:E,MATCH($C1836,'Policy Characteristics'!$C:$C,0)))</f>
        <v>cross toggle whether policies affect energy prices</v>
      </c>
      <c r="L1836" s="254">
        <f>IF(ISBLANK(INDEX('Policy Characteristics'!F:F,MATCH($C1836,'Policy Characteristics'!$C:$C,0))),"",INDEX('Policy Characteristics'!F:F,MATCH($C1836,'Policy Characteristics'!$C:$C,0)))</f>
        <v>0</v>
      </c>
      <c r="M1836" s="254">
        <f>IF(ISBLANK(INDEX('Policy Characteristics'!G:G,MATCH($C1836,'Policy Characteristics'!$C:$C,0))),"",INDEX('Policy Characteristics'!G:G,MATCH($C1836,'Policy Characteristics'!$C:$C,0)))</f>
        <v>1</v>
      </c>
      <c r="N1836" s="254">
        <f>IF(ISBLANK(INDEX('Policy Characteristics'!H:H,MATCH($C1836,'Policy Characteristics'!$C:$C,0))),"",INDEX('Policy Characteristics'!H:H,MATCH($C1836,'Policy Characteristics'!$C:$C,0)))</f>
        <v>1</v>
      </c>
      <c r="O1836" s="254" t="str">
        <f>IF(ISBLANK(INDEX('Policy Characteristics'!I:I,MATCH($C1836,'Policy Characteristics'!$C:$C,0))),"",INDEX('Policy Characteristics'!I:I,MATCH($C1836,'Policy Characteristics'!$C:$C,0)))</f>
        <v>on/off</v>
      </c>
      <c r="P1836" s="254" t="str">
        <f>IF(ISBLANK(INDEX('Policy Characteristics'!J:J,MATCH($C1836,'Policy Characteristics'!$C:$C,0))),"",INDEX('Policy Characteristics'!J:J,MATCH($C1836,'Policy Characteristics'!$C:$C,0)))</f>
        <v/>
      </c>
      <c r="Q1836" s="254" t="str">
        <f>IF(ISBLANK(INDEX('Policy Characteristics'!K:K,MATCH($C1836,'Policy Characteristics'!$C:$C,0))),"",INDEX('Policy Characteristics'!K:K,MATCH($C1836,'Policy Characteristics'!$C:$C,0)))</f>
        <v/>
      </c>
      <c r="R1836" s="254" t="str">
        <f>IF(ISBLANK(INDEX('Policy Characteristics'!L:L,MATCH($C1836,'Policy Characteristics'!$C:$C,0))),"",INDEX('Policy Characteristics'!L:L,MATCH($C1836,'Policy Characteristics'!$C:$C,0)))</f>
        <v/>
      </c>
    </row>
    <row r="1837" spans="1:18" s="2" customFormat="1" x14ac:dyDescent="0.35">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Fixed Energy Prices</v>
      </c>
      <c r="C1837" s="254" t="str">
        <f t="shared" si="69"/>
        <v>Toggle Whether Policies Affect Energy Prices</v>
      </c>
      <c r="D1837" s="6" t="s">
        <v>2447</v>
      </c>
      <c r="E1837" s="45"/>
      <c r="F1837" s="6" t="s">
        <v>2451</v>
      </c>
      <c r="G1837" s="6"/>
      <c r="H1837" s="43">
        <v>845</v>
      </c>
      <c r="I1837" s="325" t="s">
        <v>41</v>
      </c>
      <c r="J1837" s="255" t="str">
        <f>IF(ISBLANK(INDEX('Policy Characteristics'!D:D,MATCH($C1837,'Policy Characteristics'!$C:$C,0))),"",INDEX('Policy Characteristics'!D:D,MATCH($C1837,'Policy Characteristics'!$C:$C,0)))</f>
        <v>Fixed Energy Prices</v>
      </c>
      <c r="K1837" s="254" t="str">
        <f>IF(ISBLANK(INDEX('Policy Characteristics'!E:E,MATCH($C1837,'Policy Characteristics'!$C:$C,0))),"",INDEX('Policy Characteristics'!E:E,MATCH($C1837,'Policy Characteristics'!$C:$C,0)))</f>
        <v>cross toggle whether policies affect energy prices</v>
      </c>
      <c r="L1837" s="254">
        <f>IF(ISBLANK(INDEX('Policy Characteristics'!F:F,MATCH($C1837,'Policy Characteristics'!$C:$C,0))),"",INDEX('Policy Characteristics'!F:F,MATCH($C1837,'Policy Characteristics'!$C:$C,0)))</f>
        <v>0</v>
      </c>
      <c r="M1837" s="254">
        <f>IF(ISBLANK(INDEX('Policy Characteristics'!G:G,MATCH($C1837,'Policy Characteristics'!$C:$C,0))),"",INDEX('Policy Characteristics'!G:G,MATCH($C1837,'Policy Characteristics'!$C:$C,0)))</f>
        <v>1</v>
      </c>
      <c r="N1837" s="254">
        <f>IF(ISBLANK(INDEX('Policy Characteristics'!H:H,MATCH($C1837,'Policy Characteristics'!$C:$C,0))),"",INDEX('Policy Characteristics'!H:H,MATCH($C1837,'Policy Characteristics'!$C:$C,0)))</f>
        <v>1</v>
      </c>
      <c r="O1837" s="254" t="str">
        <f>IF(ISBLANK(INDEX('Policy Characteristics'!I:I,MATCH($C1837,'Policy Characteristics'!$C:$C,0))),"",INDEX('Policy Characteristics'!I:I,MATCH($C1837,'Policy Characteristics'!$C:$C,0)))</f>
        <v>on/off</v>
      </c>
      <c r="P1837" s="254" t="str">
        <f>IF(ISBLANK(INDEX('Policy Characteristics'!J:J,MATCH($C1837,'Policy Characteristics'!$C:$C,0))),"",INDEX('Policy Characteristics'!J:J,MATCH($C1837,'Policy Characteristics'!$C:$C,0)))</f>
        <v/>
      </c>
      <c r="Q1837" s="254" t="str">
        <f>IF(ISBLANK(INDEX('Policy Characteristics'!K:K,MATCH($C1837,'Policy Characteristics'!$C:$C,0))),"",INDEX('Policy Characteristics'!K:K,MATCH($C1837,'Policy Characteristics'!$C:$C,0)))</f>
        <v/>
      </c>
      <c r="R1837" s="254" t="str">
        <f>IF(ISBLANK(INDEX('Policy Characteristics'!L:L,MATCH($C1837,'Policy Characteristics'!$C:$C,0))),"",INDEX('Policy Characteristics'!L:L,MATCH($C1837,'Policy Characteristics'!$C:$C,0)))</f>
        <v/>
      </c>
    </row>
    <row r="1838" spans="1:18" s="2" customFormat="1" x14ac:dyDescent="0.35">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Fixed Energy Prices</v>
      </c>
      <c r="C1838" s="254" t="str">
        <f t="shared" si="69"/>
        <v>Toggle Whether Policies Affect Energy Prices</v>
      </c>
      <c r="D1838" s="6" t="s">
        <v>2457</v>
      </c>
      <c r="E1838" s="45"/>
      <c r="F1838" s="6" t="s">
        <v>2458</v>
      </c>
      <c r="G1838" s="6"/>
      <c r="H1838" s="47">
        <v>846</v>
      </c>
      <c r="I1838" s="325" t="s">
        <v>41</v>
      </c>
      <c r="J1838" s="255" t="str">
        <f>IF(ISBLANK(INDEX('Policy Characteristics'!D:D,MATCH($C1838,'Policy Characteristics'!$C:$C,0))),"",INDEX('Policy Characteristics'!D:D,MATCH($C1838,'Policy Characteristics'!$C:$C,0)))</f>
        <v>Fixed Energy Prices</v>
      </c>
      <c r="K1838" s="254" t="str">
        <f>IF(ISBLANK(INDEX('Policy Characteristics'!E:E,MATCH($C1838,'Policy Characteristics'!$C:$C,0))),"",INDEX('Policy Characteristics'!E:E,MATCH($C1838,'Policy Characteristics'!$C:$C,0)))</f>
        <v>cross toggle whether policies affect energy prices</v>
      </c>
      <c r="L1838" s="254">
        <f>IF(ISBLANK(INDEX('Policy Characteristics'!F:F,MATCH($C1838,'Policy Characteristics'!$C:$C,0))),"",INDEX('Policy Characteristics'!F:F,MATCH($C1838,'Policy Characteristics'!$C:$C,0)))</f>
        <v>0</v>
      </c>
      <c r="M1838" s="254">
        <f>IF(ISBLANK(INDEX('Policy Characteristics'!G:G,MATCH($C1838,'Policy Characteristics'!$C:$C,0))),"",INDEX('Policy Characteristics'!G:G,MATCH($C1838,'Policy Characteristics'!$C:$C,0)))</f>
        <v>1</v>
      </c>
      <c r="N1838" s="254">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s="2" customFormat="1" x14ac:dyDescent="0.35">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Fixed Energy Prices</v>
      </c>
      <c r="C1839" s="254" t="str">
        <f t="shared" si="69"/>
        <v>Toggle Whether Policies Affect Energy Prices</v>
      </c>
      <c r="D1839" s="6" t="s">
        <v>2448</v>
      </c>
      <c r="E1839" s="45"/>
      <c r="F1839" s="6" t="s">
        <v>2452</v>
      </c>
      <c r="G1839" s="6"/>
      <c r="H1839" s="43">
        <v>847</v>
      </c>
      <c r="I1839" s="325" t="s">
        <v>41</v>
      </c>
      <c r="J1839" s="255" t="str">
        <f>IF(ISBLANK(INDEX('Policy Characteristics'!D:D,MATCH($C1839,'Policy Characteristics'!$C:$C,0))),"",INDEX('Policy Characteristics'!D:D,MATCH($C1839,'Policy Characteristics'!$C:$C,0)))</f>
        <v>Fixed Energy Prices</v>
      </c>
      <c r="K1839" s="254" t="str">
        <f>IF(ISBLANK(INDEX('Policy Characteristics'!E:E,MATCH($C1839,'Policy Characteristics'!$C:$C,0))),"",INDEX('Policy Characteristics'!E:E,MATCH($C1839,'Policy Characteristics'!$C:$C,0)))</f>
        <v>cross toggle whether policies affect energy prices</v>
      </c>
      <c r="L1839" s="254">
        <f>IF(ISBLANK(INDEX('Policy Characteristics'!F:F,MATCH($C1839,'Policy Characteristics'!$C:$C,0))),"",INDEX('Policy Characteristics'!F:F,MATCH($C1839,'Policy Characteristics'!$C:$C,0)))</f>
        <v>0</v>
      </c>
      <c r="M1839" s="254">
        <f>IF(ISBLANK(INDEX('Policy Characteristics'!G:G,MATCH($C1839,'Policy Characteristics'!$C:$C,0))),"",INDEX('Policy Characteristics'!G:G,MATCH($C1839,'Policy Characteristics'!$C:$C,0)))</f>
        <v>1</v>
      </c>
      <c r="N1839" s="254">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s="2" customFormat="1" x14ac:dyDescent="0.35">
      <c r="A1840" s="254" t="str">
        <f>IF(ISBLANK(INDEX('Policy Characteristics'!A:A,MATCH($C1840,'Policy Characteristics'!$C:$C,0))),"",INDEX('Policy Characteristics'!A:A,MATCH($C1840,'Policy Characteristics'!$C:$C,0)))</f>
        <v>Cross-Sector</v>
      </c>
      <c r="B1840" s="262" t="str">
        <f>IF(ISBLANK(INDEX('Policy Characteristics'!B:B,MATCH($C1840,'Policy Characteristics'!$C:$C,0))),"",INDEX('Policy Characteristics'!B:B,MATCH($C1840,'Policy Characteristics'!$C:$C,0)))</f>
        <v>Fuel Price Deregulation</v>
      </c>
      <c r="C1840" s="317" t="s">
        <v>2738</v>
      </c>
      <c r="D1840" s="6" t="s">
        <v>437</v>
      </c>
      <c r="E1840" s="45"/>
      <c r="F1840" s="6" t="s">
        <v>434</v>
      </c>
      <c r="G1840" s="6"/>
      <c r="H1840" s="43">
        <v>723</v>
      </c>
      <c r="I1840" s="325" t="s">
        <v>41</v>
      </c>
      <c r="J1840" s="255" t="str">
        <f>IF(ISBLANK(INDEX('Policy Characteristics'!D:D,MATCH($C1840,'Policy Characteristics'!$C:$C,0))),"",INDEX('Policy Characteristics'!D:D,MATCH($C1840,'Policy Characteristics'!$C:$C,0)))</f>
        <v>Fuel Price Deregulation</v>
      </c>
      <c r="K1840" s="254" t="str">
        <f>IF(ISBLANK(INDEX('Policy Characteristics'!E:E,MATCH($C1840,'Policy Characteristics'!$C:$C,0))),"",INDEX('Policy Characteristics'!E:E,MATCH($C1840,'Policy Characteristics'!$C:$C,0)))</f>
        <v>cross fuel price deregulation</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1</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of price deregulated</v>
      </c>
      <c r="P1840" s="254" t="str">
        <f>IF(ISBLANK(INDEX('Policy Characteristics'!J:J,MATCH($C1840,'Policy Characteristics'!$C:$C,0))),"",INDEX('Policy Characteristics'!J:J,MATCH($C1840,'Policy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40" s="254" t="str">
        <f>IF(ISBLANK(INDEX('Policy Characteristics'!K:K,MATCH($C1840,'Policy Characteristics'!$C:$C,0))),"",INDEX('Policy Characteristics'!K:K,MATCH($C1840,'Policy Characteristics'!$C:$C,0)))</f>
        <v>fuels.html#fuel-price-deregulation</v>
      </c>
      <c r="R1840" s="254" t="str">
        <f>IF(ISBLANK(INDEX('Policy Characteristics'!L:L,MATCH($C1840,'Policy Characteristics'!$C:$C,0))),"",INDEX('Policy Characteristics'!L:L,MATCH($C1840,'Policy Characteristics'!$C:$C,0)))</f>
        <v/>
      </c>
    </row>
    <row r="1841" spans="1:18" s="2" customFormat="1" x14ac:dyDescent="0.35">
      <c r="A1841" s="254" t="str">
        <f>IF(ISBLANK(INDEX('Policy Characteristics'!A:A,MATCH($C1841,'Policy Characteristics'!$C:$C,0))),"",INDEX('Policy Characteristics'!A:A,MATCH($C1841,'Policy Characteristics'!$C:$C,0)))</f>
        <v>Cross-Sector</v>
      </c>
      <c r="B1841" s="262" t="str">
        <f>IF(ISBLANK(INDEX('Policy Characteristics'!B:B,MATCH($C1841,'Policy Characteristics'!$C:$C,0))),"",INDEX('Policy Characteristics'!B:B,MATCH($C1841,'Policy Characteristics'!$C:$C,0)))</f>
        <v>Fuel Price Deregulation</v>
      </c>
      <c r="C1841" s="254" t="str">
        <f t="shared" ref="C1841:C1854" si="70">C$1840</f>
        <v>Fuel Price Deregulation</v>
      </c>
      <c r="D1841" s="6" t="s">
        <v>43</v>
      </c>
      <c r="E1841" s="45"/>
      <c r="F1841" s="6" t="s">
        <v>83</v>
      </c>
      <c r="G1841" s="6"/>
      <c r="H1841" s="43">
        <v>724</v>
      </c>
      <c r="I1841" s="325" t="s">
        <v>41</v>
      </c>
      <c r="J1841" s="255" t="str">
        <f>IF(ISBLANK(INDEX('Policy Characteristics'!D:D,MATCH($C1841,'Policy Characteristics'!$C:$C,0))),"",INDEX('Policy Characteristics'!D:D,MATCH($C1841,'Policy Characteristics'!$C:$C,0)))</f>
        <v>Fuel Price Deregulation</v>
      </c>
      <c r="K1841" s="254" t="str">
        <f>IF(ISBLANK(INDEX('Policy Characteristics'!E:E,MATCH($C1841,'Policy Characteristics'!$C:$C,0))),"",INDEX('Policy Characteristics'!E:E,MATCH($C1841,'Policy Characteristics'!$C:$C,0)))</f>
        <v>cross fuel price deregulation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1</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of price deregulated</v>
      </c>
      <c r="P1841" s="254" t="str">
        <f>IF(ISBLANK(INDEX('Policy Characteristics'!J:J,MATCH($C1841,'Policy Characteristics'!$C:$C,0))),"",INDEX('Policy Characteristics'!J:J,MATCH($C1841,'Policy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41" s="254" t="str">
        <f>IF(ISBLANK(INDEX('Policy Characteristics'!K:K,MATCH($C1841,'Policy Characteristics'!$C:$C,0))),"",INDEX('Policy Characteristics'!K:K,MATCH($C1841,'Policy Characteristics'!$C:$C,0)))</f>
        <v>fuels.html#fuel-price-deregulation</v>
      </c>
      <c r="R1841" s="254" t="str">
        <f>IF(ISBLANK(INDEX('Policy Characteristics'!L:L,MATCH($C1841,'Policy Characteristics'!$C:$C,0))),"",INDEX('Policy Characteristics'!L:L,MATCH($C1841,'Policy Characteristics'!$C:$C,0)))</f>
        <v/>
      </c>
    </row>
    <row r="1842" spans="1:18" s="2" customFormat="1" x14ac:dyDescent="0.35">
      <c r="A1842" s="254" t="str">
        <f>IF(ISBLANK(INDEX('Policy Characteristics'!A:A,MATCH($C1842,'Policy Characteristics'!$C:$C,0))),"",INDEX('Policy Characteristics'!A:A,MATCH($C1842,'Policy Characteristics'!$C:$C,0)))</f>
        <v>Cross-Sector</v>
      </c>
      <c r="B1842" s="262" t="str">
        <f>IF(ISBLANK(INDEX('Policy Characteristics'!B:B,MATCH($C1842,'Policy Characteristics'!$C:$C,0))),"",INDEX('Policy Characteristics'!B:B,MATCH($C1842,'Policy Characteristics'!$C:$C,0)))</f>
        <v>Fuel Price Deregulation</v>
      </c>
      <c r="C1842" s="254" t="str">
        <f t="shared" si="70"/>
        <v>Fuel Price Deregulation</v>
      </c>
      <c r="D1842" s="6" t="s">
        <v>44</v>
      </c>
      <c r="E1842" s="45"/>
      <c r="F1842" s="6" t="s">
        <v>84</v>
      </c>
      <c r="G1842" s="6"/>
      <c r="H1842" s="43">
        <v>725</v>
      </c>
      <c r="I1842" s="325" t="s">
        <v>41</v>
      </c>
      <c r="J1842" s="255" t="str">
        <f>IF(ISBLANK(INDEX('Policy Characteristics'!D:D,MATCH($C1842,'Policy Characteristics'!$C:$C,0))),"",INDEX('Policy Characteristics'!D:D,MATCH($C1842,'Policy Characteristics'!$C:$C,0)))</f>
        <v>Fuel Price Deregulation</v>
      </c>
      <c r="K1842" s="254" t="str">
        <f>IF(ISBLANK(INDEX('Policy Characteristics'!E:E,MATCH($C1842,'Policy Characteristics'!$C:$C,0))),"",INDEX('Policy Characteristics'!E:E,MATCH($C1842,'Policy Characteristics'!$C:$C,0)))</f>
        <v>cross fuel price deregulation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1</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of price deregulated</v>
      </c>
      <c r="P1842" s="254" t="str">
        <f>IF(ISBLANK(INDEX('Policy Characteristics'!J:J,MATCH($C1842,'Policy Characteristics'!$C:$C,0))),"",INDEX('Policy Characteristics'!J:J,MATCH($C1842,'Policy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42" s="254" t="str">
        <f>IF(ISBLANK(INDEX('Policy Characteristics'!K:K,MATCH($C1842,'Policy Characteristics'!$C:$C,0))),"",INDEX('Policy Characteristics'!K:K,MATCH($C1842,'Policy Characteristics'!$C:$C,0)))</f>
        <v>fuels.html#fuel-price-deregulation</v>
      </c>
      <c r="R1842" s="254" t="str">
        <f>IF(ISBLANK(INDEX('Policy Characteristics'!L:L,MATCH($C1842,'Policy Characteristics'!$C:$C,0))),"",INDEX('Policy Characteristics'!L:L,MATCH($C1842,'Policy Characteristics'!$C:$C,0)))</f>
        <v/>
      </c>
    </row>
    <row r="1843" spans="1:18" s="2" customFormat="1" x14ac:dyDescent="0.35">
      <c r="A1843" s="254" t="str">
        <f>IF(ISBLANK(INDEX('Policy Characteristics'!A:A,MATCH($C1843,'Policy Characteristics'!$C:$C,0))),"",INDEX('Policy Characteristics'!A:A,MATCH($C1843,'Policy Characteristics'!$C:$C,0)))</f>
        <v>Cross-Sector</v>
      </c>
      <c r="B1843" s="262" t="str">
        <f>IF(ISBLANK(INDEX('Policy Characteristics'!B:B,MATCH($C1843,'Policy Characteristics'!$C:$C,0))),"",INDEX('Policy Characteristics'!B:B,MATCH($C1843,'Policy Characteristics'!$C:$C,0)))</f>
        <v>Fuel Price Deregulation</v>
      </c>
      <c r="C1843" s="254" t="str">
        <f t="shared" si="70"/>
        <v>Fuel Price Deregulation</v>
      </c>
      <c r="D1843" s="6" t="s">
        <v>48</v>
      </c>
      <c r="E1843" s="45"/>
      <c r="F1843" s="6" t="s">
        <v>88</v>
      </c>
      <c r="G1843" s="6"/>
      <c r="H1843" s="43">
        <v>726</v>
      </c>
      <c r="I1843" s="325" t="s">
        <v>41</v>
      </c>
      <c r="J1843" s="255" t="str">
        <f>IF(ISBLANK(INDEX('Policy Characteristics'!D:D,MATCH($C1843,'Policy Characteristics'!$C:$C,0))),"",INDEX('Policy Characteristics'!D:D,MATCH($C1843,'Policy Characteristics'!$C:$C,0)))</f>
        <v>Fuel Price Deregulation</v>
      </c>
      <c r="K1843" s="254" t="str">
        <f>IF(ISBLANK(INDEX('Policy Characteristics'!E:E,MATCH($C1843,'Policy Characteristics'!$C:$C,0))),"",INDEX('Policy Characteristics'!E:E,MATCH($C1843,'Policy Characteristics'!$C:$C,0)))</f>
        <v>cross fuel price deregulation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1</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of price deregulated</v>
      </c>
      <c r="P1843" s="254" t="str">
        <f>IF(ISBLANK(INDEX('Policy Characteristics'!J:J,MATCH($C1843,'Policy Characteristics'!$C:$C,0))),"",INDEX('Policy Characteristics'!J:J,MATCH($C1843,'Policy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43" s="254" t="str">
        <f>IF(ISBLANK(INDEX('Policy Characteristics'!K:K,MATCH($C1843,'Policy Characteristics'!$C:$C,0))),"",INDEX('Policy Characteristics'!K:K,MATCH($C1843,'Policy Characteristics'!$C:$C,0)))</f>
        <v>fuels.html#fuel-price-deregulation</v>
      </c>
      <c r="R1843" s="254" t="str">
        <f>IF(ISBLANK(INDEX('Policy Characteristics'!L:L,MATCH($C1843,'Policy Characteristics'!$C:$C,0))),"",INDEX('Policy Characteristics'!L:L,MATCH($C1843,'Policy Characteristics'!$C:$C,0)))</f>
        <v/>
      </c>
    </row>
    <row r="1844" spans="1:18" s="2" customFormat="1" x14ac:dyDescent="0.35">
      <c r="A1844" s="254" t="str">
        <f>IF(ISBLANK(INDEX('Policy Characteristics'!A:A,MATCH($C1844,'Policy Characteristics'!$C:$C,0))),"",INDEX('Policy Characteristics'!A:A,MATCH($C1844,'Policy Characteristics'!$C:$C,0)))</f>
        <v>Cross-Sector</v>
      </c>
      <c r="B1844" s="262" t="str">
        <f>IF(ISBLANK(INDEX('Policy Characteristics'!B:B,MATCH($C1844,'Policy Characteristics'!$C:$C,0))),"",INDEX('Policy Characteristics'!B:B,MATCH($C1844,'Policy Characteristics'!$C:$C,0)))</f>
        <v>Fuel Price Deregulation</v>
      </c>
      <c r="C1844" s="254" t="str">
        <f t="shared" si="70"/>
        <v>Fuel Price Deregulation</v>
      </c>
      <c r="D1844" s="6" t="s">
        <v>50</v>
      </c>
      <c r="E1844" s="45"/>
      <c r="F1844" s="6" t="s">
        <v>91</v>
      </c>
      <c r="G1844" s="6"/>
      <c r="H1844" s="43">
        <v>727</v>
      </c>
      <c r="I1844" s="325" t="s">
        <v>41</v>
      </c>
      <c r="J1844" s="255" t="str">
        <f>IF(ISBLANK(INDEX('Policy Characteristics'!D:D,MATCH($C1844,'Policy Characteristics'!$C:$C,0))),"",INDEX('Policy Characteristics'!D:D,MATCH($C1844,'Policy Characteristics'!$C:$C,0)))</f>
        <v>Fuel Price Deregulation</v>
      </c>
      <c r="K1844" s="254" t="str">
        <f>IF(ISBLANK(INDEX('Policy Characteristics'!E:E,MATCH($C1844,'Policy Characteristics'!$C:$C,0))),"",INDEX('Policy Characteristics'!E:E,MATCH($C1844,'Policy Characteristics'!$C:$C,0)))</f>
        <v>cross fuel price deregulation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1</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of price deregulated</v>
      </c>
      <c r="P1844" s="254" t="str">
        <f>IF(ISBLANK(INDEX('Policy Characteristics'!J:J,MATCH($C1844,'Policy Characteristics'!$C:$C,0))),"",INDEX('Policy Characteristics'!J:J,MATCH($C1844,'Policy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44" s="254" t="str">
        <f>IF(ISBLANK(INDEX('Policy Characteristics'!K:K,MATCH($C1844,'Policy Characteristics'!$C:$C,0))),"",INDEX('Policy Characteristics'!K:K,MATCH($C1844,'Policy Characteristics'!$C:$C,0)))</f>
        <v>fuels.html#fuel-price-deregulation</v>
      </c>
      <c r="R1844" s="254" t="str">
        <f>IF(ISBLANK(INDEX('Policy Characteristics'!L:L,MATCH($C1844,'Policy Characteristics'!$C:$C,0))),"",INDEX('Policy Characteristics'!L:L,MATCH($C1844,'Policy Characteristics'!$C:$C,0)))</f>
        <v/>
      </c>
    </row>
    <row r="1845" spans="1:18" s="2" customFormat="1" x14ac:dyDescent="0.35">
      <c r="A1845" s="254" t="str">
        <f>IF(ISBLANK(INDEX('Policy Characteristics'!A:A,MATCH($C1845,'Policy Characteristics'!$C:$C,0))),"",INDEX('Policy Characteristics'!A:A,MATCH($C1845,'Policy Characteristics'!$C:$C,0)))</f>
        <v>Cross-Sector</v>
      </c>
      <c r="B1845" s="262" t="str">
        <f>IF(ISBLANK(INDEX('Policy Characteristics'!B:B,MATCH($C1845,'Policy Characteristics'!$C:$C,0))),"",INDEX('Policy Characteristics'!B:B,MATCH($C1845,'Policy Characteristics'!$C:$C,0)))</f>
        <v>Fuel Price Deregulation</v>
      </c>
      <c r="C1845" s="254" t="str">
        <f t="shared" si="70"/>
        <v>Fuel Price Deregulation</v>
      </c>
      <c r="D1845" s="6" t="s">
        <v>51</v>
      </c>
      <c r="E1845" s="45"/>
      <c r="F1845" s="6" t="s">
        <v>92</v>
      </c>
      <c r="G1845" s="6"/>
      <c r="H1845" s="43">
        <v>728</v>
      </c>
      <c r="I1845" s="325" t="s">
        <v>41</v>
      </c>
      <c r="J1845" s="255" t="str">
        <f>IF(ISBLANK(INDEX('Policy Characteristics'!D:D,MATCH($C1845,'Policy Characteristics'!$C:$C,0))),"",INDEX('Policy Characteristics'!D:D,MATCH($C1845,'Policy Characteristics'!$C:$C,0)))</f>
        <v>Fuel Price Deregulation</v>
      </c>
      <c r="K1845" s="254" t="str">
        <f>IF(ISBLANK(INDEX('Policy Characteristics'!E:E,MATCH($C1845,'Policy Characteristics'!$C:$C,0))),"",INDEX('Policy Characteristics'!E:E,MATCH($C1845,'Policy Characteristics'!$C:$C,0)))</f>
        <v>cross fuel price deregulation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1</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of price deregulated</v>
      </c>
      <c r="P1845" s="254" t="str">
        <f>IF(ISBLANK(INDEX('Policy Characteristics'!J:J,MATCH($C1845,'Policy Characteristics'!$C:$C,0))),"",INDEX('Policy Characteristics'!J:J,MATCH($C1845,'Policy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45" s="254" t="str">
        <f>IF(ISBLANK(INDEX('Policy Characteristics'!K:K,MATCH($C1845,'Policy Characteristics'!$C:$C,0))),"",INDEX('Policy Characteristics'!K:K,MATCH($C1845,'Policy Characteristics'!$C:$C,0)))</f>
        <v>fuels.html#fuel-price-deregulation</v>
      </c>
      <c r="R1845" s="254" t="str">
        <f>IF(ISBLANK(INDEX('Policy Characteristics'!L:L,MATCH($C1845,'Policy Characteristics'!$C:$C,0))),"",INDEX('Policy Characteristics'!L:L,MATCH($C1845,'Policy Characteristics'!$C:$C,0)))</f>
        <v/>
      </c>
    </row>
    <row r="1846" spans="1:18" s="2" customFormat="1" x14ac:dyDescent="0.35">
      <c r="A1846" s="254" t="str">
        <f>IF(ISBLANK(INDEX('Policy Characteristics'!A:A,MATCH($C1846,'Policy Characteristics'!$C:$C,0))),"",INDEX('Policy Characteristics'!A:A,MATCH($C1846,'Policy Characteristics'!$C:$C,0)))</f>
        <v>Cross-Sector</v>
      </c>
      <c r="B1846" s="262" t="str">
        <f>IF(ISBLANK(INDEX('Policy Characteristics'!B:B,MATCH($C1846,'Policy Characteristics'!$C:$C,0))),"",INDEX('Policy Characteristics'!B:B,MATCH($C1846,'Policy Characteristics'!$C:$C,0)))</f>
        <v>Fuel Price Deregulation</v>
      </c>
      <c r="C1846" s="254" t="str">
        <f t="shared" si="70"/>
        <v>Fuel Price Deregulation</v>
      </c>
      <c r="D1846" s="6" t="s">
        <v>52</v>
      </c>
      <c r="E1846" s="45"/>
      <c r="F1846" s="6" t="s">
        <v>93</v>
      </c>
      <c r="G1846" s="6"/>
      <c r="H1846" s="43">
        <v>729</v>
      </c>
      <c r="I1846" s="325" t="s">
        <v>41</v>
      </c>
      <c r="J1846" s="255" t="str">
        <f>IF(ISBLANK(INDEX('Policy Characteristics'!D:D,MATCH($C1846,'Policy Characteristics'!$C:$C,0))),"",INDEX('Policy Characteristics'!D:D,MATCH($C1846,'Policy Characteristics'!$C:$C,0)))</f>
        <v>Fuel Price Deregulation</v>
      </c>
      <c r="K1846" s="254" t="str">
        <f>IF(ISBLANK(INDEX('Policy Characteristics'!E:E,MATCH($C1846,'Policy Characteristics'!$C:$C,0))),"",INDEX('Policy Characteristics'!E:E,MATCH($C1846,'Policy Characteristics'!$C:$C,0)))</f>
        <v>cross fuel price deregulation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1</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of price deregulated</v>
      </c>
      <c r="P1846" s="254" t="str">
        <f>IF(ISBLANK(INDEX('Policy Characteristics'!J:J,MATCH($C1846,'Policy Characteristics'!$C:$C,0))),"",INDEX('Policy Characteristics'!J:J,MATCH($C1846,'Policy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46" s="254" t="str">
        <f>IF(ISBLANK(INDEX('Policy Characteristics'!K:K,MATCH($C1846,'Policy Characteristics'!$C:$C,0))),"",INDEX('Policy Characteristics'!K:K,MATCH($C1846,'Policy Characteristics'!$C:$C,0)))</f>
        <v>fuels.html#fuel-price-deregulation</v>
      </c>
      <c r="R1846" s="254" t="str">
        <f>IF(ISBLANK(INDEX('Policy Characteristics'!L:L,MATCH($C1846,'Policy Characteristics'!$C:$C,0))),"",INDEX('Policy Characteristics'!L:L,MATCH($C1846,'Policy Characteristics'!$C:$C,0)))</f>
        <v/>
      </c>
    </row>
    <row r="1847" spans="1:18" s="2" customFormat="1" x14ac:dyDescent="0.35">
      <c r="A1847" s="254" t="str">
        <f>IF(ISBLANK(INDEX('Policy Characteristics'!A:A,MATCH($C1847,'Policy Characteristics'!$C:$C,0))),"",INDEX('Policy Characteristics'!A:A,MATCH($C1847,'Policy Characteristics'!$C:$C,0)))</f>
        <v>Cross-Sector</v>
      </c>
      <c r="B1847" s="262" t="str">
        <f>IF(ISBLANK(INDEX('Policy Characteristics'!B:B,MATCH($C1847,'Policy Characteristics'!$C:$C,0))),"",INDEX('Policy Characteristics'!B:B,MATCH($C1847,'Policy Characteristics'!$C:$C,0)))</f>
        <v>Fuel Price Deregulation</v>
      </c>
      <c r="C1847" s="254" t="str">
        <f t="shared" si="70"/>
        <v>Fuel Price Deregulation</v>
      </c>
      <c r="D1847" s="6" t="s">
        <v>53</v>
      </c>
      <c r="E1847" s="45"/>
      <c r="F1847" s="6" t="s">
        <v>94</v>
      </c>
      <c r="G1847" s="6"/>
      <c r="H1847" s="43">
        <v>730</v>
      </c>
      <c r="I1847" s="325" t="s">
        <v>41</v>
      </c>
      <c r="J1847" s="255" t="str">
        <f>IF(ISBLANK(INDEX('Policy Characteristics'!D:D,MATCH($C1847,'Policy Characteristics'!$C:$C,0))),"",INDEX('Policy Characteristics'!D:D,MATCH($C1847,'Policy Characteristics'!$C:$C,0)))</f>
        <v>Fuel Price Deregulation</v>
      </c>
      <c r="K1847" s="254" t="str">
        <f>IF(ISBLANK(INDEX('Policy Characteristics'!E:E,MATCH($C1847,'Policy Characteristics'!$C:$C,0))),"",INDEX('Policy Characteristics'!E:E,MATCH($C1847,'Policy Characteristics'!$C:$C,0)))</f>
        <v>cross fuel price deregulation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1</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of price deregulated</v>
      </c>
      <c r="P1847" s="254" t="str">
        <f>IF(ISBLANK(INDEX('Policy Characteristics'!J:J,MATCH($C1847,'Policy Characteristics'!$C:$C,0))),"",INDEX('Policy Characteristics'!J:J,MATCH($C1847,'Policy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47" s="254" t="str">
        <f>IF(ISBLANK(INDEX('Policy Characteristics'!K:K,MATCH($C1847,'Policy Characteristics'!$C:$C,0))),"",INDEX('Policy Characteristics'!K:K,MATCH($C1847,'Policy Characteristics'!$C:$C,0)))</f>
        <v>fuels.html#fuel-price-deregulation</v>
      </c>
      <c r="R1847" s="254" t="str">
        <f>IF(ISBLANK(INDEX('Policy Characteristics'!L:L,MATCH($C1847,'Policy Characteristics'!$C:$C,0))),"",INDEX('Policy Characteristics'!L:L,MATCH($C1847,'Policy Characteristics'!$C:$C,0)))</f>
        <v/>
      </c>
    </row>
    <row r="1848" spans="1:18" s="2" customFormat="1" x14ac:dyDescent="0.35">
      <c r="A1848" s="254" t="str">
        <f>IF(ISBLANK(INDEX('Policy Characteristics'!A:A,MATCH($C1848,'Policy Characteristics'!$C:$C,0))),"",INDEX('Policy Characteristics'!A:A,MATCH($C1848,'Policy Characteristics'!$C:$C,0)))</f>
        <v>Cross-Sector</v>
      </c>
      <c r="B1848" s="262" t="str">
        <f>IF(ISBLANK(INDEX('Policy Characteristics'!B:B,MATCH($C1848,'Policy Characteristics'!$C:$C,0))),"",INDEX('Policy Characteristics'!B:B,MATCH($C1848,'Policy Characteristics'!$C:$C,0)))</f>
        <v>Fuel Price Deregulation</v>
      </c>
      <c r="C1848" s="254" t="str">
        <f t="shared" si="70"/>
        <v>Fuel Price Deregulation</v>
      </c>
      <c r="D1848" s="6" t="s">
        <v>2455</v>
      </c>
      <c r="E1848" s="45"/>
      <c r="F1848" s="6" t="s">
        <v>2456</v>
      </c>
      <c r="G1848" s="6"/>
      <c r="H1848" s="43">
        <v>731</v>
      </c>
      <c r="I1848" s="325" t="s">
        <v>41</v>
      </c>
      <c r="J1848" s="255" t="str">
        <f>IF(ISBLANK(INDEX('Policy Characteristics'!D:D,MATCH($C1848,'Policy Characteristics'!$C:$C,0))),"",INDEX('Policy Characteristics'!D:D,MATCH($C1848,'Policy Characteristics'!$C:$C,0)))</f>
        <v>Fuel Price Deregulation</v>
      </c>
      <c r="K1848" s="254" t="str">
        <f>IF(ISBLANK(INDEX('Policy Characteristics'!E:E,MATCH($C1848,'Policy Characteristics'!$C:$C,0))),"",INDEX('Policy Characteristics'!E:E,MATCH($C1848,'Policy Characteristics'!$C:$C,0)))</f>
        <v>cross fuel price deregulation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1</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of price deregulated</v>
      </c>
      <c r="P1848" s="254" t="str">
        <f>IF(ISBLANK(INDEX('Policy Characteristics'!J:J,MATCH($C1848,'Policy Characteristics'!$C:$C,0))),"",INDEX('Policy Characteristics'!J:J,MATCH($C1848,'Policy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48" s="254" t="str">
        <f>IF(ISBLANK(INDEX('Policy Characteristics'!K:K,MATCH($C1848,'Policy Characteristics'!$C:$C,0))),"",INDEX('Policy Characteristics'!K:K,MATCH($C1848,'Policy Characteristics'!$C:$C,0)))</f>
        <v>fuels.html#fuel-price-deregulation</v>
      </c>
      <c r="R1848" s="254" t="str">
        <f>IF(ISBLANK(INDEX('Policy Characteristics'!L:L,MATCH($C1848,'Policy Characteristics'!$C:$C,0))),"",INDEX('Policy Characteristics'!L:L,MATCH($C1848,'Policy Characteristics'!$C:$C,0)))</f>
        <v/>
      </c>
    </row>
    <row r="1849" spans="1:18" s="2" customFormat="1" x14ac:dyDescent="0.35">
      <c r="A1849" s="254" t="str">
        <f>IF(ISBLANK(INDEX('Policy Characteristics'!A:A,MATCH($C1849,'Policy Characteristics'!$C:$C,0))),"",INDEX('Policy Characteristics'!A:A,MATCH($C1849,'Policy Characteristics'!$C:$C,0)))</f>
        <v>Cross-Sector</v>
      </c>
      <c r="B1849" s="262" t="str">
        <f>IF(ISBLANK(INDEX('Policy Characteristics'!B:B,MATCH($C1849,'Policy Characteristics'!$C:$C,0))),"",INDEX('Policy Characteristics'!B:B,MATCH($C1849,'Policy Characteristics'!$C:$C,0)))</f>
        <v>Fuel Price Deregulation</v>
      </c>
      <c r="C1849" s="254" t="str">
        <f t="shared" si="70"/>
        <v>Fuel Price Deregulation</v>
      </c>
      <c r="D1849" s="6" t="s">
        <v>430</v>
      </c>
      <c r="E1849" s="45"/>
      <c r="F1849" s="6" t="s">
        <v>431</v>
      </c>
      <c r="G1849" s="6"/>
      <c r="H1849" s="43">
        <v>732</v>
      </c>
      <c r="I1849" s="325" t="s">
        <v>41</v>
      </c>
      <c r="J1849" s="255" t="str">
        <f>IF(ISBLANK(INDEX('Policy Characteristics'!D:D,MATCH($C1849,'Policy Characteristics'!$C:$C,0))),"",INDEX('Policy Characteristics'!D:D,MATCH($C1849,'Policy Characteristics'!$C:$C,0)))</f>
        <v>Fuel Price Deregulation</v>
      </c>
      <c r="K1849" s="254" t="str">
        <f>IF(ISBLANK(INDEX('Policy Characteristics'!E:E,MATCH($C1849,'Policy Characteristics'!$C:$C,0))),"",INDEX('Policy Characteristics'!E:E,MATCH($C1849,'Policy Characteristics'!$C:$C,0)))</f>
        <v>cross fuel price deregulation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1</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of price deregulated</v>
      </c>
      <c r="P1849" s="254" t="str">
        <f>IF(ISBLANK(INDEX('Policy Characteristics'!J:J,MATCH($C1849,'Policy Characteristics'!$C:$C,0))),"",INDEX('Policy Characteristics'!J:J,MATCH($C1849,'Policy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49" s="254" t="str">
        <f>IF(ISBLANK(INDEX('Policy Characteristics'!K:K,MATCH($C1849,'Policy Characteristics'!$C:$C,0))),"",INDEX('Policy Characteristics'!K:K,MATCH($C1849,'Policy Characteristics'!$C:$C,0)))</f>
        <v>fuels.html#fuel-price-deregulation</v>
      </c>
      <c r="R1849" s="254" t="str">
        <f>IF(ISBLANK(INDEX('Policy Characteristics'!L:L,MATCH($C1849,'Policy Characteristics'!$C:$C,0))),"",INDEX('Policy Characteristics'!L:L,MATCH($C1849,'Policy Characteristics'!$C:$C,0)))</f>
        <v/>
      </c>
    </row>
    <row r="1850" spans="1:18" s="2" customFormat="1" x14ac:dyDescent="0.35">
      <c r="A1850" s="254" t="str">
        <f>IF(ISBLANK(INDEX('Policy Characteristics'!A:A,MATCH($C1850,'Policy Characteristics'!$C:$C,0))),"",INDEX('Policy Characteristics'!A:A,MATCH($C1850,'Policy Characteristics'!$C:$C,0)))</f>
        <v>Cross-Sector</v>
      </c>
      <c r="B1850" s="262" t="str">
        <f>IF(ISBLANK(INDEX('Policy Characteristics'!B:B,MATCH($C1850,'Policy Characteristics'!$C:$C,0))),"",INDEX('Policy Characteristics'!B:B,MATCH($C1850,'Policy Characteristics'!$C:$C,0)))</f>
        <v>Fuel Price Deregulation</v>
      </c>
      <c r="C1850" s="254" t="str">
        <f t="shared" si="70"/>
        <v>Fuel Price Deregulation</v>
      </c>
      <c r="D1850" s="6" t="s">
        <v>2447</v>
      </c>
      <c r="E1850" s="45"/>
      <c r="F1850" s="6" t="s">
        <v>2451</v>
      </c>
      <c r="G1850" s="6"/>
      <c r="H1850" s="43">
        <v>733</v>
      </c>
      <c r="I1850" s="325" t="s">
        <v>41</v>
      </c>
      <c r="J1850" s="255" t="str">
        <f>IF(ISBLANK(INDEX('Policy Characteristics'!D:D,MATCH($C1850,'Policy Characteristics'!$C:$C,0))),"",INDEX('Policy Characteristics'!D:D,MATCH($C1850,'Policy Characteristics'!$C:$C,0)))</f>
        <v>Fuel Price Deregulation</v>
      </c>
      <c r="K1850" s="254" t="str">
        <f>IF(ISBLANK(INDEX('Policy Characteristics'!E:E,MATCH($C1850,'Policy Characteristics'!$C:$C,0))),"",INDEX('Policy Characteristics'!E:E,MATCH($C1850,'Policy Characteristics'!$C:$C,0)))</f>
        <v>cross fuel price deregulation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1</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of price deregulated</v>
      </c>
      <c r="P1850" s="254" t="str">
        <f>IF(ISBLANK(INDEX('Policy Characteristics'!J:J,MATCH($C1850,'Policy Characteristics'!$C:$C,0))),"",INDEX('Policy Characteristics'!J:J,MATCH($C1850,'Policy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50" s="254" t="str">
        <f>IF(ISBLANK(INDEX('Policy Characteristics'!K:K,MATCH($C1850,'Policy Characteristics'!$C:$C,0))),"",INDEX('Policy Characteristics'!K:K,MATCH($C1850,'Policy Characteristics'!$C:$C,0)))</f>
        <v>fuels.html#fuel-price-deregulation</v>
      </c>
      <c r="R1850" s="254" t="str">
        <f>IF(ISBLANK(INDEX('Policy Characteristics'!L:L,MATCH($C1850,'Policy Characteristics'!$C:$C,0))),"",INDEX('Policy Characteristics'!L:L,MATCH($C1850,'Policy Characteristics'!$C:$C,0)))</f>
        <v/>
      </c>
    </row>
    <row r="1851" spans="1:18" s="2" customFormat="1" x14ac:dyDescent="0.35">
      <c r="A1851" s="254" t="str">
        <f>IF(ISBLANK(INDEX('Policy Characteristics'!A:A,MATCH($C1851,'Policy Characteristics'!$C:$C,0))),"",INDEX('Policy Characteristics'!A:A,MATCH($C1851,'Policy Characteristics'!$C:$C,0)))</f>
        <v>Cross-Sector</v>
      </c>
      <c r="B1851" s="262" t="str">
        <f>IF(ISBLANK(INDEX('Policy Characteristics'!B:B,MATCH($C1851,'Policy Characteristics'!$C:$C,0))),"",INDEX('Policy Characteristics'!B:B,MATCH($C1851,'Policy Characteristics'!$C:$C,0)))</f>
        <v>Fuel Price Deregulation</v>
      </c>
      <c r="C1851" s="254" t="str">
        <f t="shared" si="70"/>
        <v>Fuel Price Deregulation</v>
      </c>
      <c r="D1851" s="6" t="s">
        <v>2457</v>
      </c>
      <c r="E1851" s="45"/>
      <c r="F1851" s="6" t="s">
        <v>2458</v>
      </c>
      <c r="G1851" s="6"/>
      <c r="H1851" s="43">
        <v>734</v>
      </c>
      <c r="I1851" s="325" t="s">
        <v>41</v>
      </c>
      <c r="J1851" s="255" t="str">
        <f>IF(ISBLANK(INDEX('Policy Characteristics'!D:D,MATCH($C1851,'Policy Characteristics'!$C:$C,0))),"",INDEX('Policy Characteristics'!D:D,MATCH($C1851,'Policy Characteristics'!$C:$C,0)))</f>
        <v>Fuel Price Deregulation</v>
      </c>
      <c r="K1851" s="254" t="str">
        <f>IF(ISBLANK(INDEX('Policy Characteristics'!E:E,MATCH($C1851,'Policy Characteristics'!$C:$C,0))),"",INDEX('Policy Characteristics'!E:E,MATCH($C1851,'Policy Characteristics'!$C:$C,0)))</f>
        <v>cross fuel price deregulation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1</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of price deregulated</v>
      </c>
      <c r="P1851" s="254" t="str">
        <f>IF(ISBLANK(INDEX('Policy Characteristics'!J:J,MATCH($C1851,'Policy Characteristics'!$C:$C,0))),"",INDEX('Policy Characteristics'!J:J,MATCH($C1851,'Policy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51" s="254" t="str">
        <f>IF(ISBLANK(INDEX('Policy Characteristics'!K:K,MATCH($C1851,'Policy Characteristics'!$C:$C,0))),"",INDEX('Policy Characteristics'!K:K,MATCH($C1851,'Policy Characteristics'!$C:$C,0)))</f>
        <v>fuels.html#fuel-price-deregulation</v>
      </c>
      <c r="R1851" s="254" t="str">
        <f>IF(ISBLANK(INDEX('Policy Characteristics'!L:L,MATCH($C1851,'Policy Characteristics'!$C:$C,0))),"",INDEX('Policy Characteristics'!L:L,MATCH($C1851,'Policy Characteristics'!$C:$C,0)))</f>
        <v/>
      </c>
    </row>
    <row r="1852" spans="1:18" s="2" customFormat="1" x14ac:dyDescent="0.35">
      <c r="A1852" s="254" t="str">
        <f>IF(ISBLANK(INDEX('Policy Characteristics'!A:A,MATCH($C1852,'Policy Characteristics'!$C:$C,0))),"",INDEX('Policy Characteristics'!A:A,MATCH($C1852,'Policy Characteristics'!$C:$C,0)))</f>
        <v>Cross-Sector</v>
      </c>
      <c r="B1852" s="262" t="str">
        <f>IF(ISBLANK(INDEX('Policy Characteristics'!B:B,MATCH($C1852,'Policy Characteristics'!$C:$C,0))),"",INDEX('Policy Characteristics'!B:B,MATCH($C1852,'Policy Characteristics'!$C:$C,0)))</f>
        <v>Fuel Price Deregulation</v>
      </c>
      <c r="C1852" s="254" t="str">
        <f t="shared" si="70"/>
        <v>Fuel Price Deregulation</v>
      </c>
      <c r="D1852" s="6" t="s">
        <v>2448</v>
      </c>
      <c r="E1852" s="45"/>
      <c r="F1852" s="6" t="s">
        <v>2452</v>
      </c>
      <c r="G1852" s="6"/>
      <c r="H1852" s="43">
        <v>735</v>
      </c>
      <c r="I1852" s="325" t="s">
        <v>41</v>
      </c>
      <c r="J1852" s="255" t="str">
        <f>IF(ISBLANK(INDEX('Policy Characteristics'!D:D,MATCH($C1852,'Policy Characteristics'!$C:$C,0))),"",INDEX('Policy Characteristics'!D:D,MATCH($C1852,'Policy Characteristics'!$C:$C,0)))</f>
        <v>Fuel Price Deregulation</v>
      </c>
      <c r="K1852" s="254" t="str">
        <f>IF(ISBLANK(INDEX('Policy Characteristics'!E:E,MATCH($C1852,'Policy Characteristics'!$C:$C,0))),"",INDEX('Policy Characteristics'!E:E,MATCH($C1852,'Policy Characteristics'!$C:$C,0)))</f>
        <v>cross fuel price deregulation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1</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of price deregulated</v>
      </c>
      <c r="P1852" s="254" t="str">
        <f>IF(ISBLANK(INDEX('Policy Characteristics'!J:J,MATCH($C1852,'Policy Characteristics'!$C:$C,0))),"",INDEX('Policy Characteristics'!J:J,MATCH($C1852,'Policy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52" s="254" t="str">
        <f>IF(ISBLANK(INDEX('Policy Characteristics'!K:K,MATCH($C1852,'Policy Characteristics'!$C:$C,0))),"",INDEX('Policy Characteristics'!K:K,MATCH($C1852,'Policy Characteristics'!$C:$C,0)))</f>
        <v>fuels.html#fuel-price-deregulation</v>
      </c>
      <c r="R1852" s="254" t="str">
        <f>IF(ISBLANK(INDEX('Policy Characteristics'!L:L,MATCH($C1852,'Policy Characteristics'!$C:$C,0))),"",INDEX('Policy Characteristics'!L:L,MATCH($C1852,'Policy Characteristics'!$C:$C,0)))</f>
        <v/>
      </c>
    </row>
    <row r="1853" spans="1:18" s="2" customFormat="1" x14ac:dyDescent="0.35">
      <c r="A1853" s="254" t="str">
        <f>IF(ISBLANK(INDEX('Policy Characteristics'!A:A,MATCH($C1853,'Policy Characteristics'!$C:$C,0))),"",INDEX('Policy Characteristics'!A:A,MATCH($C1853,'Policy Characteristics'!$C:$C,0)))</f>
        <v>Cross-Sector</v>
      </c>
      <c r="B1853" s="262" t="str">
        <f>IF(ISBLANK(INDEX('Policy Characteristics'!B:B,MATCH($C1853,'Policy Characteristics'!$C:$C,0))),"",INDEX('Policy Characteristics'!B:B,MATCH($C1853,'Policy Characteristics'!$C:$C,0)))</f>
        <v>Fuel Price Deregulation</v>
      </c>
      <c r="C1853" s="254" t="str">
        <f t="shared" si="70"/>
        <v>Fuel Price Deregulation</v>
      </c>
      <c r="D1853" s="6" t="s">
        <v>2449</v>
      </c>
      <c r="E1853" s="45"/>
      <c r="F1853" s="6" t="s">
        <v>2453</v>
      </c>
      <c r="G1853" s="6"/>
      <c r="H1853" s="43">
        <v>736</v>
      </c>
      <c r="I1853" s="325" t="s">
        <v>41</v>
      </c>
      <c r="J1853" s="255" t="str">
        <f>IF(ISBLANK(INDEX('Policy Characteristics'!D:D,MATCH($C1853,'Policy Characteristics'!$C:$C,0))),"",INDEX('Policy Characteristics'!D:D,MATCH($C1853,'Policy Characteristics'!$C:$C,0)))</f>
        <v>Fuel Price Deregulation</v>
      </c>
      <c r="K1853" s="254" t="str">
        <f>IF(ISBLANK(INDEX('Policy Characteristics'!E:E,MATCH($C1853,'Policy Characteristics'!$C:$C,0))),"",INDEX('Policy Characteristics'!E:E,MATCH($C1853,'Policy Characteristics'!$C:$C,0)))</f>
        <v>cross fuel price deregulation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1</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of price deregulated</v>
      </c>
      <c r="P1853" s="254" t="str">
        <f>IF(ISBLANK(INDEX('Policy Characteristics'!J:J,MATCH($C1853,'Policy Characteristics'!$C:$C,0))),"",INDEX('Policy Characteristics'!J:J,MATCH($C1853,'Policy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53" s="254" t="str">
        <f>IF(ISBLANK(INDEX('Policy Characteristics'!K:K,MATCH($C1853,'Policy Characteristics'!$C:$C,0))),"",INDEX('Policy Characteristics'!K:K,MATCH($C1853,'Policy Characteristics'!$C:$C,0)))</f>
        <v>fuels.html#fuel-price-deregulation</v>
      </c>
      <c r="R1853" s="254" t="str">
        <f>IF(ISBLANK(INDEX('Policy Characteristics'!L:L,MATCH($C1853,'Policy Characteristics'!$C:$C,0))),"",INDEX('Policy Characteristics'!L:L,MATCH($C1853,'Policy Characteristics'!$C:$C,0)))</f>
        <v/>
      </c>
    </row>
    <row r="1854" spans="1:18" s="2" customFormat="1" x14ac:dyDescent="0.35">
      <c r="A1854" s="254" t="str">
        <f>IF(ISBLANK(INDEX('Policy Characteristics'!A:A,MATCH($C1854,'Policy Characteristics'!$C:$C,0))),"",INDEX('Policy Characteristics'!A:A,MATCH($C1854,'Policy Characteristics'!$C:$C,0)))</f>
        <v>Cross-Sector</v>
      </c>
      <c r="B1854" s="262" t="str">
        <f>IF(ISBLANK(INDEX('Policy Characteristics'!B:B,MATCH($C1854,'Policy Characteristics'!$C:$C,0))),"",INDEX('Policy Characteristics'!B:B,MATCH($C1854,'Policy Characteristics'!$C:$C,0)))</f>
        <v>Fuel Price Deregulation</v>
      </c>
      <c r="C1854" s="254" t="str">
        <f t="shared" si="70"/>
        <v>Fuel Price Deregulation</v>
      </c>
      <c r="D1854" s="6" t="s">
        <v>2450</v>
      </c>
      <c r="E1854" s="45"/>
      <c r="F1854" s="6" t="s">
        <v>2454</v>
      </c>
      <c r="G1854" s="6"/>
      <c r="H1854" s="43">
        <v>737</v>
      </c>
      <c r="I1854" s="325" t="s">
        <v>41</v>
      </c>
      <c r="J1854" s="255" t="str">
        <f>IF(ISBLANK(INDEX('Policy Characteristics'!D:D,MATCH($C1854,'Policy Characteristics'!$C:$C,0))),"",INDEX('Policy Characteristics'!D:D,MATCH($C1854,'Policy Characteristics'!$C:$C,0)))</f>
        <v>Fuel Price Deregulation</v>
      </c>
      <c r="K1854" s="254" t="str">
        <f>IF(ISBLANK(INDEX('Policy Characteristics'!E:E,MATCH($C1854,'Policy Characteristics'!$C:$C,0))),"",INDEX('Policy Characteristics'!E:E,MATCH($C1854,'Policy Characteristics'!$C:$C,0)))</f>
        <v>cross fuel price deregulation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1</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of price deregulated</v>
      </c>
      <c r="P1854" s="254" t="str">
        <f>IF(ISBLANK(INDEX('Policy Characteristics'!J:J,MATCH($C1854,'Policy Characteristics'!$C:$C,0))),"",INDEX('Policy Characteristics'!J:J,MATCH($C1854,'Policy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54" s="254" t="str">
        <f>IF(ISBLANK(INDEX('Policy Characteristics'!K:K,MATCH($C1854,'Policy Characteristics'!$C:$C,0))),"",INDEX('Policy Characteristics'!K:K,MATCH($C1854,'Policy Characteristics'!$C:$C,0)))</f>
        <v>fuels.html#fuel-price-deregulation</v>
      </c>
      <c r="R1854" s="254" t="str">
        <f>IF(ISBLANK(INDEX('Policy Characteristics'!L:L,MATCH($C1854,'Policy Characteristics'!$C:$C,0))),"",INDEX('Policy Characteristics'!L:L,MATCH($C1854,'Policy Characteristics'!$C:$C,0)))</f>
        <v/>
      </c>
    </row>
    <row r="1855" spans="1:18" s="4" customFormat="1" x14ac:dyDescent="0.35">
      <c r="A1855" s="254" t="str">
        <f>IF(ISBLANK(INDEX('Policy Characteristics'!A:A,MATCH($C1855,'Policy Characteristics'!$C:$C,0))),"",INDEX('Policy Characteristics'!A:A,MATCH($C1855,'Policy Characteristics'!$C:$C,0)))</f>
        <v>Cross-Sector</v>
      </c>
      <c r="B1855" s="262" t="str">
        <f>IF(ISBLANK(INDEX('Policy Characteristics'!B:B,MATCH($C1855,'Policy Characteristics'!$C:$C,0))),"",INDEX('Policy Characteristics'!B:B,MATCH($C1855,'Policy Characteristics'!$C:$C,0)))</f>
        <v>Fuel Taxes or Subsidies</v>
      </c>
      <c r="C1855" t="s">
        <v>3252</v>
      </c>
      <c r="D1855" s="45" t="s">
        <v>49</v>
      </c>
      <c r="E1855" s="45" t="s">
        <v>320</v>
      </c>
      <c r="F1855" s="45" t="s">
        <v>89</v>
      </c>
      <c r="G1855" s="45" t="s">
        <v>4</v>
      </c>
      <c r="H1855" s="43">
        <v>78</v>
      </c>
      <c r="I1855" s="324" t="s">
        <v>40</v>
      </c>
      <c r="J1855" s="255" t="str">
        <f>IF(ISBLANK(INDEX('Policy Characteristics'!D:D,MATCH($C1855,'Policy Characteristics'!$C:$C,0))),"",INDEX('Policy Characteristics'!D:D,MATCH($C1855,'Policy Characteristics'!$C:$C,0)))</f>
        <v>Fuel Taxes or Subsidies</v>
      </c>
      <c r="K1855" s="254" t="str">
        <f>IF(ISBLANK(INDEX('Policy Characteristics'!E:E,MATCH($C1855,'Policy Characteristics'!$C:$C,0))),"",INDEX('Policy Characteristics'!E:E,MATCH($C1855,'Policy Characteristics'!$C:$C,0)))</f>
        <v>cross fuel tax</v>
      </c>
      <c r="L1855" s="261">
        <f>IF(ISBLANK(INDEX('Policy Characteristics'!F:F,MATCH($C1855,'Policy Characteristics'!$C:$C,0))),"",INDEX('Policy Characteristics'!F:F,MATCH($C1855,'Policy Characteristics'!$C:$C,0)))</f>
        <v>-0.9</v>
      </c>
      <c r="M1855" s="261">
        <f>IF(ISBLANK(INDEX('Policy Characteristics'!G:G,MATCH($C1855,'Policy Characteristics'!$C:$C,0))),"",INDEX('Policy Characteristics'!G:G,MATCH($C1855,'Policy Characteristics'!$C:$C,0)))</f>
        <v>0.9</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of BAU price</v>
      </c>
      <c r="P1855" s="254" t="str">
        <f>IF(ISBLANK(INDEX('Policy Characteristics'!J:J,MATCH($C1855,'Policy Characteristics'!$C:$C,0))),"",INDEX('Policy Characteristics'!J:J,MATCH($C1855,'Policy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55" s="254" t="str">
        <f>IF(ISBLANK(INDEX('Policy Characteristics'!K:K,MATCH($C1855,'Policy Characteristics'!$C:$C,0))),"",INDEX('Policy Characteristics'!K:K,MATCH($C1855,'Policy Characteristics'!$C:$C,0)))</f>
        <v>fuels.html#fuel-taxes</v>
      </c>
      <c r="R1855" s="254" t="str">
        <f>IF(ISBLANK(INDEX('Policy Characteristics'!L:L,MATCH($C1855,'Policy Characteristics'!$C:$C,0))),"",INDEX('Policy Characteristics'!L:L,MATCH($C1855,'Policy Characteristics'!$C:$C,0)))</f>
        <v>fuel-taxes.html</v>
      </c>
    </row>
    <row r="1856" spans="1:18" s="4" customFormat="1" x14ac:dyDescent="0.35">
      <c r="A1856" s="254" t="str">
        <f>IF(ISBLANK(INDEX('Policy Characteristics'!A:A,MATCH($C1856,'Policy Characteristics'!$C:$C,0))),"",INDEX('Policy Characteristics'!A:A,MATCH($C1856,'Policy Characteristics'!$C:$C,0)))</f>
        <v>Cross-Sector</v>
      </c>
      <c r="B1856" s="262" t="str">
        <f>IF(ISBLANK(INDEX('Policy Characteristics'!B:B,MATCH($C1856,'Policy Characteristics'!$C:$C,0))),"",INDEX('Policy Characteristics'!B:B,MATCH($C1856,'Policy Characteristics'!$C:$C,0)))</f>
        <v>Fuel Taxes or Subsidies</v>
      </c>
      <c r="C1856" s="320" t="str">
        <f t="shared" ref="C1856:C1919" si="71">C$1855</f>
        <v>Additional Fuel Tax or Subsidy Rate by Fuel</v>
      </c>
      <c r="D1856" s="6" t="s">
        <v>437</v>
      </c>
      <c r="E1856" s="45" t="s">
        <v>320</v>
      </c>
      <c r="F1856" s="6" t="s">
        <v>434</v>
      </c>
      <c r="G1856" s="45" t="s">
        <v>4</v>
      </c>
      <c r="H1856" s="43">
        <v>79</v>
      </c>
      <c r="I1856" s="325" t="s">
        <v>41</v>
      </c>
      <c r="J1856" s="255" t="str">
        <f>IF(ISBLANK(INDEX('Policy Characteristics'!D:D,MATCH($C1856,'Policy Characteristics'!$C:$C,0))),"",INDEX('Policy Characteristics'!D:D,MATCH($C1856,'Policy Characteristics'!$C:$C,0)))</f>
        <v>Fuel Taxes or Subsidies</v>
      </c>
      <c r="K1856" s="254" t="str">
        <f>IF(ISBLANK(INDEX('Policy Characteristics'!E:E,MATCH($C1856,'Policy Characteristics'!$C:$C,0))),"",INDEX('Policy Characteristics'!E:E,MATCH($C1856,'Policy Characteristics'!$C:$C,0)))</f>
        <v>cross fuel tax</v>
      </c>
      <c r="L1856" s="261">
        <f>IF(ISBLANK(INDEX('Policy Characteristics'!F:F,MATCH($C1856,'Policy Characteristics'!$C:$C,0))),"",INDEX('Policy Characteristics'!F:F,MATCH($C1856,'Policy Characteristics'!$C:$C,0)))</f>
        <v>-0.9</v>
      </c>
      <c r="M1856" s="261">
        <f>IF(ISBLANK(INDEX('Policy Characteristics'!G:G,MATCH($C1856,'Policy Characteristics'!$C:$C,0))),"",INDEX('Policy Characteristics'!G:G,MATCH($C1856,'Policy Characteristics'!$C:$C,0)))</f>
        <v>0.9</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of BAU price</v>
      </c>
      <c r="P1856" s="254" t="str">
        <f>IF(ISBLANK(INDEX('Policy Characteristics'!J:J,MATCH($C1856,'Policy Characteristics'!$C:$C,0))),"",INDEX('Policy Characteristics'!J:J,MATCH($C1856,'Policy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56" s="254" t="str">
        <f>IF(ISBLANK(INDEX('Policy Characteristics'!K:K,MATCH($C1856,'Policy Characteristics'!$C:$C,0))),"",INDEX('Policy Characteristics'!K:K,MATCH($C1856,'Policy Characteristics'!$C:$C,0)))</f>
        <v>fuels.html#fuel-taxes</v>
      </c>
      <c r="R1856" s="254" t="str">
        <f>IF(ISBLANK(INDEX('Policy Characteristics'!L:L,MATCH($C1856,'Policy Characteristics'!$C:$C,0))),"",INDEX('Policy Characteristics'!L:L,MATCH($C1856,'Policy Characteristics'!$C:$C,0)))</f>
        <v>fuel-taxes.html</v>
      </c>
    </row>
    <row r="1857" spans="1:18" s="4" customFormat="1" x14ac:dyDescent="0.35">
      <c r="A1857" s="254" t="str">
        <f>IF(ISBLANK(INDEX('Policy Characteristics'!A:A,MATCH($C1857,'Policy Characteristics'!$C:$C,0))),"",INDEX('Policy Characteristics'!A:A,MATCH($C1857,'Policy Characteristics'!$C:$C,0)))</f>
        <v>Cross-Sector</v>
      </c>
      <c r="B1857" s="262" t="str">
        <f>IF(ISBLANK(INDEX('Policy Characteristics'!B:B,MATCH($C1857,'Policy Characteristics'!$C:$C,0))),"",INDEX('Policy Characteristics'!B:B,MATCH($C1857,'Policy Characteristics'!$C:$C,0)))</f>
        <v>Fuel Taxes or Subsidies</v>
      </c>
      <c r="C1857" s="320" t="str">
        <f t="shared" si="71"/>
        <v>Additional Fuel Tax or Subsidy Rate by Fuel</v>
      </c>
      <c r="D1857" s="6" t="s">
        <v>43</v>
      </c>
      <c r="E1857" s="45" t="s">
        <v>320</v>
      </c>
      <c r="F1857" s="6" t="s">
        <v>83</v>
      </c>
      <c r="G1857" s="45" t="s">
        <v>4</v>
      </c>
      <c r="H1857" s="43">
        <v>80</v>
      </c>
      <c r="I1857" s="325" t="s">
        <v>40</v>
      </c>
      <c r="J1857" s="255" t="str">
        <f>IF(ISBLANK(INDEX('Policy Characteristics'!D:D,MATCH($C1857,'Policy Characteristics'!$C:$C,0))),"",INDEX('Policy Characteristics'!D:D,MATCH($C1857,'Policy Characteristics'!$C:$C,0)))</f>
        <v>Fuel Taxes or Subsidies</v>
      </c>
      <c r="K1857" s="254" t="str">
        <f>IF(ISBLANK(INDEX('Policy Characteristics'!E:E,MATCH($C1857,'Policy Characteristics'!$C:$C,0))),"",INDEX('Policy Characteristics'!E:E,MATCH($C1857,'Policy Characteristics'!$C:$C,0)))</f>
        <v>cross fuel tax</v>
      </c>
      <c r="L1857" s="261">
        <f>IF(ISBLANK(INDEX('Policy Characteristics'!F:F,MATCH($C1857,'Policy Characteristics'!$C:$C,0))),"",INDEX('Policy Characteristics'!F:F,MATCH($C1857,'Policy Characteristics'!$C:$C,0)))</f>
        <v>-0.9</v>
      </c>
      <c r="M1857" s="261">
        <f>IF(ISBLANK(INDEX('Policy Characteristics'!G:G,MATCH($C1857,'Policy Characteristics'!$C:$C,0))),"",INDEX('Policy Characteristics'!G:G,MATCH($C1857,'Policy Characteristics'!$C:$C,0)))</f>
        <v>0.9</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of BAU price</v>
      </c>
      <c r="P1857" s="254" t="str">
        <f>IF(ISBLANK(INDEX('Policy Characteristics'!J:J,MATCH($C1857,'Policy Characteristics'!$C:$C,0))),"",INDEX('Policy Characteristics'!J:J,MATCH($C1857,'Policy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57" s="254" t="str">
        <f>IF(ISBLANK(INDEX('Policy Characteristics'!K:K,MATCH($C1857,'Policy Characteristics'!$C:$C,0))),"",INDEX('Policy Characteristics'!K:K,MATCH($C1857,'Policy Characteristics'!$C:$C,0)))</f>
        <v>fuels.html#fuel-taxes</v>
      </c>
      <c r="R1857" s="254" t="str">
        <f>IF(ISBLANK(INDEX('Policy Characteristics'!L:L,MATCH($C1857,'Policy Characteristics'!$C:$C,0))),"",INDEX('Policy Characteristics'!L:L,MATCH($C1857,'Policy Characteristics'!$C:$C,0)))</f>
        <v>fuel-taxes.html</v>
      </c>
    </row>
    <row r="1858" spans="1:18" s="4" customFormat="1" x14ac:dyDescent="0.35">
      <c r="A1858" s="254" t="str">
        <f>IF(ISBLANK(INDEX('Policy Characteristics'!A:A,MATCH($C1858,'Policy Characteristics'!$C:$C,0))),"",INDEX('Policy Characteristics'!A:A,MATCH($C1858,'Policy Characteristics'!$C:$C,0)))</f>
        <v>Cross-Sector</v>
      </c>
      <c r="B1858" s="262" t="str">
        <f>IF(ISBLANK(INDEX('Policy Characteristics'!B:B,MATCH($C1858,'Policy Characteristics'!$C:$C,0))),"",INDEX('Policy Characteristics'!B:B,MATCH($C1858,'Policy Characteristics'!$C:$C,0)))</f>
        <v>Fuel Taxes or Subsidies</v>
      </c>
      <c r="C1858" s="320" t="str">
        <f t="shared" si="71"/>
        <v>Additional Fuel Tax or Subsidy Rate by Fuel</v>
      </c>
      <c r="D1858" s="6" t="s">
        <v>44</v>
      </c>
      <c r="E1858" s="45" t="s">
        <v>320</v>
      </c>
      <c r="F1858" s="6" t="s">
        <v>84</v>
      </c>
      <c r="G1858" s="45" t="s">
        <v>4</v>
      </c>
      <c r="H1858" s="43">
        <v>738</v>
      </c>
      <c r="I1858" s="325" t="s">
        <v>41</v>
      </c>
      <c r="J1858" s="255" t="str">
        <f>IF(ISBLANK(INDEX('Policy Characteristics'!D:D,MATCH($C1858,'Policy Characteristics'!$C:$C,0))),"",INDEX('Policy Characteristics'!D:D,MATCH($C1858,'Policy Characteristics'!$C:$C,0)))</f>
        <v>Fuel Taxes or Subsidies</v>
      </c>
      <c r="K1858" s="254" t="str">
        <f>IF(ISBLANK(INDEX('Policy Characteristics'!E:E,MATCH($C1858,'Policy Characteristics'!$C:$C,0))),"",INDEX('Policy Characteristics'!E:E,MATCH($C1858,'Policy Characteristics'!$C:$C,0)))</f>
        <v>cross fuel tax</v>
      </c>
      <c r="L1858" s="261">
        <f>IF(ISBLANK(INDEX('Policy Characteristics'!F:F,MATCH($C1858,'Policy Characteristics'!$C:$C,0))),"",INDEX('Policy Characteristics'!F:F,MATCH($C1858,'Policy Characteristics'!$C:$C,0)))</f>
        <v>-0.9</v>
      </c>
      <c r="M1858" s="261">
        <f>IF(ISBLANK(INDEX('Policy Characteristics'!G:G,MATCH($C1858,'Policy Characteristics'!$C:$C,0))),"",INDEX('Policy Characteristics'!G:G,MATCH($C1858,'Policy Characteristics'!$C:$C,0)))</f>
        <v>0.9</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of BAU price</v>
      </c>
      <c r="P1858" s="254" t="str">
        <f>IF(ISBLANK(INDEX('Policy Characteristics'!J:J,MATCH($C1858,'Policy Characteristics'!$C:$C,0))),"",INDEX('Policy Characteristics'!J:J,MATCH($C1858,'Policy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58" s="254" t="str">
        <f>IF(ISBLANK(INDEX('Policy Characteristics'!K:K,MATCH($C1858,'Policy Characteristics'!$C:$C,0))),"",INDEX('Policy Characteristics'!K:K,MATCH($C1858,'Policy Characteristics'!$C:$C,0)))</f>
        <v>fuels.html#fuel-taxes</v>
      </c>
      <c r="R1858" s="254" t="str">
        <f>IF(ISBLANK(INDEX('Policy Characteristics'!L:L,MATCH($C1858,'Policy Characteristics'!$C:$C,0))),"",INDEX('Policy Characteristics'!L:L,MATCH($C1858,'Policy Characteristics'!$C:$C,0)))</f>
        <v>fuel-taxes.html</v>
      </c>
    </row>
    <row r="1859" spans="1:18" s="4" customFormat="1" x14ac:dyDescent="0.35">
      <c r="A1859" s="254" t="str">
        <f>IF(ISBLANK(INDEX('Policy Characteristics'!A:A,MATCH($C1859,'Policy Characteristics'!$C:$C,0))),"",INDEX('Policy Characteristics'!A:A,MATCH($C1859,'Policy Characteristics'!$C:$C,0)))</f>
        <v>Cross-Sector</v>
      </c>
      <c r="B1859" s="262" t="str">
        <f>IF(ISBLANK(INDEX('Policy Characteristics'!B:B,MATCH($C1859,'Policy Characteristics'!$C:$C,0))),"",INDEX('Policy Characteristics'!B:B,MATCH($C1859,'Policy Characteristics'!$C:$C,0)))</f>
        <v>Fuel Taxes or Subsidies</v>
      </c>
      <c r="C1859" s="320" t="str">
        <f t="shared" si="71"/>
        <v>Additional Fuel Tax or Subsidy Rate by Fuel</v>
      </c>
      <c r="D1859" s="6" t="s">
        <v>48</v>
      </c>
      <c r="E1859" s="45" t="s">
        <v>320</v>
      </c>
      <c r="F1859" s="6" t="s">
        <v>88</v>
      </c>
      <c r="G1859" s="45" t="s">
        <v>4</v>
      </c>
      <c r="H1859" s="43">
        <v>739</v>
      </c>
      <c r="I1859" s="325" t="s">
        <v>41</v>
      </c>
      <c r="J1859" s="255" t="str">
        <f>IF(ISBLANK(INDEX('Policy Characteristics'!D:D,MATCH($C1859,'Policy Characteristics'!$C:$C,0))),"",INDEX('Policy Characteristics'!D:D,MATCH($C1859,'Policy Characteristics'!$C:$C,0)))</f>
        <v>Fuel Taxes or Subsidies</v>
      </c>
      <c r="K1859" s="254" t="str">
        <f>IF(ISBLANK(INDEX('Policy Characteristics'!E:E,MATCH($C1859,'Policy Characteristics'!$C:$C,0))),"",INDEX('Policy Characteristics'!E:E,MATCH($C1859,'Policy Characteristics'!$C:$C,0)))</f>
        <v>cross fuel tax</v>
      </c>
      <c r="L1859" s="261">
        <f>IF(ISBLANK(INDEX('Policy Characteristics'!F:F,MATCH($C1859,'Policy Characteristics'!$C:$C,0))),"",INDEX('Policy Characteristics'!F:F,MATCH($C1859,'Policy Characteristics'!$C:$C,0)))</f>
        <v>-0.9</v>
      </c>
      <c r="M1859" s="261">
        <f>IF(ISBLANK(INDEX('Policy Characteristics'!G:G,MATCH($C1859,'Policy Characteristics'!$C:$C,0))),"",INDEX('Policy Characteristics'!G:G,MATCH($C1859,'Policy Characteristics'!$C:$C,0)))</f>
        <v>0.9</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of BAU price</v>
      </c>
      <c r="P1859" s="254" t="str">
        <f>IF(ISBLANK(INDEX('Policy Characteristics'!J:J,MATCH($C1859,'Policy Characteristics'!$C:$C,0))),"",INDEX('Policy Characteristics'!J:J,MATCH($C1859,'Policy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59" s="254" t="str">
        <f>IF(ISBLANK(INDEX('Policy Characteristics'!K:K,MATCH($C1859,'Policy Characteristics'!$C:$C,0))),"",INDEX('Policy Characteristics'!K:K,MATCH($C1859,'Policy Characteristics'!$C:$C,0)))</f>
        <v>fuels.html#fuel-taxes</v>
      </c>
      <c r="R1859" s="254" t="str">
        <f>IF(ISBLANK(INDEX('Policy Characteristics'!L:L,MATCH($C1859,'Policy Characteristics'!$C:$C,0))),"",INDEX('Policy Characteristics'!L:L,MATCH($C1859,'Policy Characteristics'!$C:$C,0)))</f>
        <v>fuel-taxes.html</v>
      </c>
    </row>
    <row r="1860" spans="1:18" s="4" customFormat="1" x14ac:dyDescent="0.35">
      <c r="A1860" s="254" t="str">
        <f>IF(ISBLANK(INDEX('Policy Characteristics'!A:A,MATCH($C1860,'Policy Characteristics'!$C:$C,0))),"",INDEX('Policy Characteristics'!A:A,MATCH($C1860,'Policy Characteristics'!$C:$C,0)))</f>
        <v>Cross-Sector</v>
      </c>
      <c r="B1860" s="262" t="str">
        <f>IF(ISBLANK(INDEX('Policy Characteristics'!B:B,MATCH($C1860,'Policy Characteristics'!$C:$C,0))),"",INDEX('Policy Characteristics'!B:B,MATCH($C1860,'Policy Characteristics'!$C:$C,0)))</f>
        <v>Fuel Taxes or Subsidies</v>
      </c>
      <c r="C1860" s="320" t="str">
        <f t="shared" si="71"/>
        <v>Additional Fuel Tax or Subsidy Rate by Fuel</v>
      </c>
      <c r="D1860" s="6" t="s">
        <v>50</v>
      </c>
      <c r="E1860" s="45" t="s">
        <v>320</v>
      </c>
      <c r="F1860" s="6" t="s">
        <v>91</v>
      </c>
      <c r="G1860" s="45" t="s">
        <v>4</v>
      </c>
      <c r="H1860" s="43">
        <v>81</v>
      </c>
      <c r="I1860" s="325" t="s">
        <v>40</v>
      </c>
      <c r="J1860" s="255" t="str">
        <f>IF(ISBLANK(INDEX('Policy Characteristics'!D:D,MATCH($C1860,'Policy Characteristics'!$C:$C,0))),"",INDEX('Policy Characteristics'!D:D,MATCH($C1860,'Policy Characteristics'!$C:$C,0)))</f>
        <v>Fuel Taxes or Subsidies</v>
      </c>
      <c r="K1860" s="254" t="str">
        <f>IF(ISBLANK(INDEX('Policy Characteristics'!E:E,MATCH($C1860,'Policy Characteristics'!$C:$C,0))),"",INDEX('Policy Characteristics'!E:E,MATCH($C1860,'Policy Characteristics'!$C:$C,0)))</f>
        <v>cross fuel tax</v>
      </c>
      <c r="L1860" s="261">
        <f>IF(ISBLANK(INDEX('Policy Characteristics'!F:F,MATCH($C1860,'Policy Characteristics'!$C:$C,0))),"",INDEX('Policy Characteristics'!F:F,MATCH($C1860,'Policy Characteristics'!$C:$C,0)))</f>
        <v>-0.9</v>
      </c>
      <c r="M1860" s="261">
        <f>IF(ISBLANK(INDEX('Policy Characteristics'!G:G,MATCH($C1860,'Policy Characteristics'!$C:$C,0))),"",INDEX('Policy Characteristics'!G:G,MATCH($C1860,'Policy Characteristics'!$C:$C,0)))</f>
        <v>0.9</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of BAU price</v>
      </c>
      <c r="P1860" s="254" t="str">
        <f>IF(ISBLANK(INDEX('Policy Characteristics'!J:J,MATCH($C1860,'Policy Characteristics'!$C:$C,0))),"",INDEX('Policy Characteristics'!J:J,MATCH($C1860,'Policy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60" s="254" t="str">
        <f>IF(ISBLANK(INDEX('Policy Characteristics'!K:K,MATCH($C1860,'Policy Characteristics'!$C:$C,0))),"",INDEX('Policy Characteristics'!K:K,MATCH($C1860,'Policy Characteristics'!$C:$C,0)))</f>
        <v>fuels.html#fuel-taxes</v>
      </c>
      <c r="R1860" s="254" t="str">
        <f>IF(ISBLANK(INDEX('Policy Characteristics'!L:L,MATCH($C1860,'Policy Characteristics'!$C:$C,0))),"",INDEX('Policy Characteristics'!L:L,MATCH($C1860,'Policy Characteristics'!$C:$C,0)))</f>
        <v>fuel-taxes.html</v>
      </c>
    </row>
    <row r="1861" spans="1:18" s="4" customFormat="1" x14ac:dyDescent="0.35">
      <c r="A1861" s="254" t="str">
        <f>IF(ISBLANK(INDEX('Policy Characteristics'!A:A,MATCH($C1861,'Policy Characteristics'!$C:$C,0))),"",INDEX('Policy Characteristics'!A:A,MATCH($C1861,'Policy Characteristics'!$C:$C,0)))</f>
        <v>Cross-Sector</v>
      </c>
      <c r="B1861" s="262" t="str">
        <f>IF(ISBLANK(INDEX('Policy Characteristics'!B:B,MATCH($C1861,'Policy Characteristics'!$C:$C,0))),"",INDEX('Policy Characteristics'!B:B,MATCH($C1861,'Policy Characteristics'!$C:$C,0)))</f>
        <v>Fuel Taxes or Subsidies</v>
      </c>
      <c r="C1861" s="320" t="str">
        <f t="shared" si="71"/>
        <v>Additional Fuel Tax or Subsidy Rate by Fuel</v>
      </c>
      <c r="D1861" s="6" t="s">
        <v>51</v>
      </c>
      <c r="E1861" s="45" t="s">
        <v>320</v>
      </c>
      <c r="F1861" s="6" t="s">
        <v>92</v>
      </c>
      <c r="G1861" s="45" t="s">
        <v>4</v>
      </c>
      <c r="H1861" s="43">
        <v>82</v>
      </c>
      <c r="I1861" s="325" t="s">
        <v>40</v>
      </c>
      <c r="J1861" s="255" t="str">
        <f>IF(ISBLANK(INDEX('Policy Characteristics'!D:D,MATCH($C1861,'Policy Characteristics'!$C:$C,0))),"",INDEX('Policy Characteristics'!D:D,MATCH($C1861,'Policy Characteristics'!$C:$C,0)))</f>
        <v>Fuel Taxes or Subsidies</v>
      </c>
      <c r="K1861" s="254" t="str">
        <f>IF(ISBLANK(INDEX('Policy Characteristics'!E:E,MATCH($C1861,'Policy Characteristics'!$C:$C,0))),"",INDEX('Policy Characteristics'!E:E,MATCH($C1861,'Policy Characteristics'!$C:$C,0)))</f>
        <v>cross fuel tax</v>
      </c>
      <c r="L1861" s="261">
        <f>IF(ISBLANK(INDEX('Policy Characteristics'!F:F,MATCH($C1861,'Policy Characteristics'!$C:$C,0))),"",INDEX('Policy Characteristics'!F:F,MATCH($C1861,'Policy Characteristics'!$C:$C,0)))</f>
        <v>-0.9</v>
      </c>
      <c r="M1861" s="261">
        <f>IF(ISBLANK(INDEX('Policy Characteristics'!G:G,MATCH($C1861,'Policy Characteristics'!$C:$C,0))),"",INDEX('Policy Characteristics'!G:G,MATCH($C1861,'Policy Characteristics'!$C:$C,0)))</f>
        <v>0.9</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of BAU price</v>
      </c>
      <c r="P1861" s="254" t="str">
        <f>IF(ISBLANK(INDEX('Policy Characteristics'!J:J,MATCH($C1861,'Policy Characteristics'!$C:$C,0))),"",INDEX('Policy Characteristics'!J:J,MATCH($C1861,'Policy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61" s="254" t="str">
        <f>IF(ISBLANK(INDEX('Policy Characteristics'!K:K,MATCH($C1861,'Policy Characteristics'!$C:$C,0))),"",INDEX('Policy Characteristics'!K:K,MATCH($C1861,'Policy Characteristics'!$C:$C,0)))</f>
        <v>fuels.html#fuel-taxes</v>
      </c>
      <c r="R1861" s="254" t="str">
        <f>IF(ISBLANK(INDEX('Policy Characteristics'!L:L,MATCH($C1861,'Policy Characteristics'!$C:$C,0))),"",INDEX('Policy Characteristics'!L:L,MATCH($C1861,'Policy Characteristics'!$C:$C,0)))</f>
        <v>fuel-taxes.html</v>
      </c>
    </row>
    <row r="1862" spans="1:18" s="4" customFormat="1" x14ac:dyDescent="0.35">
      <c r="A1862" s="254" t="str">
        <f>IF(ISBLANK(INDEX('Policy Characteristics'!A:A,MATCH($C1862,'Policy Characteristics'!$C:$C,0))),"",INDEX('Policy Characteristics'!A:A,MATCH($C1862,'Policy Characteristics'!$C:$C,0)))</f>
        <v>Cross-Sector</v>
      </c>
      <c r="B1862" s="262" t="str">
        <f>IF(ISBLANK(INDEX('Policy Characteristics'!B:B,MATCH($C1862,'Policy Characteristics'!$C:$C,0))),"",INDEX('Policy Characteristics'!B:B,MATCH($C1862,'Policy Characteristics'!$C:$C,0)))</f>
        <v>Fuel Taxes or Subsidies</v>
      </c>
      <c r="C1862" s="320" t="str">
        <f t="shared" si="71"/>
        <v>Additional Fuel Tax or Subsidy Rate by Fuel</v>
      </c>
      <c r="D1862" s="6" t="s">
        <v>52</v>
      </c>
      <c r="E1862" s="45" t="s">
        <v>320</v>
      </c>
      <c r="F1862" s="6" t="s">
        <v>93</v>
      </c>
      <c r="G1862" s="45" t="s">
        <v>4</v>
      </c>
      <c r="H1862" s="43">
        <v>740</v>
      </c>
      <c r="I1862" s="325" t="s">
        <v>40</v>
      </c>
      <c r="J1862" s="255" t="str">
        <f>IF(ISBLANK(INDEX('Policy Characteristics'!D:D,MATCH($C1862,'Policy Characteristics'!$C:$C,0))),"",INDEX('Policy Characteristics'!D:D,MATCH($C1862,'Policy Characteristics'!$C:$C,0)))</f>
        <v>Fuel Taxes or Subsidies</v>
      </c>
      <c r="K1862" s="254" t="str">
        <f>IF(ISBLANK(INDEX('Policy Characteristics'!E:E,MATCH($C1862,'Policy Characteristics'!$C:$C,0))),"",INDEX('Policy Characteristics'!E:E,MATCH($C1862,'Policy Characteristics'!$C:$C,0)))</f>
        <v>cross fuel tax</v>
      </c>
      <c r="L1862" s="261">
        <f>IF(ISBLANK(INDEX('Policy Characteristics'!F:F,MATCH($C1862,'Policy Characteristics'!$C:$C,0))),"",INDEX('Policy Characteristics'!F:F,MATCH($C1862,'Policy Characteristics'!$C:$C,0)))</f>
        <v>-0.9</v>
      </c>
      <c r="M1862" s="261">
        <f>IF(ISBLANK(INDEX('Policy Characteristics'!G:G,MATCH($C1862,'Policy Characteristics'!$C:$C,0))),"",INDEX('Policy Characteristics'!G:G,MATCH($C1862,'Policy Characteristics'!$C:$C,0)))</f>
        <v>0.9</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of BAU price</v>
      </c>
      <c r="P1862" s="254" t="str">
        <f>IF(ISBLANK(INDEX('Policy Characteristics'!J:J,MATCH($C1862,'Policy Characteristics'!$C:$C,0))),"",INDEX('Policy Characteristics'!J:J,MATCH($C1862,'Policy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62" s="254" t="str">
        <f>IF(ISBLANK(INDEX('Policy Characteristics'!K:K,MATCH($C1862,'Policy Characteristics'!$C:$C,0))),"",INDEX('Policy Characteristics'!K:K,MATCH($C1862,'Policy Characteristics'!$C:$C,0)))</f>
        <v>fuels.html#fuel-taxes</v>
      </c>
      <c r="R1862" s="254" t="str">
        <f>IF(ISBLANK(INDEX('Policy Characteristics'!L:L,MATCH($C1862,'Policy Characteristics'!$C:$C,0))),"",INDEX('Policy Characteristics'!L:L,MATCH($C1862,'Policy Characteristics'!$C:$C,0)))</f>
        <v>fuel-taxes.html</v>
      </c>
    </row>
    <row r="1863" spans="1:18" s="4" customFormat="1" x14ac:dyDescent="0.35">
      <c r="A1863" s="254" t="str">
        <f>IF(ISBLANK(INDEX('Policy Characteristics'!A:A,MATCH($C1863,'Policy Characteristics'!$C:$C,0))),"",INDEX('Policy Characteristics'!A:A,MATCH($C1863,'Policy Characteristics'!$C:$C,0)))</f>
        <v>Cross-Sector</v>
      </c>
      <c r="B1863" s="262" t="str">
        <f>IF(ISBLANK(INDEX('Policy Characteristics'!B:B,MATCH($C1863,'Policy Characteristics'!$C:$C,0))),"",INDEX('Policy Characteristics'!B:B,MATCH($C1863,'Policy Characteristics'!$C:$C,0)))</f>
        <v>Fuel Taxes or Subsidies</v>
      </c>
      <c r="C1863" s="320" t="str">
        <f t="shared" si="71"/>
        <v>Additional Fuel Tax or Subsidy Rate by Fuel</v>
      </c>
      <c r="D1863" s="6" t="s">
        <v>53</v>
      </c>
      <c r="E1863" s="45" t="s">
        <v>320</v>
      </c>
      <c r="F1863" s="6" t="s">
        <v>94</v>
      </c>
      <c r="G1863" s="45" t="s">
        <v>4</v>
      </c>
      <c r="H1863" s="43">
        <v>741</v>
      </c>
      <c r="I1863" s="325" t="s">
        <v>40</v>
      </c>
      <c r="J1863" s="255" t="str">
        <f>IF(ISBLANK(INDEX('Policy Characteristics'!D:D,MATCH($C1863,'Policy Characteristics'!$C:$C,0))),"",INDEX('Policy Characteristics'!D:D,MATCH($C1863,'Policy Characteristics'!$C:$C,0)))</f>
        <v>Fuel Taxes or Subsidies</v>
      </c>
      <c r="K1863" s="254" t="str">
        <f>IF(ISBLANK(INDEX('Policy Characteristics'!E:E,MATCH($C1863,'Policy Characteristics'!$C:$C,0))),"",INDEX('Policy Characteristics'!E:E,MATCH($C1863,'Policy Characteristics'!$C:$C,0)))</f>
        <v>cross fuel tax</v>
      </c>
      <c r="L1863" s="261">
        <f>IF(ISBLANK(INDEX('Policy Characteristics'!F:F,MATCH($C1863,'Policy Characteristics'!$C:$C,0))),"",INDEX('Policy Characteristics'!F:F,MATCH($C1863,'Policy Characteristics'!$C:$C,0)))</f>
        <v>-0.9</v>
      </c>
      <c r="M1863" s="261">
        <f>IF(ISBLANK(INDEX('Policy Characteristics'!G:G,MATCH($C1863,'Policy Characteristics'!$C:$C,0))),"",INDEX('Policy Characteristics'!G:G,MATCH($C1863,'Policy Characteristics'!$C:$C,0)))</f>
        <v>0.9</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of BAU price</v>
      </c>
      <c r="P1863" s="254" t="str">
        <f>IF(ISBLANK(INDEX('Policy Characteristics'!J:J,MATCH($C1863,'Policy Characteristics'!$C:$C,0))),"",INDEX('Policy Characteristics'!J:J,MATCH($C1863,'Policy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63" s="254" t="str">
        <f>IF(ISBLANK(INDEX('Policy Characteristics'!K:K,MATCH($C1863,'Policy Characteristics'!$C:$C,0))),"",INDEX('Policy Characteristics'!K:K,MATCH($C1863,'Policy Characteristics'!$C:$C,0)))</f>
        <v>fuels.html#fuel-taxes</v>
      </c>
      <c r="R1863" s="254" t="str">
        <f>IF(ISBLANK(INDEX('Policy Characteristics'!L:L,MATCH($C1863,'Policy Characteristics'!$C:$C,0))),"",INDEX('Policy Characteristics'!L:L,MATCH($C1863,'Policy Characteristics'!$C:$C,0)))</f>
        <v>fuel-taxes.html</v>
      </c>
    </row>
    <row r="1864" spans="1:18" x14ac:dyDescent="0.35">
      <c r="A1864" s="254" t="str">
        <f>IF(ISBLANK(INDEX('Policy Characteristics'!A:A,MATCH($C1864,'Policy Characteristics'!$C:$C,0))),"",INDEX('Policy Characteristics'!A:A,MATCH($C1864,'Policy Characteristics'!$C:$C,0)))</f>
        <v>Cross-Sector</v>
      </c>
      <c r="B1864" s="262" t="str">
        <f>IF(ISBLANK(INDEX('Policy Characteristics'!B:B,MATCH($C1864,'Policy Characteristics'!$C:$C,0))),"",INDEX('Policy Characteristics'!B:B,MATCH($C1864,'Policy Characteristics'!$C:$C,0)))</f>
        <v>Fuel Taxes or Subsidies</v>
      </c>
      <c r="C1864" s="320" t="str">
        <f t="shared" si="71"/>
        <v>Additional Fuel Tax or Subsidy Rate by Fuel</v>
      </c>
      <c r="D1864" s="6" t="s">
        <v>2455</v>
      </c>
      <c r="E1864" s="45" t="s">
        <v>320</v>
      </c>
      <c r="F1864" s="6" t="s">
        <v>2456</v>
      </c>
      <c r="G1864" s="45" t="s">
        <v>4</v>
      </c>
      <c r="H1864" s="43">
        <v>742</v>
      </c>
      <c r="I1864" s="325" t="s">
        <v>40</v>
      </c>
      <c r="J1864" s="255" t="str">
        <f>IF(ISBLANK(INDEX('Policy Characteristics'!D:D,MATCH($C1864,'Policy Characteristics'!$C:$C,0))),"",INDEX('Policy Characteristics'!D:D,MATCH($C1864,'Policy Characteristics'!$C:$C,0)))</f>
        <v>Fuel Taxes or Subsidies</v>
      </c>
      <c r="K1864" s="254" t="str">
        <f>IF(ISBLANK(INDEX('Policy Characteristics'!E:E,MATCH($C1864,'Policy Characteristics'!$C:$C,0))),"",INDEX('Policy Characteristics'!E:E,MATCH($C1864,'Policy Characteristics'!$C:$C,0)))</f>
        <v>cross fuel tax</v>
      </c>
      <c r="L1864" s="261">
        <f>IF(ISBLANK(INDEX('Policy Characteristics'!F:F,MATCH($C1864,'Policy Characteristics'!$C:$C,0))),"",INDEX('Policy Characteristics'!F:F,MATCH($C1864,'Policy Characteristics'!$C:$C,0)))</f>
        <v>-0.9</v>
      </c>
      <c r="M1864" s="261">
        <f>IF(ISBLANK(INDEX('Policy Characteristics'!G:G,MATCH($C1864,'Policy Characteristics'!$C:$C,0))),"",INDEX('Policy Characteristics'!G:G,MATCH($C1864,'Policy Characteristics'!$C:$C,0)))</f>
        <v>0.9</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of BAU price</v>
      </c>
      <c r="P1864" s="254" t="str">
        <f>IF(ISBLANK(INDEX('Policy Characteristics'!J:J,MATCH($C1864,'Policy Characteristics'!$C:$C,0))),"",INDEX('Policy Characteristics'!J:J,MATCH($C1864,'Policy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64" s="254" t="str">
        <f>IF(ISBLANK(INDEX('Policy Characteristics'!K:K,MATCH($C1864,'Policy Characteristics'!$C:$C,0))),"",INDEX('Policy Characteristics'!K:K,MATCH($C1864,'Policy Characteristics'!$C:$C,0)))</f>
        <v>fuels.html#fuel-taxes</v>
      </c>
      <c r="R1864" s="254" t="str">
        <f>IF(ISBLANK(INDEX('Policy Characteristics'!L:L,MATCH($C1864,'Policy Characteristics'!$C:$C,0))),"",INDEX('Policy Characteristics'!L:L,MATCH($C1864,'Policy Characteristics'!$C:$C,0)))</f>
        <v>fuel-taxes.html</v>
      </c>
    </row>
    <row r="1865" spans="1:18" x14ac:dyDescent="0.35">
      <c r="A1865" s="254" t="str">
        <f>IF(ISBLANK(INDEX('Policy Characteristics'!A:A,MATCH($C1865,'Policy Characteristics'!$C:$C,0))),"",INDEX('Policy Characteristics'!A:A,MATCH($C1865,'Policy Characteristics'!$C:$C,0)))</f>
        <v>Cross-Sector</v>
      </c>
      <c r="B1865" s="262" t="str">
        <f>IF(ISBLANK(INDEX('Policy Characteristics'!B:B,MATCH($C1865,'Policy Characteristics'!$C:$C,0))),"",INDEX('Policy Characteristics'!B:B,MATCH($C1865,'Policy Characteristics'!$C:$C,0)))</f>
        <v>Fuel Taxes or Subsidies</v>
      </c>
      <c r="C1865" s="320" t="str">
        <f t="shared" si="71"/>
        <v>Additional Fuel Tax or Subsidy Rate by Fuel</v>
      </c>
      <c r="D1865" s="6" t="s">
        <v>71</v>
      </c>
      <c r="E1865" s="45" t="s">
        <v>320</v>
      </c>
      <c r="F1865" s="6" t="s">
        <v>95</v>
      </c>
      <c r="G1865" s="45" t="s">
        <v>4</v>
      </c>
      <c r="H1865" s="43">
        <v>743</v>
      </c>
      <c r="I1865" s="325" t="s">
        <v>41</v>
      </c>
      <c r="J1865" s="255" t="str">
        <f>IF(ISBLANK(INDEX('Policy Characteristics'!D:D,MATCH($C1865,'Policy Characteristics'!$C:$C,0))),"",INDEX('Policy Characteristics'!D:D,MATCH($C1865,'Policy Characteristics'!$C:$C,0)))</f>
        <v>Fuel Taxes or Subsidies</v>
      </c>
      <c r="K1865" s="254" t="str">
        <f>IF(ISBLANK(INDEX('Policy Characteristics'!E:E,MATCH($C1865,'Policy Characteristics'!$C:$C,0))),"",INDEX('Policy Characteristics'!E:E,MATCH($C1865,'Policy Characteristics'!$C:$C,0)))</f>
        <v>cross fuel tax</v>
      </c>
      <c r="L1865" s="261">
        <f>IF(ISBLANK(INDEX('Policy Characteristics'!F:F,MATCH($C1865,'Policy Characteristics'!$C:$C,0))),"",INDEX('Policy Characteristics'!F:F,MATCH($C1865,'Policy Characteristics'!$C:$C,0)))</f>
        <v>-0.9</v>
      </c>
      <c r="M1865" s="261">
        <f>IF(ISBLANK(INDEX('Policy Characteristics'!G:G,MATCH($C1865,'Policy Characteristics'!$C:$C,0))),"",INDEX('Policy Characteristics'!G:G,MATCH($C1865,'Policy Characteristics'!$C:$C,0)))</f>
        <v>0.9</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of BAU price</v>
      </c>
      <c r="P1865" s="254" t="str">
        <f>IF(ISBLANK(INDEX('Policy Characteristics'!J:J,MATCH($C1865,'Policy Characteristics'!$C:$C,0))),"",INDEX('Policy Characteristics'!J:J,MATCH($C1865,'Policy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65" s="254" t="str">
        <f>IF(ISBLANK(INDEX('Policy Characteristics'!K:K,MATCH($C1865,'Policy Characteristics'!$C:$C,0))),"",INDEX('Policy Characteristics'!K:K,MATCH($C1865,'Policy Characteristics'!$C:$C,0)))</f>
        <v>fuels.html#fuel-taxes</v>
      </c>
      <c r="R1865" s="254" t="str">
        <f>IF(ISBLANK(INDEX('Policy Characteristics'!L:L,MATCH($C1865,'Policy Characteristics'!$C:$C,0))),"",INDEX('Policy Characteristics'!L:L,MATCH($C1865,'Policy Characteristics'!$C:$C,0)))</f>
        <v>fuel-taxes.html</v>
      </c>
    </row>
    <row r="1866" spans="1:18" x14ac:dyDescent="0.35">
      <c r="A1866" s="254" t="str">
        <f>IF(ISBLANK(INDEX('Policy Characteristics'!A:A,MATCH($C1866,'Policy Characteristics'!$C:$C,0))),"",INDEX('Policy Characteristics'!A:A,MATCH($C1866,'Policy Characteristics'!$C:$C,0)))</f>
        <v>Cross-Sector</v>
      </c>
      <c r="B1866" s="262" t="str">
        <f>IF(ISBLANK(INDEX('Policy Characteristics'!B:B,MATCH($C1866,'Policy Characteristics'!$C:$C,0))),"",INDEX('Policy Characteristics'!B:B,MATCH($C1866,'Policy Characteristics'!$C:$C,0)))</f>
        <v>Fuel Taxes or Subsidies</v>
      </c>
      <c r="C1866" s="320" t="str">
        <f t="shared" si="71"/>
        <v>Additional Fuel Tax or Subsidy Rate by Fuel</v>
      </c>
      <c r="D1866" s="6" t="s">
        <v>430</v>
      </c>
      <c r="E1866" s="45" t="s">
        <v>320</v>
      </c>
      <c r="F1866" s="6" t="s">
        <v>431</v>
      </c>
      <c r="G1866" s="45" t="s">
        <v>4</v>
      </c>
      <c r="H1866" s="43">
        <v>744</v>
      </c>
      <c r="I1866" s="325" t="s">
        <v>41</v>
      </c>
      <c r="J1866" s="255" t="str">
        <f>IF(ISBLANK(INDEX('Policy Characteristics'!D:D,MATCH($C1866,'Policy Characteristics'!$C:$C,0))),"",INDEX('Policy Characteristics'!D:D,MATCH($C1866,'Policy Characteristics'!$C:$C,0)))</f>
        <v>Fuel Taxes or Subsidies</v>
      </c>
      <c r="K1866" s="254" t="str">
        <f>IF(ISBLANK(INDEX('Policy Characteristics'!E:E,MATCH($C1866,'Policy Characteristics'!$C:$C,0))),"",INDEX('Policy Characteristics'!E:E,MATCH($C1866,'Policy Characteristics'!$C:$C,0)))</f>
        <v>cross fuel tax</v>
      </c>
      <c r="L1866" s="261">
        <f>IF(ISBLANK(INDEX('Policy Characteristics'!F:F,MATCH($C1866,'Policy Characteristics'!$C:$C,0))),"",INDEX('Policy Characteristics'!F:F,MATCH($C1866,'Policy Characteristics'!$C:$C,0)))</f>
        <v>-0.9</v>
      </c>
      <c r="M1866" s="261">
        <f>IF(ISBLANK(INDEX('Policy Characteristics'!G:G,MATCH($C1866,'Policy Characteristics'!$C:$C,0))),"",INDEX('Policy Characteristics'!G:G,MATCH($C1866,'Policy Characteristics'!$C:$C,0)))</f>
        <v>0.9</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of BAU price</v>
      </c>
      <c r="P1866" s="254" t="str">
        <f>IF(ISBLANK(INDEX('Policy Characteristics'!J:J,MATCH($C1866,'Policy Characteristics'!$C:$C,0))),"",INDEX('Policy Characteristics'!J:J,MATCH($C1866,'Policy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66" s="254" t="str">
        <f>IF(ISBLANK(INDEX('Policy Characteristics'!K:K,MATCH($C1866,'Policy Characteristics'!$C:$C,0))),"",INDEX('Policy Characteristics'!K:K,MATCH($C1866,'Policy Characteristics'!$C:$C,0)))</f>
        <v>fuels.html#fuel-taxes</v>
      </c>
      <c r="R1866" s="254" t="str">
        <f>IF(ISBLANK(INDEX('Policy Characteristics'!L:L,MATCH($C1866,'Policy Characteristics'!$C:$C,0))),"",INDEX('Policy Characteristics'!L:L,MATCH($C1866,'Policy Characteristics'!$C:$C,0)))</f>
        <v>fuel-taxes.html</v>
      </c>
    </row>
    <row r="1867" spans="1:18" x14ac:dyDescent="0.35">
      <c r="A1867" s="254" t="str">
        <f>IF(ISBLANK(INDEX('Policy Characteristics'!A:A,MATCH($C1867,'Policy Characteristics'!$C:$C,0))),"",INDEX('Policy Characteristics'!A:A,MATCH($C1867,'Policy Characteristics'!$C:$C,0)))</f>
        <v>Cross-Sector</v>
      </c>
      <c r="B1867" s="262" t="str">
        <f>IF(ISBLANK(INDEX('Policy Characteristics'!B:B,MATCH($C1867,'Policy Characteristics'!$C:$C,0))),"",INDEX('Policy Characteristics'!B:B,MATCH($C1867,'Policy Characteristics'!$C:$C,0)))</f>
        <v>Fuel Taxes or Subsidies</v>
      </c>
      <c r="C1867" s="320" t="str">
        <f t="shared" si="71"/>
        <v>Additional Fuel Tax or Subsidy Rate by Fuel</v>
      </c>
      <c r="D1867" s="6" t="s">
        <v>2447</v>
      </c>
      <c r="E1867" s="45" t="s">
        <v>320</v>
      </c>
      <c r="F1867" s="6" t="s">
        <v>2451</v>
      </c>
      <c r="G1867" s="45" t="s">
        <v>4</v>
      </c>
      <c r="H1867" s="43">
        <v>745</v>
      </c>
      <c r="I1867" s="325" t="s">
        <v>41</v>
      </c>
      <c r="J1867" s="255" t="str">
        <f>IF(ISBLANK(INDEX('Policy Characteristics'!D:D,MATCH($C1867,'Policy Characteristics'!$C:$C,0))),"",INDEX('Policy Characteristics'!D:D,MATCH($C1867,'Policy Characteristics'!$C:$C,0)))</f>
        <v>Fuel Taxes or Subsidies</v>
      </c>
      <c r="K1867" s="254" t="str">
        <f>IF(ISBLANK(INDEX('Policy Characteristics'!E:E,MATCH($C1867,'Policy Characteristics'!$C:$C,0))),"",INDEX('Policy Characteristics'!E:E,MATCH($C1867,'Policy Characteristics'!$C:$C,0)))</f>
        <v>cross fuel tax</v>
      </c>
      <c r="L1867" s="261">
        <f>IF(ISBLANK(INDEX('Policy Characteristics'!F:F,MATCH($C1867,'Policy Characteristics'!$C:$C,0))),"",INDEX('Policy Characteristics'!F:F,MATCH($C1867,'Policy Characteristics'!$C:$C,0)))</f>
        <v>-0.9</v>
      </c>
      <c r="M1867" s="261">
        <f>IF(ISBLANK(INDEX('Policy Characteristics'!G:G,MATCH($C1867,'Policy Characteristics'!$C:$C,0))),"",INDEX('Policy Characteristics'!G:G,MATCH($C1867,'Policy Characteristics'!$C:$C,0)))</f>
        <v>0.9</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of BAU price</v>
      </c>
      <c r="P1867" s="254" t="str">
        <f>IF(ISBLANK(INDEX('Policy Characteristics'!J:J,MATCH($C1867,'Policy Characteristics'!$C:$C,0))),"",INDEX('Policy Characteristics'!J:J,MATCH($C1867,'Policy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67" s="254" t="str">
        <f>IF(ISBLANK(INDEX('Policy Characteristics'!K:K,MATCH($C1867,'Policy Characteristics'!$C:$C,0))),"",INDEX('Policy Characteristics'!K:K,MATCH($C1867,'Policy Characteristics'!$C:$C,0)))</f>
        <v>fuels.html#fuel-taxes</v>
      </c>
      <c r="R1867" s="254" t="str">
        <f>IF(ISBLANK(INDEX('Policy Characteristics'!L:L,MATCH($C1867,'Policy Characteristics'!$C:$C,0))),"",INDEX('Policy Characteristics'!L:L,MATCH($C1867,'Policy Characteristics'!$C:$C,0)))</f>
        <v>fuel-taxes.html</v>
      </c>
    </row>
    <row r="1868" spans="1:18" x14ac:dyDescent="0.35">
      <c r="A1868" s="254" t="str">
        <f>IF(ISBLANK(INDEX('Policy Characteristics'!A:A,MATCH($C1868,'Policy Characteristics'!$C:$C,0))),"",INDEX('Policy Characteristics'!A:A,MATCH($C1868,'Policy Characteristics'!$C:$C,0)))</f>
        <v>Cross-Sector</v>
      </c>
      <c r="B1868" s="262" t="str">
        <f>IF(ISBLANK(INDEX('Policy Characteristics'!B:B,MATCH($C1868,'Policy Characteristics'!$C:$C,0))),"",INDEX('Policy Characteristics'!B:B,MATCH($C1868,'Policy Characteristics'!$C:$C,0)))</f>
        <v>Fuel Taxes or Subsidies</v>
      </c>
      <c r="C1868" s="320" t="str">
        <f t="shared" si="71"/>
        <v>Additional Fuel Tax or Subsidy Rate by Fuel</v>
      </c>
      <c r="D1868" s="6" t="s">
        <v>2457</v>
      </c>
      <c r="E1868" s="45" t="s">
        <v>320</v>
      </c>
      <c r="F1868" s="6" t="s">
        <v>2458</v>
      </c>
      <c r="G1868" s="45" t="s">
        <v>4</v>
      </c>
      <c r="H1868" s="43">
        <v>746</v>
      </c>
      <c r="I1868" s="325" t="s">
        <v>41</v>
      </c>
      <c r="J1868" s="255" t="str">
        <f>IF(ISBLANK(INDEX('Policy Characteristics'!D:D,MATCH($C1868,'Policy Characteristics'!$C:$C,0))),"",INDEX('Policy Characteristics'!D:D,MATCH($C1868,'Policy Characteristics'!$C:$C,0)))</f>
        <v>Fuel Taxes or Subsidies</v>
      </c>
      <c r="K1868" s="254" t="str">
        <f>IF(ISBLANK(INDEX('Policy Characteristics'!E:E,MATCH($C1868,'Policy Characteristics'!$C:$C,0))),"",INDEX('Policy Characteristics'!E:E,MATCH($C1868,'Policy Characteristics'!$C:$C,0)))</f>
        <v>cross fuel tax</v>
      </c>
      <c r="L1868" s="261">
        <f>IF(ISBLANK(INDEX('Policy Characteristics'!F:F,MATCH($C1868,'Policy Characteristics'!$C:$C,0))),"",INDEX('Policy Characteristics'!F:F,MATCH($C1868,'Policy Characteristics'!$C:$C,0)))</f>
        <v>-0.9</v>
      </c>
      <c r="M1868" s="261">
        <f>IF(ISBLANK(INDEX('Policy Characteristics'!G:G,MATCH($C1868,'Policy Characteristics'!$C:$C,0))),"",INDEX('Policy Characteristics'!G:G,MATCH($C1868,'Policy Characteristics'!$C:$C,0)))</f>
        <v>0.9</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of BAU price</v>
      </c>
      <c r="P1868" s="254" t="str">
        <f>IF(ISBLANK(INDEX('Policy Characteristics'!J:J,MATCH($C1868,'Policy Characteristics'!$C:$C,0))),"",INDEX('Policy Characteristics'!J:J,MATCH($C1868,'Policy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68" s="254" t="str">
        <f>IF(ISBLANK(INDEX('Policy Characteristics'!K:K,MATCH($C1868,'Policy Characteristics'!$C:$C,0))),"",INDEX('Policy Characteristics'!K:K,MATCH($C1868,'Policy Characteristics'!$C:$C,0)))</f>
        <v>fuels.html#fuel-taxes</v>
      </c>
      <c r="R1868" s="254" t="str">
        <f>IF(ISBLANK(INDEX('Policy Characteristics'!L:L,MATCH($C1868,'Policy Characteristics'!$C:$C,0))),"",INDEX('Policy Characteristics'!L:L,MATCH($C1868,'Policy Characteristics'!$C:$C,0)))</f>
        <v>fuel-taxes.html</v>
      </c>
    </row>
    <row r="1869" spans="1:18" x14ac:dyDescent="0.35">
      <c r="A1869" s="254" t="str">
        <f>IF(ISBLANK(INDEX('Policy Characteristics'!A:A,MATCH($C1869,'Policy Characteristics'!$C:$C,0))),"",INDEX('Policy Characteristics'!A:A,MATCH($C1869,'Policy Characteristics'!$C:$C,0)))</f>
        <v>Cross-Sector</v>
      </c>
      <c r="B1869" s="262" t="str">
        <f>IF(ISBLANK(INDEX('Policy Characteristics'!B:B,MATCH($C1869,'Policy Characteristics'!$C:$C,0))),"",INDEX('Policy Characteristics'!B:B,MATCH($C1869,'Policy Characteristics'!$C:$C,0)))</f>
        <v>Fuel Taxes or Subsidies</v>
      </c>
      <c r="C1869" s="320" t="str">
        <f t="shared" si="71"/>
        <v>Additional Fuel Tax or Subsidy Rate by Fuel</v>
      </c>
      <c r="D1869" s="6" t="s">
        <v>2448</v>
      </c>
      <c r="E1869" s="45" t="s">
        <v>320</v>
      </c>
      <c r="F1869" s="6" t="s">
        <v>2452</v>
      </c>
      <c r="G1869" s="45" t="s">
        <v>4</v>
      </c>
      <c r="H1869" s="43">
        <v>747</v>
      </c>
      <c r="I1869" s="325" t="s">
        <v>41</v>
      </c>
      <c r="J1869" s="255" t="str">
        <f>IF(ISBLANK(INDEX('Policy Characteristics'!D:D,MATCH($C1869,'Policy Characteristics'!$C:$C,0))),"",INDEX('Policy Characteristics'!D:D,MATCH($C1869,'Policy Characteristics'!$C:$C,0)))</f>
        <v>Fuel Taxes or Subsidies</v>
      </c>
      <c r="K1869" s="254" t="str">
        <f>IF(ISBLANK(INDEX('Policy Characteristics'!E:E,MATCH($C1869,'Policy Characteristics'!$C:$C,0))),"",INDEX('Policy Characteristics'!E:E,MATCH($C1869,'Policy Characteristics'!$C:$C,0)))</f>
        <v>cross fuel tax</v>
      </c>
      <c r="L1869" s="261">
        <f>IF(ISBLANK(INDEX('Policy Characteristics'!F:F,MATCH($C1869,'Policy Characteristics'!$C:$C,0))),"",INDEX('Policy Characteristics'!F:F,MATCH($C1869,'Policy Characteristics'!$C:$C,0)))</f>
        <v>-0.9</v>
      </c>
      <c r="M1869" s="261">
        <f>IF(ISBLANK(INDEX('Policy Characteristics'!G:G,MATCH($C1869,'Policy Characteristics'!$C:$C,0))),"",INDEX('Policy Characteristics'!G:G,MATCH($C1869,'Policy Characteristics'!$C:$C,0)))</f>
        <v>0.9</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of BAU price</v>
      </c>
      <c r="P1869" s="254" t="str">
        <f>IF(ISBLANK(INDEX('Policy Characteristics'!J:J,MATCH($C1869,'Policy Characteristics'!$C:$C,0))),"",INDEX('Policy Characteristics'!J:J,MATCH($C1869,'Policy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69" s="254" t="str">
        <f>IF(ISBLANK(INDEX('Policy Characteristics'!K:K,MATCH($C1869,'Policy Characteristics'!$C:$C,0))),"",INDEX('Policy Characteristics'!K:K,MATCH($C1869,'Policy Characteristics'!$C:$C,0)))</f>
        <v>fuels.html#fuel-taxes</v>
      </c>
      <c r="R1869" s="254" t="str">
        <f>IF(ISBLANK(INDEX('Policy Characteristics'!L:L,MATCH($C1869,'Policy Characteristics'!$C:$C,0))),"",INDEX('Policy Characteristics'!L:L,MATCH($C1869,'Policy Characteristics'!$C:$C,0)))</f>
        <v>fuel-taxes.html</v>
      </c>
    </row>
    <row r="1870" spans="1:18" x14ac:dyDescent="0.35">
      <c r="A1870" s="254" t="str">
        <f>IF(ISBLANK(INDEX('Policy Characteristics'!A:A,MATCH($C1870,'Policy Characteristics'!$C:$C,0))),"",INDEX('Policy Characteristics'!A:A,MATCH($C1870,'Policy Characteristics'!$C:$C,0)))</f>
        <v>Cross-Sector</v>
      </c>
      <c r="B1870" s="262" t="str">
        <f>IF(ISBLANK(INDEX('Policy Characteristics'!B:B,MATCH($C1870,'Policy Characteristics'!$C:$C,0))),"",INDEX('Policy Characteristics'!B:B,MATCH($C1870,'Policy Characteristics'!$C:$C,0)))</f>
        <v>Fuel Taxes or Subsidies</v>
      </c>
      <c r="C1870" s="320" t="str">
        <f t="shared" si="71"/>
        <v>Additional Fuel Tax or Subsidy Rate by Fuel</v>
      </c>
      <c r="D1870" s="6" t="s">
        <v>2449</v>
      </c>
      <c r="E1870" s="45" t="s">
        <v>320</v>
      </c>
      <c r="F1870" s="6" t="s">
        <v>2453</v>
      </c>
      <c r="G1870" s="45" t="s">
        <v>4</v>
      </c>
      <c r="H1870" s="43">
        <v>748</v>
      </c>
      <c r="I1870" s="325" t="s">
        <v>41</v>
      </c>
      <c r="J1870" s="255" t="str">
        <f>IF(ISBLANK(INDEX('Policy Characteristics'!D:D,MATCH($C1870,'Policy Characteristics'!$C:$C,0))),"",INDEX('Policy Characteristics'!D:D,MATCH($C1870,'Policy Characteristics'!$C:$C,0)))</f>
        <v>Fuel Taxes or Subsidies</v>
      </c>
      <c r="K1870" s="254" t="str">
        <f>IF(ISBLANK(INDEX('Policy Characteristics'!E:E,MATCH($C1870,'Policy Characteristics'!$C:$C,0))),"",INDEX('Policy Characteristics'!E:E,MATCH($C1870,'Policy Characteristics'!$C:$C,0)))</f>
        <v>cross fuel tax</v>
      </c>
      <c r="L1870" s="261">
        <f>IF(ISBLANK(INDEX('Policy Characteristics'!F:F,MATCH($C1870,'Policy Characteristics'!$C:$C,0))),"",INDEX('Policy Characteristics'!F:F,MATCH($C1870,'Policy Characteristics'!$C:$C,0)))</f>
        <v>-0.9</v>
      </c>
      <c r="M1870" s="261">
        <f>IF(ISBLANK(INDEX('Policy Characteristics'!G:G,MATCH($C1870,'Policy Characteristics'!$C:$C,0))),"",INDEX('Policy Characteristics'!G:G,MATCH($C1870,'Policy Characteristics'!$C:$C,0)))</f>
        <v>0.9</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of BAU price</v>
      </c>
      <c r="P1870" s="254" t="str">
        <f>IF(ISBLANK(INDEX('Policy Characteristics'!J:J,MATCH($C1870,'Policy Characteristics'!$C:$C,0))),"",INDEX('Policy Characteristics'!J:J,MATCH($C1870,'Policy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70" s="254" t="str">
        <f>IF(ISBLANK(INDEX('Policy Characteristics'!K:K,MATCH($C1870,'Policy Characteristics'!$C:$C,0))),"",INDEX('Policy Characteristics'!K:K,MATCH($C1870,'Policy Characteristics'!$C:$C,0)))</f>
        <v>fuels.html#fuel-taxes</v>
      </c>
      <c r="R1870" s="254" t="str">
        <f>IF(ISBLANK(INDEX('Policy Characteristics'!L:L,MATCH($C1870,'Policy Characteristics'!$C:$C,0))),"",INDEX('Policy Characteristics'!L:L,MATCH($C1870,'Policy Characteristics'!$C:$C,0)))</f>
        <v>fuel-taxes.html</v>
      </c>
    </row>
    <row r="1871" spans="1:18" x14ac:dyDescent="0.35">
      <c r="A1871" s="254" t="str">
        <f>IF(ISBLANK(INDEX('Policy Characteristics'!A:A,MATCH($C1871,'Policy Characteristics'!$C:$C,0))),"",INDEX('Policy Characteristics'!A:A,MATCH($C1871,'Policy Characteristics'!$C:$C,0)))</f>
        <v>Cross-Sector</v>
      </c>
      <c r="B1871" s="262" t="str">
        <f>IF(ISBLANK(INDEX('Policy Characteristics'!B:B,MATCH($C1871,'Policy Characteristics'!$C:$C,0))),"",INDEX('Policy Characteristics'!B:B,MATCH($C1871,'Policy Characteristics'!$C:$C,0)))</f>
        <v>Fuel Taxes or Subsidies</v>
      </c>
      <c r="C1871" s="320" t="str">
        <f t="shared" si="71"/>
        <v>Additional Fuel Tax or Subsidy Rate by Fuel</v>
      </c>
      <c r="D1871" s="6" t="s">
        <v>2450</v>
      </c>
      <c r="E1871" s="45" t="s">
        <v>320</v>
      </c>
      <c r="F1871" s="6" t="s">
        <v>2454</v>
      </c>
      <c r="G1871" s="45" t="s">
        <v>4</v>
      </c>
      <c r="H1871" s="43">
        <v>749</v>
      </c>
      <c r="I1871" s="325" t="s">
        <v>40</v>
      </c>
      <c r="J1871" s="255" t="str">
        <f>IF(ISBLANK(INDEX('Policy Characteristics'!D:D,MATCH($C1871,'Policy Characteristics'!$C:$C,0))),"",INDEX('Policy Characteristics'!D:D,MATCH($C1871,'Policy Characteristics'!$C:$C,0)))</f>
        <v>Fuel Taxes or Subsidies</v>
      </c>
      <c r="K1871" s="254" t="str">
        <f>IF(ISBLANK(INDEX('Policy Characteristics'!E:E,MATCH($C1871,'Policy Characteristics'!$C:$C,0))),"",INDEX('Policy Characteristics'!E:E,MATCH($C1871,'Policy Characteristics'!$C:$C,0)))</f>
        <v>cross fuel tax</v>
      </c>
      <c r="L1871" s="261">
        <f>IF(ISBLANK(INDEX('Policy Characteristics'!F:F,MATCH($C1871,'Policy Characteristics'!$C:$C,0))),"",INDEX('Policy Characteristics'!F:F,MATCH($C1871,'Policy Characteristics'!$C:$C,0)))</f>
        <v>-0.9</v>
      </c>
      <c r="M1871" s="261">
        <f>IF(ISBLANK(INDEX('Policy Characteristics'!G:G,MATCH($C1871,'Policy Characteristics'!$C:$C,0))),"",INDEX('Policy Characteristics'!G:G,MATCH($C1871,'Policy Characteristics'!$C:$C,0)))</f>
        <v>0.9</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of BAU price</v>
      </c>
      <c r="P1871" s="254" t="str">
        <f>IF(ISBLANK(INDEX('Policy Characteristics'!J:J,MATCH($C1871,'Policy Characteristics'!$C:$C,0))),"",INDEX('Policy Characteristics'!J:J,MATCH($C1871,'Policy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71" s="254" t="str">
        <f>IF(ISBLANK(INDEX('Policy Characteristics'!K:K,MATCH($C1871,'Policy Characteristics'!$C:$C,0))),"",INDEX('Policy Characteristics'!K:K,MATCH($C1871,'Policy Characteristics'!$C:$C,0)))</f>
        <v>fuels.html#fuel-taxes</v>
      </c>
      <c r="R1871" s="254" t="str">
        <f>IF(ISBLANK(INDEX('Policy Characteristics'!L:L,MATCH($C1871,'Policy Characteristics'!$C:$C,0))),"",INDEX('Policy Characteristics'!L:L,MATCH($C1871,'Policy Characteristics'!$C:$C,0)))</f>
        <v>fuel-taxes.html</v>
      </c>
    </row>
    <row r="1872" spans="1:18" s="4" customFormat="1" x14ac:dyDescent="0.35">
      <c r="A1872" s="254" t="str">
        <f>IF(ISBLANK(INDEX('Policy Characteristics'!A:A,MATCH($C1872,'Policy Characteristics'!$C:$C,0))),"",INDEX('Policy Characteristics'!A:A,MATCH($C1872,'Policy Characteristics'!$C:$C,0)))</f>
        <v>Cross-Sector</v>
      </c>
      <c r="B1872" s="262" t="str">
        <f>IF(ISBLANK(INDEX('Policy Characteristics'!B:B,MATCH($C1872,'Policy Characteristics'!$C:$C,0))),"",INDEX('Policy Characteristics'!B:B,MATCH($C1872,'Policy Characteristics'!$C:$C,0)))</f>
        <v>Fuel Taxes or Subsidies</v>
      </c>
      <c r="C1872" s="320" t="str">
        <f t="shared" si="71"/>
        <v>Additional Fuel Tax or Subsidy Rate by Fuel</v>
      </c>
      <c r="D1872" s="45" t="s">
        <v>49</v>
      </c>
      <c r="E1872" s="45" t="s">
        <v>328</v>
      </c>
      <c r="F1872" s="45" t="s">
        <v>89</v>
      </c>
      <c r="G1872" s="45" t="s">
        <v>89</v>
      </c>
      <c r="H1872" s="43">
        <v>2314</v>
      </c>
      <c r="I1872" s="324" t="s">
        <v>41</v>
      </c>
      <c r="J1872" s="255" t="str">
        <f>IF(ISBLANK(INDEX('Policy Characteristics'!D:D,MATCH($C1872,'Policy Characteristics'!$C:$C,0))),"",INDEX('Policy Characteristics'!D:D,MATCH($C1872,'Policy Characteristics'!$C:$C,0)))</f>
        <v>Fuel Taxes or Subsidies</v>
      </c>
      <c r="K1872" s="254" t="str">
        <f>IF(ISBLANK(INDEX('Policy Characteristics'!E:E,MATCH($C1872,'Policy Characteristics'!$C:$C,0))),"",INDEX('Policy Characteristics'!E:E,MATCH($C1872,'Policy Characteristics'!$C:$C,0)))</f>
        <v>cross fuel tax</v>
      </c>
      <c r="L1872" s="261">
        <f>IF(ISBLANK(INDEX('Policy Characteristics'!F:F,MATCH($C1872,'Policy Characteristics'!$C:$C,0))),"",INDEX('Policy Characteristics'!F:F,MATCH($C1872,'Policy Characteristics'!$C:$C,0)))</f>
        <v>-0.9</v>
      </c>
      <c r="M1872" s="261">
        <f>IF(ISBLANK(INDEX('Policy Characteristics'!G:G,MATCH($C1872,'Policy Characteristics'!$C:$C,0))),"",INDEX('Policy Characteristics'!G:G,MATCH($C1872,'Policy Characteristics'!$C:$C,0)))</f>
        <v>0.9</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of BAU price</v>
      </c>
      <c r="P1872" s="254" t="str">
        <f>IF(ISBLANK(INDEX('Policy Characteristics'!J:J,MATCH($C1872,'Policy Characteristics'!$C:$C,0))),"",INDEX('Policy Characteristics'!J:J,MATCH($C1872,'Policy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72" s="254" t="str">
        <f>IF(ISBLANK(INDEX('Policy Characteristics'!K:K,MATCH($C1872,'Policy Characteristics'!$C:$C,0))),"",INDEX('Policy Characteristics'!K:K,MATCH($C1872,'Policy Characteristics'!$C:$C,0)))</f>
        <v>fuels.html#fuel-taxes</v>
      </c>
      <c r="R1872" s="254" t="str">
        <f>IF(ISBLANK(INDEX('Policy Characteristics'!L:L,MATCH($C1872,'Policy Characteristics'!$C:$C,0))),"",INDEX('Policy Characteristics'!L:L,MATCH($C1872,'Policy Characteristics'!$C:$C,0)))</f>
        <v>fuel-taxes.html</v>
      </c>
    </row>
    <row r="1873" spans="1:18" s="4" customFormat="1" x14ac:dyDescent="0.35">
      <c r="A1873" s="254" t="str">
        <f>IF(ISBLANK(INDEX('Policy Characteristics'!A:A,MATCH($C1873,'Policy Characteristics'!$C:$C,0))),"",INDEX('Policy Characteristics'!A:A,MATCH($C1873,'Policy Characteristics'!$C:$C,0)))</f>
        <v>Cross-Sector</v>
      </c>
      <c r="B1873" s="262" t="str">
        <f>IF(ISBLANK(INDEX('Policy Characteristics'!B:B,MATCH($C1873,'Policy Characteristics'!$C:$C,0))),"",INDEX('Policy Characteristics'!B:B,MATCH($C1873,'Policy Characteristics'!$C:$C,0)))</f>
        <v>Fuel Taxes or Subsidies</v>
      </c>
      <c r="C1873" s="320" t="str">
        <f t="shared" si="71"/>
        <v>Additional Fuel Tax or Subsidy Rate by Fuel</v>
      </c>
      <c r="D1873" s="6" t="s">
        <v>437</v>
      </c>
      <c r="E1873" s="45" t="s">
        <v>328</v>
      </c>
      <c r="F1873" s="6" t="s">
        <v>434</v>
      </c>
      <c r="G1873" s="45" t="s">
        <v>89</v>
      </c>
      <c r="H1873" s="43">
        <v>2315</v>
      </c>
      <c r="I1873" s="325" t="s">
        <v>40</v>
      </c>
      <c r="J1873" s="255" t="str">
        <f>IF(ISBLANK(INDEX('Policy Characteristics'!D:D,MATCH($C1873,'Policy Characteristics'!$C:$C,0))),"",INDEX('Policy Characteristics'!D:D,MATCH($C1873,'Policy Characteristics'!$C:$C,0)))</f>
        <v>Fuel Taxes or Subsidies</v>
      </c>
      <c r="K1873" s="254" t="str">
        <f>IF(ISBLANK(INDEX('Policy Characteristics'!E:E,MATCH($C1873,'Policy Characteristics'!$C:$C,0))),"",INDEX('Policy Characteristics'!E:E,MATCH($C1873,'Policy Characteristics'!$C:$C,0)))</f>
        <v>cross fuel tax</v>
      </c>
      <c r="L1873" s="261">
        <f>IF(ISBLANK(INDEX('Policy Characteristics'!F:F,MATCH($C1873,'Policy Characteristics'!$C:$C,0))),"",INDEX('Policy Characteristics'!F:F,MATCH($C1873,'Policy Characteristics'!$C:$C,0)))</f>
        <v>-0.9</v>
      </c>
      <c r="M1873" s="261">
        <f>IF(ISBLANK(INDEX('Policy Characteristics'!G:G,MATCH($C1873,'Policy Characteristics'!$C:$C,0))),"",INDEX('Policy Characteristics'!G:G,MATCH($C1873,'Policy Characteristics'!$C:$C,0)))</f>
        <v>0.9</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of BAU price</v>
      </c>
      <c r="P1873" s="254" t="str">
        <f>IF(ISBLANK(INDEX('Policy Characteristics'!J:J,MATCH($C1873,'Policy Characteristics'!$C:$C,0))),"",INDEX('Policy Characteristics'!J:J,MATCH($C1873,'Policy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73" s="254" t="str">
        <f>IF(ISBLANK(INDEX('Policy Characteristics'!K:K,MATCH($C1873,'Policy Characteristics'!$C:$C,0))),"",INDEX('Policy Characteristics'!K:K,MATCH($C1873,'Policy Characteristics'!$C:$C,0)))</f>
        <v>fuels.html#fuel-taxes</v>
      </c>
      <c r="R1873" s="254" t="str">
        <f>IF(ISBLANK(INDEX('Policy Characteristics'!L:L,MATCH($C1873,'Policy Characteristics'!$C:$C,0))),"",INDEX('Policy Characteristics'!L:L,MATCH($C1873,'Policy Characteristics'!$C:$C,0)))</f>
        <v>fuel-taxes.html</v>
      </c>
    </row>
    <row r="1874" spans="1:18" s="4" customFormat="1" x14ac:dyDescent="0.35">
      <c r="A1874" s="254" t="str">
        <f>IF(ISBLANK(INDEX('Policy Characteristics'!A:A,MATCH($C1874,'Policy Characteristics'!$C:$C,0))),"",INDEX('Policy Characteristics'!A:A,MATCH($C1874,'Policy Characteristics'!$C:$C,0)))</f>
        <v>Cross-Sector</v>
      </c>
      <c r="B1874" s="262" t="str">
        <f>IF(ISBLANK(INDEX('Policy Characteristics'!B:B,MATCH($C1874,'Policy Characteristics'!$C:$C,0))),"",INDEX('Policy Characteristics'!B:B,MATCH($C1874,'Policy Characteristics'!$C:$C,0)))</f>
        <v>Fuel Taxes or Subsidies</v>
      </c>
      <c r="C1874" s="320" t="str">
        <f t="shared" si="71"/>
        <v>Additional Fuel Tax or Subsidy Rate by Fuel</v>
      </c>
      <c r="D1874" s="6" t="s">
        <v>43</v>
      </c>
      <c r="E1874" s="45" t="s">
        <v>328</v>
      </c>
      <c r="F1874" s="6" t="s">
        <v>83</v>
      </c>
      <c r="G1874" s="45" t="s">
        <v>89</v>
      </c>
      <c r="H1874" s="43">
        <v>2316</v>
      </c>
      <c r="I1874" s="325" t="s">
        <v>40</v>
      </c>
      <c r="J1874" s="255" t="str">
        <f>IF(ISBLANK(INDEX('Policy Characteristics'!D:D,MATCH($C1874,'Policy Characteristics'!$C:$C,0))),"",INDEX('Policy Characteristics'!D:D,MATCH($C1874,'Policy Characteristics'!$C:$C,0)))</f>
        <v>Fuel Taxes or Subsidies</v>
      </c>
      <c r="K1874" s="254" t="str">
        <f>IF(ISBLANK(INDEX('Policy Characteristics'!E:E,MATCH($C1874,'Policy Characteristics'!$C:$C,0))),"",INDEX('Policy Characteristics'!E:E,MATCH($C1874,'Policy Characteristics'!$C:$C,0)))</f>
        <v>cross fuel tax</v>
      </c>
      <c r="L1874" s="261">
        <f>IF(ISBLANK(INDEX('Policy Characteristics'!F:F,MATCH($C1874,'Policy Characteristics'!$C:$C,0))),"",INDEX('Policy Characteristics'!F:F,MATCH($C1874,'Policy Characteristics'!$C:$C,0)))</f>
        <v>-0.9</v>
      </c>
      <c r="M1874" s="261">
        <f>IF(ISBLANK(INDEX('Policy Characteristics'!G:G,MATCH($C1874,'Policy Characteristics'!$C:$C,0))),"",INDEX('Policy Characteristics'!G:G,MATCH($C1874,'Policy Characteristics'!$C:$C,0)))</f>
        <v>0.9</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of BAU price</v>
      </c>
      <c r="P1874" s="254" t="str">
        <f>IF(ISBLANK(INDEX('Policy Characteristics'!J:J,MATCH($C1874,'Policy Characteristics'!$C:$C,0))),"",INDEX('Policy Characteristics'!J:J,MATCH($C1874,'Policy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74" s="254" t="str">
        <f>IF(ISBLANK(INDEX('Policy Characteristics'!K:K,MATCH($C1874,'Policy Characteristics'!$C:$C,0))),"",INDEX('Policy Characteristics'!K:K,MATCH($C1874,'Policy Characteristics'!$C:$C,0)))</f>
        <v>fuels.html#fuel-taxes</v>
      </c>
      <c r="R1874" s="254" t="str">
        <f>IF(ISBLANK(INDEX('Policy Characteristics'!L:L,MATCH($C1874,'Policy Characteristics'!$C:$C,0))),"",INDEX('Policy Characteristics'!L:L,MATCH($C1874,'Policy Characteristics'!$C:$C,0)))</f>
        <v>fuel-taxes.html</v>
      </c>
    </row>
    <row r="1875" spans="1:18" s="4" customFormat="1" x14ac:dyDescent="0.35">
      <c r="A1875" s="254" t="str">
        <f>IF(ISBLANK(INDEX('Policy Characteristics'!A:A,MATCH($C1875,'Policy Characteristics'!$C:$C,0))),"",INDEX('Policy Characteristics'!A:A,MATCH($C1875,'Policy Characteristics'!$C:$C,0)))</f>
        <v>Cross-Sector</v>
      </c>
      <c r="B1875" s="262" t="str">
        <f>IF(ISBLANK(INDEX('Policy Characteristics'!B:B,MATCH($C1875,'Policy Characteristics'!$C:$C,0))),"",INDEX('Policy Characteristics'!B:B,MATCH($C1875,'Policy Characteristics'!$C:$C,0)))</f>
        <v>Fuel Taxes or Subsidies</v>
      </c>
      <c r="C1875" s="320" t="str">
        <f t="shared" si="71"/>
        <v>Additional Fuel Tax or Subsidy Rate by Fuel</v>
      </c>
      <c r="D1875" s="6" t="s">
        <v>44</v>
      </c>
      <c r="E1875" s="45" t="s">
        <v>328</v>
      </c>
      <c r="F1875" s="6" t="s">
        <v>84</v>
      </c>
      <c r="G1875" s="45" t="s">
        <v>89</v>
      </c>
      <c r="H1875" s="43">
        <v>2317</v>
      </c>
      <c r="I1875" s="325" t="s">
        <v>41</v>
      </c>
      <c r="J1875" s="255" t="str">
        <f>IF(ISBLANK(INDEX('Policy Characteristics'!D:D,MATCH($C1875,'Policy Characteristics'!$C:$C,0))),"",INDEX('Policy Characteristics'!D:D,MATCH($C1875,'Policy Characteristics'!$C:$C,0)))</f>
        <v>Fuel Taxes or Subsidies</v>
      </c>
      <c r="K1875" s="254" t="str">
        <f>IF(ISBLANK(INDEX('Policy Characteristics'!E:E,MATCH($C1875,'Policy Characteristics'!$C:$C,0))),"",INDEX('Policy Characteristics'!E:E,MATCH($C1875,'Policy Characteristics'!$C:$C,0)))</f>
        <v>cross fuel tax</v>
      </c>
      <c r="L1875" s="261">
        <f>IF(ISBLANK(INDEX('Policy Characteristics'!F:F,MATCH($C1875,'Policy Characteristics'!$C:$C,0))),"",INDEX('Policy Characteristics'!F:F,MATCH($C1875,'Policy Characteristics'!$C:$C,0)))</f>
        <v>-0.9</v>
      </c>
      <c r="M1875" s="261">
        <f>IF(ISBLANK(INDEX('Policy Characteristics'!G:G,MATCH($C1875,'Policy Characteristics'!$C:$C,0))),"",INDEX('Policy Characteristics'!G:G,MATCH($C1875,'Policy Characteristics'!$C:$C,0)))</f>
        <v>0.9</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of BAU price</v>
      </c>
      <c r="P1875" s="254" t="str">
        <f>IF(ISBLANK(INDEX('Policy Characteristics'!J:J,MATCH($C1875,'Policy Characteristics'!$C:$C,0))),"",INDEX('Policy Characteristics'!J:J,MATCH($C1875,'Policy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75" s="254" t="str">
        <f>IF(ISBLANK(INDEX('Policy Characteristics'!K:K,MATCH($C1875,'Policy Characteristics'!$C:$C,0))),"",INDEX('Policy Characteristics'!K:K,MATCH($C1875,'Policy Characteristics'!$C:$C,0)))</f>
        <v>fuels.html#fuel-taxes</v>
      </c>
      <c r="R1875" s="254" t="str">
        <f>IF(ISBLANK(INDEX('Policy Characteristics'!L:L,MATCH($C1875,'Policy Characteristics'!$C:$C,0))),"",INDEX('Policy Characteristics'!L:L,MATCH($C1875,'Policy Characteristics'!$C:$C,0)))</f>
        <v>fuel-taxes.html</v>
      </c>
    </row>
    <row r="1876" spans="1:18" s="4" customFormat="1" x14ac:dyDescent="0.35">
      <c r="A1876" s="254" t="str">
        <f>IF(ISBLANK(INDEX('Policy Characteristics'!A:A,MATCH($C1876,'Policy Characteristics'!$C:$C,0))),"",INDEX('Policy Characteristics'!A:A,MATCH($C1876,'Policy Characteristics'!$C:$C,0)))</f>
        <v>Cross-Sector</v>
      </c>
      <c r="B1876" s="262" t="str">
        <f>IF(ISBLANK(INDEX('Policy Characteristics'!B:B,MATCH($C1876,'Policy Characteristics'!$C:$C,0))),"",INDEX('Policy Characteristics'!B:B,MATCH($C1876,'Policy Characteristics'!$C:$C,0)))</f>
        <v>Fuel Taxes or Subsidies</v>
      </c>
      <c r="C1876" s="320" t="str">
        <f t="shared" si="71"/>
        <v>Additional Fuel Tax or Subsidy Rate by Fuel</v>
      </c>
      <c r="D1876" s="6" t="s">
        <v>48</v>
      </c>
      <c r="E1876" s="45" t="s">
        <v>328</v>
      </c>
      <c r="F1876" s="6" t="s">
        <v>88</v>
      </c>
      <c r="G1876" s="45" t="s">
        <v>89</v>
      </c>
      <c r="H1876" s="43">
        <v>2318</v>
      </c>
      <c r="I1876" s="325" t="s">
        <v>41</v>
      </c>
      <c r="J1876" s="255" t="str">
        <f>IF(ISBLANK(INDEX('Policy Characteristics'!D:D,MATCH($C1876,'Policy Characteristics'!$C:$C,0))),"",INDEX('Policy Characteristics'!D:D,MATCH($C1876,'Policy Characteristics'!$C:$C,0)))</f>
        <v>Fuel Taxes or Subsidies</v>
      </c>
      <c r="K1876" s="254" t="str">
        <f>IF(ISBLANK(INDEX('Policy Characteristics'!E:E,MATCH($C1876,'Policy Characteristics'!$C:$C,0))),"",INDEX('Policy Characteristics'!E:E,MATCH($C1876,'Policy Characteristics'!$C:$C,0)))</f>
        <v>cross fuel tax</v>
      </c>
      <c r="L1876" s="261">
        <f>IF(ISBLANK(INDEX('Policy Characteristics'!F:F,MATCH($C1876,'Policy Characteristics'!$C:$C,0))),"",INDEX('Policy Characteristics'!F:F,MATCH($C1876,'Policy Characteristics'!$C:$C,0)))</f>
        <v>-0.9</v>
      </c>
      <c r="M1876" s="261">
        <f>IF(ISBLANK(INDEX('Policy Characteristics'!G:G,MATCH($C1876,'Policy Characteristics'!$C:$C,0))),"",INDEX('Policy Characteristics'!G:G,MATCH($C1876,'Policy Characteristics'!$C:$C,0)))</f>
        <v>0.9</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of BAU price</v>
      </c>
      <c r="P1876" s="254" t="str">
        <f>IF(ISBLANK(INDEX('Policy Characteristics'!J:J,MATCH($C1876,'Policy Characteristics'!$C:$C,0))),"",INDEX('Policy Characteristics'!J:J,MATCH($C1876,'Policy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76" s="254" t="str">
        <f>IF(ISBLANK(INDEX('Policy Characteristics'!K:K,MATCH($C1876,'Policy Characteristics'!$C:$C,0))),"",INDEX('Policy Characteristics'!K:K,MATCH($C1876,'Policy Characteristics'!$C:$C,0)))</f>
        <v>fuels.html#fuel-taxes</v>
      </c>
      <c r="R1876" s="254" t="str">
        <f>IF(ISBLANK(INDEX('Policy Characteristics'!L:L,MATCH($C1876,'Policy Characteristics'!$C:$C,0))),"",INDEX('Policy Characteristics'!L:L,MATCH($C1876,'Policy Characteristics'!$C:$C,0)))</f>
        <v>fuel-taxes.html</v>
      </c>
    </row>
    <row r="1877" spans="1:18" s="4" customFormat="1" x14ac:dyDescent="0.35">
      <c r="A1877" s="254" t="str">
        <f>IF(ISBLANK(INDEX('Policy Characteristics'!A:A,MATCH($C1877,'Policy Characteristics'!$C:$C,0))),"",INDEX('Policy Characteristics'!A:A,MATCH($C1877,'Policy Characteristics'!$C:$C,0)))</f>
        <v>Cross-Sector</v>
      </c>
      <c r="B1877" s="262" t="str">
        <f>IF(ISBLANK(INDEX('Policy Characteristics'!B:B,MATCH($C1877,'Policy Characteristics'!$C:$C,0))),"",INDEX('Policy Characteristics'!B:B,MATCH($C1877,'Policy Characteristics'!$C:$C,0)))</f>
        <v>Fuel Taxes or Subsidies</v>
      </c>
      <c r="C1877" s="320" t="str">
        <f t="shared" si="71"/>
        <v>Additional Fuel Tax or Subsidy Rate by Fuel</v>
      </c>
      <c r="D1877" s="6" t="s">
        <v>50</v>
      </c>
      <c r="E1877" s="45" t="s">
        <v>328</v>
      </c>
      <c r="F1877" s="6" t="s">
        <v>91</v>
      </c>
      <c r="G1877" s="45" t="s">
        <v>89</v>
      </c>
      <c r="H1877" s="43">
        <v>2319</v>
      </c>
      <c r="I1877" s="325" t="s">
        <v>41</v>
      </c>
      <c r="J1877" s="255" t="str">
        <f>IF(ISBLANK(INDEX('Policy Characteristics'!D:D,MATCH($C1877,'Policy Characteristics'!$C:$C,0))),"",INDEX('Policy Characteristics'!D:D,MATCH($C1877,'Policy Characteristics'!$C:$C,0)))</f>
        <v>Fuel Taxes or Subsidies</v>
      </c>
      <c r="K1877" s="254" t="str">
        <f>IF(ISBLANK(INDEX('Policy Characteristics'!E:E,MATCH($C1877,'Policy Characteristics'!$C:$C,0))),"",INDEX('Policy Characteristics'!E:E,MATCH($C1877,'Policy Characteristics'!$C:$C,0)))</f>
        <v>cross fuel tax</v>
      </c>
      <c r="L1877" s="261">
        <f>IF(ISBLANK(INDEX('Policy Characteristics'!F:F,MATCH($C1877,'Policy Characteristics'!$C:$C,0))),"",INDEX('Policy Characteristics'!F:F,MATCH($C1877,'Policy Characteristics'!$C:$C,0)))</f>
        <v>-0.9</v>
      </c>
      <c r="M1877" s="261">
        <f>IF(ISBLANK(INDEX('Policy Characteristics'!G:G,MATCH($C1877,'Policy Characteristics'!$C:$C,0))),"",INDEX('Policy Characteristics'!G:G,MATCH($C1877,'Policy Characteristics'!$C:$C,0)))</f>
        <v>0.9</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of BAU price</v>
      </c>
      <c r="P1877" s="254" t="str">
        <f>IF(ISBLANK(INDEX('Policy Characteristics'!J:J,MATCH($C1877,'Policy Characteristics'!$C:$C,0))),"",INDEX('Policy Characteristics'!J:J,MATCH($C1877,'Policy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77" s="254" t="str">
        <f>IF(ISBLANK(INDEX('Policy Characteristics'!K:K,MATCH($C1877,'Policy Characteristics'!$C:$C,0))),"",INDEX('Policy Characteristics'!K:K,MATCH($C1877,'Policy Characteristics'!$C:$C,0)))</f>
        <v>fuels.html#fuel-taxes</v>
      </c>
      <c r="R1877" s="254" t="str">
        <f>IF(ISBLANK(INDEX('Policy Characteristics'!L:L,MATCH($C1877,'Policy Characteristics'!$C:$C,0))),"",INDEX('Policy Characteristics'!L:L,MATCH($C1877,'Policy Characteristics'!$C:$C,0)))</f>
        <v>fuel-taxes.html</v>
      </c>
    </row>
    <row r="1878" spans="1:18" s="4" customFormat="1" x14ac:dyDescent="0.35">
      <c r="A1878" s="254" t="str">
        <f>IF(ISBLANK(INDEX('Policy Characteristics'!A:A,MATCH($C1878,'Policy Characteristics'!$C:$C,0))),"",INDEX('Policy Characteristics'!A:A,MATCH($C1878,'Policy Characteristics'!$C:$C,0)))</f>
        <v>Cross-Sector</v>
      </c>
      <c r="B1878" s="262" t="str">
        <f>IF(ISBLANK(INDEX('Policy Characteristics'!B:B,MATCH($C1878,'Policy Characteristics'!$C:$C,0))),"",INDEX('Policy Characteristics'!B:B,MATCH($C1878,'Policy Characteristics'!$C:$C,0)))</f>
        <v>Fuel Taxes or Subsidies</v>
      </c>
      <c r="C1878" s="320" t="str">
        <f t="shared" si="71"/>
        <v>Additional Fuel Tax or Subsidy Rate by Fuel</v>
      </c>
      <c r="D1878" s="6" t="s">
        <v>51</v>
      </c>
      <c r="E1878" s="45" t="s">
        <v>328</v>
      </c>
      <c r="F1878" s="6" t="s">
        <v>92</v>
      </c>
      <c r="G1878" s="45" t="s">
        <v>89</v>
      </c>
      <c r="H1878" s="43">
        <v>2320</v>
      </c>
      <c r="I1878" s="325" t="s">
        <v>41</v>
      </c>
      <c r="J1878" s="255" t="str">
        <f>IF(ISBLANK(INDEX('Policy Characteristics'!D:D,MATCH($C1878,'Policy Characteristics'!$C:$C,0))),"",INDEX('Policy Characteristics'!D:D,MATCH($C1878,'Policy Characteristics'!$C:$C,0)))</f>
        <v>Fuel Taxes or Subsidies</v>
      </c>
      <c r="K1878" s="254" t="str">
        <f>IF(ISBLANK(INDEX('Policy Characteristics'!E:E,MATCH($C1878,'Policy Characteristics'!$C:$C,0))),"",INDEX('Policy Characteristics'!E:E,MATCH($C1878,'Policy Characteristics'!$C:$C,0)))</f>
        <v>cross fuel tax</v>
      </c>
      <c r="L1878" s="261">
        <f>IF(ISBLANK(INDEX('Policy Characteristics'!F:F,MATCH($C1878,'Policy Characteristics'!$C:$C,0))),"",INDEX('Policy Characteristics'!F:F,MATCH($C1878,'Policy Characteristics'!$C:$C,0)))</f>
        <v>-0.9</v>
      </c>
      <c r="M1878" s="261">
        <f>IF(ISBLANK(INDEX('Policy Characteristics'!G:G,MATCH($C1878,'Policy Characteristics'!$C:$C,0))),"",INDEX('Policy Characteristics'!G:G,MATCH($C1878,'Policy Characteristics'!$C:$C,0)))</f>
        <v>0.9</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of BAU price</v>
      </c>
      <c r="P1878" s="254" t="str">
        <f>IF(ISBLANK(INDEX('Policy Characteristics'!J:J,MATCH($C1878,'Policy Characteristics'!$C:$C,0))),"",INDEX('Policy Characteristics'!J:J,MATCH($C1878,'Policy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78" s="254" t="str">
        <f>IF(ISBLANK(INDEX('Policy Characteristics'!K:K,MATCH($C1878,'Policy Characteristics'!$C:$C,0))),"",INDEX('Policy Characteristics'!K:K,MATCH($C1878,'Policy Characteristics'!$C:$C,0)))</f>
        <v>fuels.html#fuel-taxes</v>
      </c>
      <c r="R1878" s="254" t="str">
        <f>IF(ISBLANK(INDEX('Policy Characteristics'!L:L,MATCH($C1878,'Policy Characteristics'!$C:$C,0))),"",INDEX('Policy Characteristics'!L:L,MATCH($C1878,'Policy Characteristics'!$C:$C,0)))</f>
        <v>fuel-taxes.html</v>
      </c>
    </row>
    <row r="1879" spans="1:18" s="4" customFormat="1" x14ac:dyDescent="0.35">
      <c r="A1879" s="254" t="str">
        <f>IF(ISBLANK(INDEX('Policy Characteristics'!A:A,MATCH($C1879,'Policy Characteristics'!$C:$C,0))),"",INDEX('Policy Characteristics'!A:A,MATCH($C1879,'Policy Characteristics'!$C:$C,0)))</f>
        <v>Cross-Sector</v>
      </c>
      <c r="B1879" s="262" t="str">
        <f>IF(ISBLANK(INDEX('Policy Characteristics'!B:B,MATCH($C1879,'Policy Characteristics'!$C:$C,0))),"",INDEX('Policy Characteristics'!B:B,MATCH($C1879,'Policy Characteristics'!$C:$C,0)))</f>
        <v>Fuel Taxes or Subsidies</v>
      </c>
      <c r="C1879" s="320" t="str">
        <f t="shared" si="71"/>
        <v>Additional Fuel Tax or Subsidy Rate by Fuel</v>
      </c>
      <c r="D1879" s="6" t="s">
        <v>52</v>
      </c>
      <c r="E1879" s="45" t="s">
        <v>328</v>
      </c>
      <c r="F1879" s="6" t="s">
        <v>93</v>
      </c>
      <c r="G1879" s="45" t="s">
        <v>89</v>
      </c>
      <c r="H1879" s="43">
        <v>2321</v>
      </c>
      <c r="I1879" s="325" t="s">
        <v>41</v>
      </c>
      <c r="J1879" s="255" t="str">
        <f>IF(ISBLANK(INDEX('Policy Characteristics'!D:D,MATCH($C1879,'Policy Characteristics'!$C:$C,0))),"",INDEX('Policy Characteristics'!D:D,MATCH($C1879,'Policy Characteristics'!$C:$C,0)))</f>
        <v>Fuel Taxes or Subsidies</v>
      </c>
      <c r="K1879" s="254" t="str">
        <f>IF(ISBLANK(INDEX('Policy Characteristics'!E:E,MATCH($C1879,'Policy Characteristics'!$C:$C,0))),"",INDEX('Policy Characteristics'!E:E,MATCH($C1879,'Policy Characteristics'!$C:$C,0)))</f>
        <v>cross fuel tax</v>
      </c>
      <c r="L1879" s="261">
        <f>IF(ISBLANK(INDEX('Policy Characteristics'!F:F,MATCH($C1879,'Policy Characteristics'!$C:$C,0))),"",INDEX('Policy Characteristics'!F:F,MATCH($C1879,'Policy Characteristics'!$C:$C,0)))</f>
        <v>-0.9</v>
      </c>
      <c r="M1879" s="261">
        <f>IF(ISBLANK(INDEX('Policy Characteristics'!G:G,MATCH($C1879,'Policy Characteristics'!$C:$C,0))),"",INDEX('Policy Characteristics'!G:G,MATCH($C1879,'Policy Characteristics'!$C:$C,0)))</f>
        <v>0.9</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of BAU price</v>
      </c>
      <c r="P1879" s="254" t="str">
        <f>IF(ISBLANK(INDEX('Policy Characteristics'!J:J,MATCH($C1879,'Policy Characteristics'!$C:$C,0))),"",INDEX('Policy Characteristics'!J:J,MATCH($C1879,'Policy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79" s="254" t="str">
        <f>IF(ISBLANK(INDEX('Policy Characteristics'!K:K,MATCH($C1879,'Policy Characteristics'!$C:$C,0))),"",INDEX('Policy Characteristics'!K:K,MATCH($C1879,'Policy Characteristics'!$C:$C,0)))</f>
        <v>fuels.html#fuel-taxes</v>
      </c>
      <c r="R1879" s="254" t="str">
        <f>IF(ISBLANK(INDEX('Policy Characteristics'!L:L,MATCH($C1879,'Policy Characteristics'!$C:$C,0))),"",INDEX('Policy Characteristics'!L:L,MATCH($C1879,'Policy Characteristics'!$C:$C,0)))</f>
        <v>fuel-taxes.html</v>
      </c>
    </row>
    <row r="1880" spans="1:18" s="4" customFormat="1" x14ac:dyDescent="0.35">
      <c r="A1880" s="254" t="str">
        <f>IF(ISBLANK(INDEX('Policy Characteristics'!A:A,MATCH($C1880,'Policy Characteristics'!$C:$C,0))),"",INDEX('Policy Characteristics'!A:A,MATCH($C1880,'Policy Characteristics'!$C:$C,0)))</f>
        <v>Cross-Sector</v>
      </c>
      <c r="B1880" s="262" t="str">
        <f>IF(ISBLANK(INDEX('Policy Characteristics'!B:B,MATCH($C1880,'Policy Characteristics'!$C:$C,0))),"",INDEX('Policy Characteristics'!B:B,MATCH($C1880,'Policy Characteristics'!$C:$C,0)))</f>
        <v>Fuel Taxes or Subsidies</v>
      </c>
      <c r="C1880" s="320" t="str">
        <f t="shared" si="71"/>
        <v>Additional Fuel Tax or Subsidy Rate by Fuel</v>
      </c>
      <c r="D1880" s="6" t="s">
        <v>53</v>
      </c>
      <c r="E1880" s="45" t="s">
        <v>328</v>
      </c>
      <c r="F1880" s="6" t="s">
        <v>94</v>
      </c>
      <c r="G1880" s="45" t="s">
        <v>89</v>
      </c>
      <c r="H1880" s="43">
        <v>2322</v>
      </c>
      <c r="I1880" s="325" t="s">
        <v>41</v>
      </c>
      <c r="J1880" s="255" t="str">
        <f>IF(ISBLANK(INDEX('Policy Characteristics'!D:D,MATCH($C1880,'Policy Characteristics'!$C:$C,0))),"",INDEX('Policy Characteristics'!D:D,MATCH($C1880,'Policy Characteristics'!$C:$C,0)))</f>
        <v>Fuel Taxes or Subsidies</v>
      </c>
      <c r="K1880" s="254" t="str">
        <f>IF(ISBLANK(INDEX('Policy Characteristics'!E:E,MATCH($C1880,'Policy Characteristics'!$C:$C,0))),"",INDEX('Policy Characteristics'!E:E,MATCH($C1880,'Policy Characteristics'!$C:$C,0)))</f>
        <v>cross fuel tax</v>
      </c>
      <c r="L1880" s="261">
        <f>IF(ISBLANK(INDEX('Policy Characteristics'!F:F,MATCH($C1880,'Policy Characteristics'!$C:$C,0))),"",INDEX('Policy Characteristics'!F:F,MATCH($C1880,'Policy Characteristics'!$C:$C,0)))</f>
        <v>-0.9</v>
      </c>
      <c r="M1880" s="261">
        <f>IF(ISBLANK(INDEX('Policy Characteristics'!G:G,MATCH($C1880,'Policy Characteristics'!$C:$C,0))),"",INDEX('Policy Characteristics'!G:G,MATCH($C1880,'Policy Characteristics'!$C:$C,0)))</f>
        <v>0.9</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of BAU price</v>
      </c>
      <c r="P1880" s="254" t="str">
        <f>IF(ISBLANK(INDEX('Policy Characteristics'!J:J,MATCH($C1880,'Policy Characteristics'!$C:$C,0))),"",INDEX('Policy Characteristics'!J:J,MATCH($C1880,'Policy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80" s="254" t="str">
        <f>IF(ISBLANK(INDEX('Policy Characteristics'!K:K,MATCH($C1880,'Policy Characteristics'!$C:$C,0))),"",INDEX('Policy Characteristics'!K:K,MATCH($C1880,'Policy Characteristics'!$C:$C,0)))</f>
        <v>fuels.html#fuel-taxes</v>
      </c>
      <c r="R1880" s="254" t="str">
        <f>IF(ISBLANK(INDEX('Policy Characteristics'!L:L,MATCH($C1880,'Policy Characteristics'!$C:$C,0))),"",INDEX('Policy Characteristics'!L:L,MATCH($C1880,'Policy Characteristics'!$C:$C,0)))</f>
        <v>fuel-taxes.html</v>
      </c>
    </row>
    <row r="1881" spans="1:18" x14ac:dyDescent="0.35">
      <c r="A1881" s="254" t="str">
        <f>IF(ISBLANK(INDEX('Policy Characteristics'!A:A,MATCH($C1881,'Policy Characteristics'!$C:$C,0))),"",INDEX('Policy Characteristics'!A:A,MATCH($C1881,'Policy Characteristics'!$C:$C,0)))</f>
        <v>Cross-Sector</v>
      </c>
      <c r="B1881" s="262" t="str">
        <f>IF(ISBLANK(INDEX('Policy Characteristics'!B:B,MATCH($C1881,'Policy Characteristics'!$C:$C,0))),"",INDEX('Policy Characteristics'!B:B,MATCH($C1881,'Policy Characteristics'!$C:$C,0)))</f>
        <v>Fuel Taxes or Subsidies</v>
      </c>
      <c r="C1881" s="320" t="str">
        <f t="shared" si="71"/>
        <v>Additional Fuel Tax or Subsidy Rate by Fuel</v>
      </c>
      <c r="D1881" s="6" t="s">
        <v>2455</v>
      </c>
      <c r="E1881" s="45" t="s">
        <v>328</v>
      </c>
      <c r="F1881" s="6" t="s">
        <v>2456</v>
      </c>
      <c r="G1881" s="45" t="s">
        <v>89</v>
      </c>
      <c r="H1881" s="43">
        <v>2323</v>
      </c>
      <c r="I1881" s="325" t="s">
        <v>41</v>
      </c>
      <c r="J1881" s="255" t="str">
        <f>IF(ISBLANK(INDEX('Policy Characteristics'!D:D,MATCH($C1881,'Policy Characteristics'!$C:$C,0))),"",INDEX('Policy Characteristics'!D:D,MATCH($C1881,'Policy Characteristics'!$C:$C,0)))</f>
        <v>Fuel Taxes or Subsidies</v>
      </c>
      <c r="K1881" s="254" t="str">
        <f>IF(ISBLANK(INDEX('Policy Characteristics'!E:E,MATCH($C1881,'Policy Characteristics'!$C:$C,0))),"",INDEX('Policy Characteristics'!E:E,MATCH($C1881,'Policy Characteristics'!$C:$C,0)))</f>
        <v>cross fuel tax</v>
      </c>
      <c r="L1881" s="261">
        <f>IF(ISBLANK(INDEX('Policy Characteristics'!F:F,MATCH($C1881,'Policy Characteristics'!$C:$C,0))),"",INDEX('Policy Characteristics'!F:F,MATCH($C1881,'Policy Characteristics'!$C:$C,0)))</f>
        <v>-0.9</v>
      </c>
      <c r="M1881" s="261">
        <f>IF(ISBLANK(INDEX('Policy Characteristics'!G:G,MATCH($C1881,'Policy Characteristics'!$C:$C,0))),"",INDEX('Policy Characteristics'!G:G,MATCH($C1881,'Policy Characteristics'!$C:$C,0)))</f>
        <v>0.9</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of BAU price</v>
      </c>
      <c r="P1881" s="254" t="str">
        <f>IF(ISBLANK(INDEX('Policy Characteristics'!J:J,MATCH($C1881,'Policy Characteristics'!$C:$C,0))),"",INDEX('Policy Characteristics'!J:J,MATCH($C1881,'Policy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81" s="254" t="str">
        <f>IF(ISBLANK(INDEX('Policy Characteristics'!K:K,MATCH($C1881,'Policy Characteristics'!$C:$C,0))),"",INDEX('Policy Characteristics'!K:K,MATCH($C1881,'Policy Characteristics'!$C:$C,0)))</f>
        <v>fuels.html#fuel-taxes</v>
      </c>
      <c r="R1881" s="254" t="str">
        <f>IF(ISBLANK(INDEX('Policy Characteristics'!L:L,MATCH($C1881,'Policy Characteristics'!$C:$C,0))),"",INDEX('Policy Characteristics'!L:L,MATCH($C1881,'Policy Characteristics'!$C:$C,0)))</f>
        <v>fuel-taxes.html</v>
      </c>
    </row>
    <row r="1882" spans="1:18" x14ac:dyDescent="0.35">
      <c r="A1882" s="254" t="str">
        <f>IF(ISBLANK(INDEX('Policy Characteristics'!A:A,MATCH($C1882,'Policy Characteristics'!$C:$C,0))),"",INDEX('Policy Characteristics'!A:A,MATCH($C1882,'Policy Characteristics'!$C:$C,0)))</f>
        <v>Cross-Sector</v>
      </c>
      <c r="B1882" s="262" t="str">
        <f>IF(ISBLANK(INDEX('Policy Characteristics'!B:B,MATCH($C1882,'Policy Characteristics'!$C:$C,0))),"",INDEX('Policy Characteristics'!B:B,MATCH($C1882,'Policy Characteristics'!$C:$C,0)))</f>
        <v>Fuel Taxes or Subsidies</v>
      </c>
      <c r="C1882" s="320" t="str">
        <f t="shared" si="71"/>
        <v>Additional Fuel Tax or Subsidy Rate by Fuel</v>
      </c>
      <c r="D1882" s="6" t="s">
        <v>71</v>
      </c>
      <c r="E1882" s="45" t="s">
        <v>328</v>
      </c>
      <c r="F1882" s="6" t="s">
        <v>95</v>
      </c>
      <c r="G1882" s="45" t="s">
        <v>89</v>
      </c>
      <c r="H1882" s="43">
        <v>2324</v>
      </c>
      <c r="I1882" s="325" t="s">
        <v>41</v>
      </c>
      <c r="J1882" s="255" t="str">
        <f>IF(ISBLANK(INDEX('Policy Characteristics'!D:D,MATCH($C1882,'Policy Characteristics'!$C:$C,0))),"",INDEX('Policy Characteristics'!D:D,MATCH($C1882,'Policy Characteristics'!$C:$C,0)))</f>
        <v>Fuel Taxes or Subsidies</v>
      </c>
      <c r="K1882" s="254" t="str">
        <f>IF(ISBLANK(INDEX('Policy Characteristics'!E:E,MATCH($C1882,'Policy Characteristics'!$C:$C,0))),"",INDEX('Policy Characteristics'!E:E,MATCH($C1882,'Policy Characteristics'!$C:$C,0)))</f>
        <v>cross fuel tax</v>
      </c>
      <c r="L1882" s="261">
        <f>IF(ISBLANK(INDEX('Policy Characteristics'!F:F,MATCH($C1882,'Policy Characteristics'!$C:$C,0))),"",INDEX('Policy Characteristics'!F:F,MATCH($C1882,'Policy Characteristics'!$C:$C,0)))</f>
        <v>-0.9</v>
      </c>
      <c r="M1882" s="261">
        <f>IF(ISBLANK(INDEX('Policy Characteristics'!G:G,MATCH($C1882,'Policy Characteristics'!$C:$C,0))),"",INDEX('Policy Characteristics'!G:G,MATCH($C1882,'Policy Characteristics'!$C:$C,0)))</f>
        <v>0.9</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of BAU price</v>
      </c>
      <c r="P1882" s="254" t="str">
        <f>IF(ISBLANK(INDEX('Policy Characteristics'!J:J,MATCH($C1882,'Policy Characteristics'!$C:$C,0))),"",INDEX('Policy Characteristics'!J:J,MATCH($C1882,'Policy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82" s="254" t="str">
        <f>IF(ISBLANK(INDEX('Policy Characteristics'!K:K,MATCH($C1882,'Policy Characteristics'!$C:$C,0))),"",INDEX('Policy Characteristics'!K:K,MATCH($C1882,'Policy Characteristics'!$C:$C,0)))</f>
        <v>fuels.html#fuel-taxes</v>
      </c>
      <c r="R1882" s="254" t="str">
        <f>IF(ISBLANK(INDEX('Policy Characteristics'!L:L,MATCH($C1882,'Policy Characteristics'!$C:$C,0))),"",INDEX('Policy Characteristics'!L:L,MATCH($C1882,'Policy Characteristics'!$C:$C,0)))</f>
        <v>fuel-taxes.html</v>
      </c>
    </row>
    <row r="1883" spans="1:18" x14ac:dyDescent="0.35">
      <c r="A1883" s="254" t="str">
        <f>IF(ISBLANK(INDEX('Policy Characteristics'!A:A,MATCH($C1883,'Policy Characteristics'!$C:$C,0))),"",INDEX('Policy Characteristics'!A:A,MATCH($C1883,'Policy Characteristics'!$C:$C,0)))</f>
        <v>Cross-Sector</v>
      </c>
      <c r="B1883" s="262" t="str">
        <f>IF(ISBLANK(INDEX('Policy Characteristics'!B:B,MATCH($C1883,'Policy Characteristics'!$C:$C,0))),"",INDEX('Policy Characteristics'!B:B,MATCH($C1883,'Policy Characteristics'!$C:$C,0)))</f>
        <v>Fuel Taxes or Subsidies</v>
      </c>
      <c r="C1883" s="320" t="str">
        <f t="shared" si="71"/>
        <v>Additional Fuel Tax or Subsidy Rate by Fuel</v>
      </c>
      <c r="D1883" s="6" t="s">
        <v>430</v>
      </c>
      <c r="E1883" s="45" t="s">
        <v>328</v>
      </c>
      <c r="F1883" s="6" t="s">
        <v>431</v>
      </c>
      <c r="G1883" s="45" t="s">
        <v>89</v>
      </c>
      <c r="H1883" s="43">
        <v>2325</v>
      </c>
      <c r="I1883" s="325" t="s">
        <v>41</v>
      </c>
      <c r="J1883" s="255" t="str">
        <f>IF(ISBLANK(INDEX('Policy Characteristics'!D:D,MATCH($C1883,'Policy Characteristics'!$C:$C,0))),"",INDEX('Policy Characteristics'!D:D,MATCH($C1883,'Policy Characteristics'!$C:$C,0)))</f>
        <v>Fuel Taxes or Subsidies</v>
      </c>
      <c r="K1883" s="254" t="str">
        <f>IF(ISBLANK(INDEX('Policy Characteristics'!E:E,MATCH($C1883,'Policy Characteristics'!$C:$C,0))),"",INDEX('Policy Characteristics'!E:E,MATCH($C1883,'Policy Characteristics'!$C:$C,0)))</f>
        <v>cross fuel tax</v>
      </c>
      <c r="L1883" s="261">
        <f>IF(ISBLANK(INDEX('Policy Characteristics'!F:F,MATCH($C1883,'Policy Characteristics'!$C:$C,0))),"",INDEX('Policy Characteristics'!F:F,MATCH($C1883,'Policy Characteristics'!$C:$C,0)))</f>
        <v>-0.9</v>
      </c>
      <c r="M1883" s="261">
        <f>IF(ISBLANK(INDEX('Policy Characteristics'!G:G,MATCH($C1883,'Policy Characteristics'!$C:$C,0))),"",INDEX('Policy Characteristics'!G:G,MATCH($C1883,'Policy Characteristics'!$C:$C,0)))</f>
        <v>0.9</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of BAU price</v>
      </c>
      <c r="P1883" s="254" t="str">
        <f>IF(ISBLANK(INDEX('Policy Characteristics'!J:J,MATCH($C1883,'Policy Characteristics'!$C:$C,0))),"",INDEX('Policy Characteristics'!J:J,MATCH($C1883,'Policy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83" s="254" t="str">
        <f>IF(ISBLANK(INDEX('Policy Characteristics'!K:K,MATCH($C1883,'Policy Characteristics'!$C:$C,0))),"",INDEX('Policy Characteristics'!K:K,MATCH($C1883,'Policy Characteristics'!$C:$C,0)))</f>
        <v>fuels.html#fuel-taxes</v>
      </c>
      <c r="R1883" s="254" t="str">
        <f>IF(ISBLANK(INDEX('Policy Characteristics'!L:L,MATCH($C1883,'Policy Characteristics'!$C:$C,0))),"",INDEX('Policy Characteristics'!L:L,MATCH($C1883,'Policy Characteristics'!$C:$C,0)))</f>
        <v>fuel-taxes.html</v>
      </c>
    </row>
    <row r="1884" spans="1:18" x14ac:dyDescent="0.35">
      <c r="A1884" s="254" t="str">
        <f>IF(ISBLANK(INDEX('Policy Characteristics'!A:A,MATCH($C1884,'Policy Characteristics'!$C:$C,0))),"",INDEX('Policy Characteristics'!A:A,MATCH($C1884,'Policy Characteristics'!$C:$C,0)))</f>
        <v>Cross-Sector</v>
      </c>
      <c r="B1884" s="262" t="str">
        <f>IF(ISBLANK(INDEX('Policy Characteristics'!B:B,MATCH($C1884,'Policy Characteristics'!$C:$C,0))),"",INDEX('Policy Characteristics'!B:B,MATCH($C1884,'Policy Characteristics'!$C:$C,0)))</f>
        <v>Fuel Taxes or Subsidies</v>
      </c>
      <c r="C1884" s="320" t="str">
        <f t="shared" si="71"/>
        <v>Additional Fuel Tax or Subsidy Rate by Fuel</v>
      </c>
      <c r="D1884" s="6" t="s">
        <v>2447</v>
      </c>
      <c r="E1884" s="45" t="s">
        <v>328</v>
      </c>
      <c r="F1884" s="6" t="s">
        <v>2451</v>
      </c>
      <c r="G1884" s="45" t="s">
        <v>89</v>
      </c>
      <c r="H1884" s="43">
        <v>2326</v>
      </c>
      <c r="I1884" s="325" t="s">
        <v>41</v>
      </c>
      <c r="J1884" s="255" t="str">
        <f>IF(ISBLANK(INDEX('Policy Characteristics'!D:D,MATCH($C1884,'Policy Characteristics'!$C:$C,0))),"",INDEX('Policy Characteristics'!D:D,MATCH($C1884,'Policy Characteristics'!$C:$C,0)))</f>
        <v>Fuel Taxes or Subsidies</v>
      </c>
      <c r="K1884" s="254" t="str">
        <f>IF(ISBLANK(INDEX('Policy Characteristics'!E:E,MATCH($C1884,'Policy Characteristics'!$C:$C,0))),"",INDEX('Policy Characteristics'!E:E,MATCH($C1884,'Policy Characteristics'!$C:$C,0)))</f>
        <v>cross fuel tax</v>
      </c>
      <c r="L1884" s="261">
        <f>IF(ISBLANK(INDEX('Policy Characteristics'!F:F,MATCH($C1884,'Policy Characteristics'!$C:$C,0))),"",INDEX('Policy Characteristics'!F:F,MATCH($C1884,'Policy Characteristics'!$C:$C,0)))</f>
        <v>-0.9</v>
      </c>
      <c r="M1884" s="261">
        <f>IF(ISBLANK(INDEX('Policy Characteristics'!G:G,MATCH($C1884,'Policy Characteristics'!$C:$C,0))),"",INDEX('Policy Characteristics'!G:G,MATCH($C1884,'Policy Characteristics'!$C:$C,0)))</f>
        <v>0.9</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of BAU price</v>
      </c>
      <c r="P1884" s="254" t="str">
        <f>IF(ISBLANK(INDEX('Policy Characteristics'!J:J,MATCH($C1884,'Policy Characteristics'!$C:$C,0))),"",INDEX('Policy Characteristics'!J:J,MATCH($C1884,'Policy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84" s="254" t="str">
        <f>IF(ISBLANK(INDEX('Policy Characteristics'!K:K,MATCH($C1884,'Policy Characteristics'!$C:$C,0))),"",INDEX('Policy Characteristics'!K:K,MATCH($C1884,'Policy Characteristics'!$C:$C,0)))</f>
        <v>fuels.html#fuel-taxes</v>
      </c>
      <c r="R1884" s="254" t="str">
        <f>IF(ISBLANK(INDEX('Policy Characteristics'!L:L,MATCH($C1884,'Policy Characteristics'!$C:$C,0))),"",INDEX('Policy Characteristics'!L:L,MATCH($C1884,'Policy Characteristics'!$C:$C,0)))</f>
        <v>fuel-taxes.html</v>
      </c>
    </row>
    <row r="1885" spans="1:18" x14ac:dyDescent="0.35">
      <c r="A1885" s="254" t="str">
        <f>IF(ISBLANK(INDEX('Policy Characteristics'!A:A,MATCH($C1885,'Policy Characteristics'!$C:$C,0))),"",INDEX('Policy Characteristics'!A:A,MATCH($C1885,'Policy Characteristics'!$C:$C,0)))</f>
        <v>Cross-Sector</v>
      </c>
      <c r="B1885" s="262" t="str">
        <f>IF(ISBLANK(INDEX('Policy Characteristics'!B:B,MATCH($C1885,'Policy Characteristics'!$C:$C,0))),"",INDEX('Policy Characteristics'!B:B,MATCH($C1885,'Policy Characteristics'!$C:$C,0)))</f>
        <v>Fuel Taxes or Subsidies</v>
      </c>
      <c r="C1885" s="320" t="str">
        <f t="shared" si="71"/>
        <v>Additional Fuel Tax or Subsidy Rate by Fuel</v>
      </c>
      <c r="D1885" s="6" t="s">
        <v>2457</v>
      </c>
      <c r="E1885" s="45" t="s">
        <v>328</v>
      </c>
      <c r="F1885" s="6" t="s">
        <v>2458</v>
      </c>
      <c r="G1885" s="45" t="s">
        <v>89</v>
      </c>
      <c r="H1885" s="43">
        <v>2327</v>
      </c>
      <c r="I1885" s="325" t="s">
        <v>41</v>
      </c>
      <c r="J1885" s="255" t="str">
        <f>IF(ISBLANK(INDEX('Policy Characteristics'!D:D,MATCH($C1885,'Policy Characteristics'!$C:$C,0))),"",INDEX('Policy Characteristics'!D:D,MATCH($C1885,'Policy Characteristics'!$C:$C,0)))</f>
        <v>Fuel Taxes or Subsidies</v>
      </c>
      <c r="K1885" s="254" t="str">
        <f>IF(ISBLANK(INDEX('Policy Characteristics'!E:E,MATCH($C1885,'Policy Characteristics'!$C:$C,0))),"",INDEX('Policy Characteristics'!E:E,MATCH($C1885,'Policy Characteristics'!$C:$C,0)))</f>
        <v>cross fuel tax</v>
      </c>
      <c r="L1885" s="261">
        <f>IF(ISBLANK(INDEX('Policy Characteristics'!F:F,MATCH($C1885,'Policy Characteristics'!$C:$C,0))),"",INDEX('Policy Characteristics'!F:F,MATCH($C1885,'Policy Characteristics'!$C:$C,0)))</f>
        <v>-0.9</v>
      </c>
      <c r="M1885" s="261">
        <f>IF(ISBLANK(INDEX('Policy Characteristics'!G:G,MATCH($C1885,'Policy Characteristics'!$C:$C,0))),"",INDEX('Policy Characteristics'!G:G,MATCH($C1885,'Policy Characteristics'!$C:$C,0)))</f>
        <v>0.9</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of BAU price</v>
      </c>
      <c r="P1885" s="254" t="str">
        <f>IF(ISBLANK(INDEX('Policy Characteristics'!J:J,MATCH($C1885,'Policy Characteristics'!$C:$C,0))),"",INDEX('Policy Characteristics'!J:J,MATCH($C1885,'Policy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85" s="254" t="str">
        <f>IF(ISBLANK(INDEX('Policy Characteristics'!K:K,MATCH($C1885,'Policy Characteristics'!$C:$C,0))),"",INDEX('Policy Characteristics'!K:K,MATCH($C1885,'Policy Characteristics'!$C:$C,0)))</f>
        <v>fuels.html#fuel-taxes</v>
      </c>
      <c r="R1885" s="254" t="str">
        <f>IF(ISBLANK(INDEX('Policy Characteristics'!L:L,MATCH($C1885,'Policy Characteristics'!$C:$C,0))),"",INDEX('Policy Characteristics'!L:L,MATCH($C1885,'Policy Characteristics'!$C:$C,0)))</f>
        <v>fuel-taxes.html</v>
      </c>
    </row>
    <row r="1886" spans="1:18" x14ac:dyDescent="0.35">
      <c r="A1886" s="254" t="str">
        <f>IF(ISBLANK(INDEX('Policy Characteristics'!A:A,MATCH($C1886,'Policy Characteristics'!$C:$C,0))),"",INDEX('Policy Characteristics'!A:A,MATCH($C1886,'Policy Characteristics'!$C:$C,0)))</f>
        <v>Cross-Sector</v>
      </c>
      <c r="B1886" s="262" t="str">
        <f>IF(ISBLANK(INDEX('Policy Characteristics'!B:B,MATCH($C1886,'Policy Characteristics'!$C:$C,0))),"",INDEX('Policy Characteristics'!B:B,MATCH($C1886,'Policy Characteristics'!$C:$C,0)))</f>
        <v>Fuel Taxes or Subsidies</v>
      </c>
      <c r="C1886" s="320" t="str">
        <f t="shared" si="71"/>
        <v>Additional Fuel Tax or Subsidy Rate by Fuel</v>
      </c>
      <c r="D1886" s="6" t="s">
        <v>2448</v>
      </c>
      <c r="E1886" s="45" t="s">
        <v>328</v>
      </c>
      <c r="F1886" s="6" t="s">
        <v>2452</v>
      </c>
      <c r="G1886" s="45" t="s">
        <v>89</v>
      </c>
      <c r="H1886" s="43">
        <v>2328</v>
      </c>
      <c r="I1886" s="325" t="s">
        <v>41</v>
      </c>
      <c r="J1886" s="255" t="str">
        <f>IF(ISBLANK(INDEX('Policy Characteristics'!D:D,MATCH($C1886,'Policy Characteristics'!$C:$C,0))),"",INDEX('Policy Characteristics'!D:D,MATCH($C1886,'Policy Characteristics'!$C:$C,0)))</f>
        <v>Fuel Taxes or Subsidies</v>
      </c>
      <c r="K1886" s="254" t="str">
        <f>IF(ISBLANK(INDEX('Policy Characteristics'!E:E,MATCH($C1886,'Policy Characteristics'!$C:$C,0))),"",INDEX('Policy Characteristics'!E:E,MATCH($C1886,'Policy Characteristics'!$C:$C,0)))</f>
        <v>cross fuel tax</v>
      </c>
      <c r="L1886" s="261">
        <f>IF(ISBLANK(INDEX('Policy Characteristics'!F:F,MATCH($C1886,'Policy Characteristics'!$C:$C,0))),"",INDEX('Policy Characteristics'!F:F,MATCH($C1886,'Policy Characteristics'!$C:$C,0)))</f>
        <v>-0.9</v>
      </c>
      <c r="M1886" s="261">
        <f>IF(ISBLANK(INDEX('Policy Characteristics'!G:G,MATCH($C1886,'Policy Characteristics'!$C:$C,0))),"",INDEX('Policy Characteristics'!G:G,MATCH($C1886,'Policy Characteristics'!$C:$C,0)))</f>
        <v>0.9</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of BAU price</v>
      </c>
      <c r="P1886" s="254" t="str">
        <f>IF(ISBLANK(INDEX('Policy Characteristics'!J:J,MATCH($C1886,'Policy Characteristics'!$C:$C,0))),"",INDEX('Policy Characteristics'!J:J,MATCH($C1886,'Policy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86" s="254" t="str">
        <f>IF(ISBLANK(INDEX('Policy Characteristics'!K:K,MATCH($C1886,'Policy Characteristics'!$C:$C,0))),"",INDEX('Policy Characteristics'!K:K,MATCH($C1886,'Policy Characteristics'!$C:$C,0)))</f>
        <v>fuels.html#fuel-taxes</v>
      </c>
      <c r="R1886" s="254" t="str">
        <f>IF(ISBLANK(INDEX('Policy Characteristics'!L:L,MATCH($C1886,'Policy Characteristics'!$C:$C,0))),"",INDEX('Policy Characteristics'!L:L,MATCH($C1886,'Policy Characteristics'!$C:$C,0)))</f>
        <v>fuel-taxes.html</v>
      </c>
    </row>
    <row r="1887" spans="1:18" x14ac:dyDescent="0.35">
      <c r="A1887" s="254" t="str">
        <f>IF(ISBLANK(INDEX('Policy Characteristics'!A:A,MATCH($C1887,'Policy Characteristics'!$C:$C,0))),"",INDEX('Policy Characteristics'!A:A,MATCH($C1887,'Policy Characteristics'!$C:$C,0)))</f>
        <v>Cross-Sector</v>
      </c>
      <c r="B1887" s="262" t="str">
        <f>IF(ISBLANK(INDEX('Policy Characteristics'!B:B,MATCH($C1887,'Policy Characteristics'!$C:$C,0))),"",INDEX('Policy Characteristics'!B:B,MATCH($C1887,'Policy Characteristics'!$C:$C,0)))</f>
        <v>Fuel Taxes or Subsidies</v>
      </c>
      <c r="C1887" s="320" t="str">
        <f t="shared" si="71"/>
        <v>Additional Fuel Tax or Subsidy Rate by Fuel</v>
      </c>
      <c r="D1887" s="6" t="s">
        <v>2449</v>
      </c>
      <c r="E1887" s="45" t="s">
        <v>328</v>
      </c>
      <c r="F1887" s="6" t="s">
        <v>2453</v>
      </c>
      <c r="G1887" s="45" t="s">
        <v>89</v>
      </c>
      <c r="H1887" s="43">
        <v>2329</v>
      </c>
      <c r="I1887" s="325" t="s">
        <v>41</v>
      </c>
      <c r="J1887" s="255" t="str">
        <f>IF(ISBLANK(INDEX('Policy Characteristics'!D:D,MATCH($C1887,'Policy Characteristics'!$C:$C,0))),"",INDEX('Policy Characteristics'!D:D,MATCH($C1887,'Policy Characteristics'!$C:$C,0)))</f>
        <v>Fuel Taxes or Subsidies</v>
      </c>
      <c r="K1887" s="254" t="str">
        <f>IF(ISBLANK(INDEX('Policy Characteristics'!E:E,MATCH($C1887,'Policy Characteristics'!$C:$C,0))),"",INDEX('Policy Characteristics'!E:E,MATCH($C1887,'Policy Characteristics'!$C:$C,0)))</f>
        <v>cross fuel tax</v>
      </c>
      <c r="L1887" s="261">
        <f>IF(ISBLANK(INDEX('Policy Characteristics'!F:F,MATCH($C1887,'Policy Characteristics'!$C:$C,0))),"",INDEX('Policy Characteristics'!F:F,MATCH($C1887,'Policy Characteristics'!$C:$C,0)))</f>
        <v>-0.9</v>
      </c>
      <c r="M1887" s="261">
        <f>IF(ISBLANK(INDEX('Policy Characteristics'!G:G,MATCH($C1887,'Policy Characteristics'!$C:$C,0))),"",INDEX('Policy Characteristics'!G:G,MATCH($C1887,'Policy Characteristics'!$C:$C,0)))</f>
        <v>0.9</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of BAU price</v>
      </c>
      <c r="P1887" s="254" t="str">
        <f>IF(ISBLANK(INDEX('Policy Characteristics'!J:J,MATCH($C1887,'Policy Characteristics'!$C:$C,0))),"",INDEX('Policy Characteristics'!J:J,MATCH($C1887,'Policy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87" s="254" t="str">
        <f>IF(ISBLANK(INDEX('Policy Characteristics'!K:K,MATCH($C1887,'Policy Characteristics'!$C:$C,0))),"",INDEX('Policy Characteristics'!K:K,MATCH($C1887,'Policy Characteristics'!$C:$C,0)))</f>
        <v>fuels.html#fuel-taxes</v>
      </c>
      <c r="R1887" s="254" t="str">
        <f>IF(ISBLANK(INDEX('Policy Characteristics'!L:L,MATCH($C1887,'Policy Characteristics'!$C:$C,0))),"",INDEX('Policy Characteristics'!L:L,MATCH($C1887,'Policy Characteristics'!$C:$C,0)))</f>
        <v>fuel-taxes.html</v>
      </c>
    </row>
    <row r="1888" spans="1:18" x14ac:dyDescent="0.35">
      <c r="A1888" s="254" t="str">
        <f>IF(ISBLANK(INDEX('Policy Characteristics'!A:A,MATCH($C1888,'Policy Characteristics'!$C:$C,0))),"",INDEX('Policy Characteristics'!A:A,MATCH($C1888,'Policy Characteristics'!$C:$C,0)))</f>
        <v>Cross-Sector</v>
      </c>
      <c r="B1888" s="262" t="str">
        <f>IF(ISBLANK(INDEX('Policy Characteristics'!B:B,MATCH($C1888,'Policy Characteristics'!$C:$C,0))),"",INDEX('Policy Characteristics'!B:B,MATCH($C1888,'Policy Characteristics'!$C:$C,0)))</f>
        <v>Fuel Taxes or Subsidies</v>
      </c>
      <c r="C1888" s="320" t="str">
        <f t="shared" si="71"/>
        <v>Additional Fuel Tax or Subsidy Rate by Fuel</v>
      </c>
      <c r="D1888" s="6" t="s">
        <v>2450</v>
      </c>
      <c r="E1888" s="45" t="s">
        <v>328</v>
      </c>
      <c r="F1888" s="6" t="s">
        <v>2454</v>
      </c>
      <c r="G1888" s="45" t="s">
        <v>89</v>
      </c>
      <c r="H1888" s="43">
        <v>2330</v>
      </c>
      <c r="I1888" s="325" t="s">
        <v>40</v>
      </c>
      <c r="J1888" s="255" t="str">
        <f>IF(ISBLANK(INDEX('Policy Characteristics'!D:D,MATCH($C1888,'Policy Characteristics'!$C:$C,0))),"",INDEX('Policy Characteristics'!D:D,MATCH($C1888,'Policy Characteristics'!$C:$C,0)))</f>
        <v>Fuel Taxes or Subsidies</v>
      </c>
      <c r="K1888" s="254" t="str">
        <f>IF(ISBLANK(INDEX('Policy Characteristics'!E:E,MATCH($C1888,'Policy Characteristics'!$C:$C,0))),"",INDEX('Policy Characteristics'!E:E,MATCH($C1888,'Policy Characteristics'!$C:$C,0)))</f>
        <v>cross fuel tax</v>
      </c>
      <c r="L1888" s="261">
        <f>IF(ISBLANK(INDEX('Policy Characteristics'!F:F,MATCH($C1888,'Policy Characteristics'!$C:$C,0))),"",INDEX('Policy Characteristics'!F:F,MATCH($C1888,'Policy Characteristics'!$C:$C,0)))</f>
        <v>-0.9</v>
      </c>
      <c r="M1888" s="261">
        <f>IF(ISBLANK(INDEX('Policy Characteristics'!G:G,MATCH($C1888,'Policy Characteristics'!$C:$C,0))),"",INDEX('Policy Characteristics'!G:G,MATCH($C1888,'Policy Characteristics'!$C:$C,0)))</f>
        <v>0.9</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of BAU price</v>
      </c>
      <c r="P1888" s="254" t="str">
        <f>IF(ISBLANK(INDEX('Policy Characteristics'!J:J,MATCH($C1888,'Policy Characteristics'!$C:$C,0))),"",INDEX('Policy Characteristics'!J:J,MATCH($C1888,'Policy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88" s="254" t="str">
        <f>IF(ISBLANK(INDEX('Policy Characteristics'!K:K,MATCH($C1888,'Policy Characteristics'!$C:$C,0))),"",INDEX('Policy Characteristics'!K:K,MATCH($C1888,'Policy Characteristics'!$C:$C,0)))</f>
        <v>fuels.html#fuel-taxes</v>
      </c>
      <c r="R1888" s="254" t="str">
        <f>IF(ISBLANK(INDEX('Policy Characteristics'!L:L,MATCH($C1888,'Policy Characteristics'!$C:$C,0))),"",INDEX('Policy Characteristics'!L:L,MATCH($C1888,'Policy Characteristics'!$C:$C,0)))</f>
        <v>fuel-taxes.html</v>
      </c>
    </row>
    <row r="1889" spans="1:18" s="4" customFormat="1" x14ac:dyDescent="0.35">
      <c r="A1889" s="254" t="str">
        <f>IF(ISBLANK(INDEX('Policy Characteristics'!A:A,MATCH($C1889,'Policy Characteristics'!$C:$C,0))),"",INDEX('Policy Characteristics'!A:A,MATCH($C1889,'Policy Characteristics'!$C:$C,0)))</f>
        <v>Cross-Sector</v>
      </c>
      <c r="B1889" s="262" t="str">
        <f>IF(ISBLANK(INDEX('Policy Characteristics'!B:B,MATCH($C1889,'Policy Characteristics'!$C:$C,0))),"",INDEX('Policy Characteristics'!B:B,MATCH($C1889,'Policy Characteristics'!$C:$C,0)))</f>
        <v>Fuel Taxes or Subsidies</v>
      </c>
      <c r="C1889" s="320" t="str">
        <f t="shared" si="71"/>
        <v>Additional Fuel Tax or Subsidy Rate by Fuel</v>
      </c>
      <c r="D1889" s="45" t="s">
        <v>49</v>
      </c>
      <c r="E1889" s="45" t="s">
        <v>322</v>
      </c>
      <c r="F1889" s="45" t="s">
        <v>89</v>
      </c>
      <c r="G1889" s="45" t="s">
        <v>3759</v>
      </c>
      <c r="H1889" s="43">
        <v>2331</v>
      </c>
      <c r="I1889" s="324" t="s">
        <v>40</v>
      </c>
      <c r="J1889" s="255" t="str">
        <f>IF(ISBLANK(INDEX('Policy Characteristics'!D:D,MATCH($C1889,'Policy Characteristics'!$C:$C,0))),"",INDEX('Policy Characteristics'!D:D,MATCH($C1889,'Policy Characteristics'!$C:$C,0)))</f>
        <v>Fuel Taxes or Subsidies</v>
      </c>
      <c r="K1889" s="254" t="str">
        <f>IF(ISBLANK(INDEX('Policy Characteristics'!E:E,MATCH($C1889,'Policy Characteristics'!$C:$C,0))),"",INDEX('Policy Characteristics'!E:E,MATCH($C1889,'Policy Characteristics'!$C:$C,0)))</f>
        <v>cross fuel tax</v>
      </c>
      <c r="L1889" s="261">
        <f>IF(ISBLANK(INDEX('Policy Characteristics'!F:F,MATCH($C1889,'Policy Characteristics'!$C:$C,0))),"",INDEX('Policy Characteristics'!F:F,MATCH($C1889,'Policy Characteristics'!$C:$C,0)))</f>
        <v>-0.9</v>
      </c>
      <c r="M1889" s="261">
        <f>IF(ISBLANK(INDEX('Policy Characteristics'!G:G,MATCH($C1889,'Policy Characteristics'!$C:$C,0))),"",INDEX('Policy Characteristics'!G:G,MATCH($C1889,'Policy Characteristics'!$C:$C,0)))</f>
        <v>0.9</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of BAU price</v>
      </c>
      <c r="P1889" s="254" t="str">
        <f>IF(ISBLANK(INDEX('Policy Characteristics'!J:J,MATCH($C1889,'Policy Characteristics'!$C:$C,0))),"",INDEX('Policy Characteristics'!J:J,MATCH($C1889,'Policy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89" s="254" t="str">
        <f>IF(ISBLANK(INDEX('Policy Characteristics'!K:K,MATCH($C1889,'Policy Characteristics'!$C:$C,0))),"",INDEX('Policy Characteristics'!K:K,MATCH($C1889,'Policy Characteristics'!$C:$C,0)))</f>
        <v>fuels.html#fuel-taxes</v>
      </c>
      <c r="R1889" s="254" t="str">
        <f>IF(ISBLANK(INDEX('Policy Characteristics'!L:L,MATCH($C1889,'Policy Characteristics'!$C:$C,0))),"",INDEX('Policy Characteristics'!L:L,MATCH($C1889,'Policy Characteristics'!$C:$C,0)))</f>
        <v>fuel-taxes.html</v>
      </c>
    </row>
    <row r="1890" spans="1:18" s="4" customFormat="1" x14ac:dyDescent="0.35">
      <c r="A1890" s="254" t="str">
        <f>IF(ISBLANK(INDEX('Policy Characteristics'!A:A,MATCH($C1890,'Policy Characteristics'!$C:$C,0))),"",INDEX('Policy Characteristics'!A:A,MATCH($C1890,'Policy Characteristics'!$C:$C,0)))</f>
        <v>Cross-Sector</v>
      </c>
      <c r="B1890" s="262" t="str">
        <f>IF(ISBLANK(INDEX('Policy Characteristics'!B:B,MATCH($C1890,'Policy Characteristics'!$C:$C,0))),"",INDEX('Policy Characteristics'!B:B,MATCH($C1890,'Policy Characteristics'!$C:$C,0)))</f>
        <v>Fuel Taxes or Subsidies</v>
      </c>
      <c r="C1890" s="320" t="str">
        <f t="shared" si="71"/>
        <v>Additional Fuel Tax or Subsidy Rate by Fuel</v>
      </c>
      <c r="D1890" s="6" t="s">
        <v>437</v>
      </c>
      <c r="E1890" s="45" t="s">
        <v>322</v>
      </c>
      <c r="F1890" s="6" t="s">
        <v>434</v>
      </c>
      <c r="G1890" s="45" t="s">
        <v>3759</v>
      </c>
      <c r="H1890" s="43">
        <v>2332</v>
      </c>
      <c r="I1890" s="325" t="s">
        <v>41</v>
      </c>
      <c r="J1890" s="255" t="str">
        <f>IF(ISBLANK(INDEX('Policy Characteristics'!D:D,MATCH($C1890,'Policy Characteristics'!$C:$C,0))),"",INDEX('Policy Characteristics'!D:D,MATCH($C1890,'Policy Characteristics'!$C:$C,0)))</f>
        <v>Fuel Taxes or Subsidies</v>
      </c>
      <c r="K1890" s="254" t="str">
        <f>IF(ISBLANK(INDEX('Policy Characteristics'!E:E,MATCH($C1890,'Policy Characteristics'!$C:$C,0))),"",INDEX('Policy Characteristics'!E:E,MATCH($C1890,'Policy Characteristics'!$C:$C,0)))</f>
        <v>cross fuel tax</v>
      </c>
      <c r="L1890" s="261">
        <f>IF(ISBLANK(INDEX('Policy Characteristics'!F:F,MATCH($C1890,'Policy Characteristics'!$C:$C,0))),"",INDEX('Policy Characteristics'!F:F,MATCH($C1890,'Policy Characteristics'!$C:$C,0)))</f>
        <v>-0.9</v>
      </c>
      <c r="M1890" s="261">
        <f>IF(ISBLANK(INDEX('Policy Characteristics'!G:G,MATCH($C1890,'Policy Characteristics'!$C:$C,0))),"",INDEX('Policy Characteristics'!G:G,MATCH($C1890,'Policy Characteristics'!$C:$C,0)))</f>
        <v>0.9</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of BAU price</v>
      </c>
      <c r="P1890" s="254" t="str">
        <f>IF(ISBLANK(INDEX('Policy Characteristics'!J:J,MATCH($C1890,'Policy Characteristics'!$C:$C,0))),"",INDEX('Policy Characteristics'!J:J,MATCH($C1890,'Policy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0" s="254" t="str">
        <f>IF(ISBLANK(INDEX('Policy Characteristics'!K:K,MATCH($C1890,'Policy Characteristics'!$C:$C,0))),"",INDEX('Policy Characteristics'!K:K,MATCH($C1890,'Policy Characteristics'!$C:$C,0)))</f>
        <v>fuels.html#fuel-taxes</v>
      </c>
      <c r="R1890" s="254" t="str">
        <f>IF(ISBLANK(INDEX('Policy Characteristics'!L:L,MATCH($C1890,'Policy Characteristics'!$C:$C,0))),"",INDEX('Policy Characteristics'!L:L,MATCH($C1890,'Policy Characteristics'!$C:$C,0)))</f>
        <v>fuel-taxes.html</v>
      </c>
    </row>
    <row r="1891" spans="1:18" s="4" customFormat="1" x14ac:dyDescent="0.35">
      <c r="A1891" s="254" t="str">
        <f>IF(ISBLANK(INDEX('Policy Characteristics'!A:A,MATCH($C1891,'Policy Characteristics'!$C:$C,0))),"",INDEX('Policy Characteristics'!A:A,MATCH($C1891,'Policy Characteristics'!$C:$C,0)))</f>
        <v>Cross-Sector</v>
      </c>
      <c r="B1891" s="262" t="str">
        <f>IF(ISBLANK(INDEX('Policy Characteristics'!B:B,MATCH($C1891,'Policy Characteristics'!$C:$C,0))),"",INDEX('Policy Characteristics'!B:B,MATCH($C1891,'Policy Characteristics'!$C:$C,0)))</f>
        <v>Fuel Taxes or Subsidies</v>
      </c>
      <c r="C1891" s="320" t="str">
        <f t="shared" si="71"/>
        <v>Additional Fuel Tax or Subsidy Rate by Fuel</v>
      </c>
      <c r="D1891" s="6" t="s">
        <v>43</v>
      </c>
      <c r="E1891" s="45" t="s">
        <v>322</v>
      </c>
      <c r="F1891" s="6" t="s">
        <v>83</v>
      </c>
      <c r="G1891" s="45" t="s">
        <v>3759</v>
      </c>
      <c r="H1891" s="43">
        <v>2333</v>
      </c>
      <c r="I1891" s="325" t="s">
        <v>40</v>
      </c>
      <c r="J1891" s="255" t="str">
        <f>IF(ISBLANK(INDEX('Policy Characteristics'!D:D,MATCH($C1891,'Policy Characteristics'!$C:$C,0))),"",INDEX('Policy Characteristics'!D:D,MATCH($C1891,'Policy Characteristics'!$C:$C,0)))</f>
        <v>Fuel Taxes or Subsidies</v>
      </c>
      <c r="K1891" s="254" t="str">
        <f>IF(ISBLANK(INDEX('Policy Characteristics'!E:E,MATCH($C1891,'Policy Characteristics'!$C:$C,0))),"",INDEX('Policy Characteristics'!E:E,MATCH($C1891,'Policy Characteristics'!$C:$C,0)))</f>
        <v>cross fuel tax</v>
      </c>
      <c r="L1891" s="261">
        <f>IF(ISBLANK(INDEX('Policy Characteristics'!F:F,MATCH($C1891,'Policy Characteristics'!$C:$C,0))),"",INDEX('Policy Characteristics'!F:F,MATCH($C1891,'Policy Characteristics'!$C:$C,0)))</f>
        <v>-0.9</v>
      </c>
      <c r="M1891" s="261">
        <f>IF(ISBLANK(INDEX('Policy Characteristics'!G:G,MATCH($C1891,'Policy Characteristics'!$C:$C,0))),"",INDEX('Policy Characteristics'!G:G,MATCH($C1891,'Policy Characteristics'!$C:$C,0)))</f>
        <v>0.9</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of BAU price</v>
      </c>
      <c r="P1891" s="254" t="str">
        <f>IF(ISBLANK(INDEX('Policy Characteristics'!J:J,MATCH($C1891,'Policy Characteristics'!$C:$C,0))),"",INDEX('Policy Characteristics'!J:J,MATCH($C1891,'Policy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1" s="254" t="str">
        <f>IF(ISBLANK(INDEX('Policy Characteristics'!K:K,MATCH($C1891,'Policy Characteristics'!$C:$C,0))),"",INDEX('Policy Characteristics'!K:K,MATCH($C1891,'Policy Characteristics'!$C:$C,0)))</f>
        <v>fuels.html#fuel-taxes</v>
      </c>
      <c r="R1891" s="254" t="str">
        <f>IF(ISBLANK(INDEX('Policy Characteristics'!L:L,MATCH($C1891,'Policy Characteristics'!$C:$C,0))),"",INDEX('Policy Characteristics'!L:L,MATCH($C1891,'Policy Characteristics'!$C:$C,0)))</f>
        <v>fuel-taxes.html</v>
      </c>
    </row>
    <row r="1892" spans="1:18" s="4" customFormat="1" x14ac:dyDescent="0.35">
      <c r="A1892" s="254" t="str">
        <f>IF(ISBLANK(INDEX('Policy Characteristics'!A:A,MATCH($C1892,'Policy Characteristics'!$C:$C,0))),"",INDEX('Policy Characteristics'!A:A,MATCH($C1892,'Policy Characteristics'!$C:$C,0)))</f>
        <v>Cross-Sector</v>
      </c>
      <c r="B1892" s="262" t="str">
        <f>IF(ISBLANK(INDEX('Policy Characteristics'!B:B,MATCH($C1892,'Policy Characteristics'!$C:$C,0))),"",INDEX('Policy Characteristics'!B:B,MATCH($C1892,'Policy Characteristics'!$C:$C,0)))</f>
        <v>Fuel Taxes or Subsidies</v>
      </c>
      <c r="C1892" s="320" t="str">
        <f t="shared" si="71"/>
        <v>Additional Fuel Tax or Subsidy Rate by Fuel</v>
      </c>
      <c r="D1892" s="6" t="s">
        <v>44</v>
      </c>
      <c r="E1892" s="45" t="s">
        <v>322</v>
      </c>
      <c r="F1892" s="6" t="s">
        <v>84</v>
      </c>
      <c r="G1892" s="45" t="s">
        <v>3759</v>
      </c>
      <c r="H1892" s="43">
        <v>2334</v>
      </c>
      <c r="I1892" s="325" t="s">
        <v>41</v>
      </c>
      <c r="J1892" s="255" t="str">
        <f>IF(ISBLANK(INDEX('Policy Characteristics'!D:D,MATCH($C1892,'Policy Characteristics'!$C:$C,0))),"",INDEX('Policy Characteristics'!D:D,MATCH($C1892,'Policy Characteristics'!$C:$C,0)))</f>
        <v>Fuel Taxes or Subsidies</v>
      </c>
      <c r="K1892" s="254" t="str">
        <f>IF(ISBLANK(INDEX('Policy Characteristics'!E:E,MATCH($C1892,'Policy Characteristics'!$C:$C,0))),"",INDEX('Policy Characteristics'!E:E,MATCH($C1892,'Policy Characteristics'!$C:$C,0)))</f>
        <v>cross fuel tax</v>
      </c>
      <c r="L1892" s="261">
        <f>IF(ISBLANK(INDEX('Policy Characteristics'!F:F,MATCH($C1892,'Policy Characteristics'!$C:$C,0))),"",INDEX('Policy Characteristics'!F:F,MATCH($C1892,'Policy Characteristics'!$C:$C,0)))</f>
        <v>-0.9</v>
      </c>
      <c r="M1892" s="261">
        <f>IF(ISBLANK(INDEX('Policy Characteristics'!G:G,MATCH($C1892,'Policy Characteristics'!$C:$C,0))),"",INDEX('Policy Characteristics'!G:G,MATCH($C1892,'Policy Characteristics'!$C:$C,0)))</f>
        <v>0.9</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of BAU price</v>
      </c>
      <c r="P1892" s="254" t="str">
        <f>IF(ISBLANK(INDEX('Policy Characteristics'!J:J,MATCH($C1892,'Policy Characteristics'!$C:$C,0))),"",INDEX('Policy Characteristics'!J:J,MATCH($C1892,'Policy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2" s="254" t="str">
        <f>IF(ISBLANK(INDEX('Policy Characteristics'!K:K,MATCH($C1892,'Policy Characteristics'!$C:$C,0))),"",INDEX('Policy Characteristics'!K:K,MATCH($C1892,'Policy Characteristics'!$C:$C,0)))</f>
        <v>fuels.html#fuel-taxes</v>
      </c>
      <c r="R1892" s="254" t="str">
        <f>IF(ISBLANK(INDEX('Policy Characteristics'!L:L,MATCH($C1892,'Policy Characteristics'!$C:$C,0))),"",INDEX('Policy Characteristics'!L:L,MATCH($C1892,'Policy Characteristics'!$C:$C,0)))</f>
        <v>fuel-taxes.html</v>
      </c>
    </row>
    <row r="1893" spans="1:18" s="4" customFormat="1" x14ac:dyDescent="0.35">
      <c r="A1893" s="254" t="str">
        <f>IF(ISBLANK(INDEX('Policy Characteristics'!A:A,MATCH($C1893,'Policy Characteristics'!$C:$C,0))),"",INDEX('Policy Characteristics'!A:A,MATCH($C1893,'Policy Characteristics'!$C:$C,0)))</f>
        <v>Cross-Sector</v>
      </c>
      <c r="B1893" s="262" t="str">
        <f>IF(ISBLANK(INDEX('Policy Characteristics'!B:B,MATCH($C1893,'Policy Characteristics'!$C:$C,0))),"",INDEX('Policy Characteristics'!B:B,MATCH($C1893,'Policy Characteristics'!$C:$C,0)))</f>
        <v>Fuel Taxes or Subsidies</v>
      </c>
      <c r="C1893" s="320" t="str">
        <f t="shared" si="71"/>
        <v>Additional Fuel Tax or Subsidy Rate by Fuel</v>
      </c>
      <c r="D1893" s="6" t="s">
        <v>48</v>
      </c>
      <c r="E1893" s="45" t="s">
        <v>322</v>
      </c>
      <c r="F1893" s="6" t="s">
        <v>88</v>
      </c>
      <c r="G1893" s="45" t="s">
        <v>3759</v>
      </c>
      <c r="H1893" s="43">
        <v>2335</v>
      </c>
      <c r="I1893" s="325" t="s">
        <v>41</v>
      </c>
      <c r="J1893" s="255" t="str">
        <f>IF(ISBLANK(INDEX('Policy Characteristics'!D:D,MATCH($C1893,'Policy Characteristics'!$C:$C,0))),"",INDEX('Policy Characteristics'!D:D,MATCH($C1893,'Policy Characteristics'!$C:$C,0)))</f>
        <v>Fuel Taxes or Subsidies</v>
      </c>
      <c r="K1893" s="254" t="str">
        <f>IF(ISBLANK(INDEX('Policy Characteristics'!E:E,MATCH($C1893,'Policy Characteristics'!$C:$C,0))),"",INDEX('Policy Characteristics'!E:E,MATCH($C1893,'Policy Characteristics'!$C:$C,0)))</f>
        <v>cross fuel tax</v>
      </c>
      <c r="L1893" s="261">
        <f>IF(ISBLANK(INDEX('Policy Characteristics'!F:F,MATCH($C1893,'Policy Characteristics'!$C:$C,0))),"",INDEX('Policy Characteristics'!F:F,MATCH($C1893,'Policy Characteristics'!$C:$C,0)))</f>
        <v>-0.9</v>
      </c>
      <c r="M1893" s="261">
        <f>IF(ISBLANK(INDEX('Policy Characteristics'!G:G,MATCH($C1893,'Policy Characteristics'!$C:$C,0))),"",INDEX('Policy Characteristics'!G:G,MATCH($C1893,'Policy Characteristics'!$C:$C,0)))</f>
        <v>0.9</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of BAU price</v>
      </c>
      <c r="P1893" s="254" t="str">
        <f>IF(ISBLANK(INDEX('Policy Characteristics'!J:J,MATCH($C1893,'Policy Characteristics'!$C:$C,0))),"",INDEX('Policy Characteristics'!J:J,MATCH($C1893,'Policy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3" s="254" t="str">
        <f>IF(ISBLANK(INDEX('Policy Characteristics'!K:K,MATCH($C1893,'Policy Characteristics'!$C:$C,0))),"",INDEX('Policy Characteristics'!K:K,MATCH($C1893,'Policy Characteristics'!$C:$C,0)))</f>
        <v>fuels.html#fuel-taxes</v>
      </c>
      <c r="R1893" s="254" t="str">
        <f>IF(ISBLANK(INDEX('Policy Characteristics'!L:L,MATCH($C1893,'Policy Characteristics'!$C:$C,0))),"",INDEX('Policy Characteristics'!L:L,MATCH($C1893,'Policy Characteristics'!$C:$C,0)))</f>
        <v>fuel-taxes.html</v>
      </c>
    </row>
    <row r="1894" spans="1:18" s="4" customFormat="1" x14ac:dyDescent="0.35">
      <c r="A1894" s="254" t="str">
        <f>IF(ISBLANK(INDEX('Policy Characteristics'!A:A,MATCH($C1894,'Policy Characteristics'!$C:$C,0))),"",INDEX('Policy Characteristics'!A:A,MATCH($C1894,'Policy Characteristics'!$C:$C,0)))</f>
        <v>Cross-Sector</v>
      </c>
      <c r="B1894" s="262" t="str">
        <f>IF(ISBLANK(INDEX('Policy Characteristics'!B:B,MATCH($C1894,'Policy Characteristics'!$C:$C,0))),"",INDEX('Policy Characteristics'!B:B,MATCH($C1894,'Policy Characteristics'!$C:$C,0)))</f>
        <v>Fuel Taxes or Subsidies</v>
      </c>
      <c r="C1894" s="320" t="str">
        <f t="shared" si="71"/>
        <v>Additional Fuel Tax or Subsidy Rate by Fuel</v>
      </c>
      <c r="D1894" s="6" t="s">
        <v>50</v>
      </c>
      <c r="E1894" s="45" t="s">
        <v>322</v>
      </c>
      <c r="F1894" s="6" t="s">
        <v>91</v>
      </c>
      <c r="G1894" s="45" t="s">
        <v>3759</v>
      </c>
      <c r="H1894" s="43">
        <v>2336</v>
      </c>
      <c r="I1894" s="325" t="s">
        <v>41</v>
      </c>
      <c r="J1894" s="255" t="str">
        <f>IF(ISBLANK(INDEX('Policy Characteristics'!D:D,MATCH($C1894,'Policy Characteristics'!$C:$C,0))),"",INDEX('Policy Characteristics'!D:D,MATCH($C1894,'Policy Characteristics'!$C:$C,0)))</f>
        <v>Fuel Taxes or Subsidies</v>
      </c>
      <c r="K1894" s="254" t="str">
        <f>IF(ISBLANK(INDEX('Policy Characteristics'!E:E,MATCH($C1894,'Policy Characteristics'!$C:$C,0))),"",INDEX('Policy Characteristics'!E:E,MATCH($C1894,'Policy Characteristics'!$C:$C,0)))</f>
        <v>cross fuel tax</v>
      </c>
      <c r="L1894" s="261">
        <f>IF(ISBLANK(INDEX('Policy Characteristics'!F:F,MATCH($C1894,'Policy Characteristics'!$C:$C,0))),"",INDEX('Policy Characteristics'!F:F,MATCH($C1894,'Policy Characteristics'!$C:$C,0)))</f>
        <v>-0.9</v>
      </c>
      <c r="M1894" s="261">
        <f>IF(ISBLANK(INDEX('Policy Characteristics'!G:G,MATCH($C1894,'Policy Characteristics'!$C:$C,0))),"",INDEX('Policy Characteristics'!G:G,MATCH($C1894,'Policy Characteristics'!$C:$C,0)))</f>
        <v>0.9</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of BAU price</v>
      </c>
      <c r="P1894" s="254" t="str">
        <f>IF(ISBLANK(INDEX('Policy Characteristics'!J:J,MATCH($C1894,'Policy Characteristics'!$C:$C,0))),"",INDEX('Policy Characteristics'!J:J,MATCH($C1894,'Policy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4" s="254" t="str">
        <f>IF(ISBLANK(INDEX('Policy Characteristics'!K:K,MATCH($C1894,'Policy Characteristics'!$C:$C,0))),"",INDEX('Policy Characteristics'!K:K,MATCH($C1894,'Policy Characteristics'!$C:$C,0)))</f>
        <v>fuels.html#fuel-taxes</v>
      </c>
      <c r="R1894" s="254" t="str">
        <f>IF(ISBLANK(INDEX('Policy Characteristics'!L:L,MATCH($C1894,'Policy Characteristics'!$C:$C,0))),"",INDEX('Policy Characteristics'!L:L,MATCH($C1894,'Policy Characteristics'!$C:$C,0)))</f>
        <v>fuel-taxes.html</v>
      </c>
    </row>
    <row r="1895" spans="1:18" s="4" customFormat="1" x14ac:dyDescent="0.35">
      <c r="A1895" s="254" t="str">
        <f>IF(ISBLANK(INDEX('Policy Characteristics'!A:A,MATCH($C1895,'Policy Characteristics'!$C:$C,0))),"",INDEX('Policy Characteristics'!A:A,MATCH($C1895,'Policy Characteristics'!$C:$C,0)))</f>
        <v>Cross-Sector</v>
      </c>
      <c r="B1895" s="262" t="str">
        <f>IF(ISBLANK(INDEX('Policy Characteristics'!B:B,MATCH($C1895,'Policy Characteristics'!$C:$C,0))),"",INDEX('Policy Characteristics'!B:B,MATCH($C1895,'Policy Characteristics'!$C:$C,0)))</f>
        <v>Fuel Taxes or Subsidies</v>
      </c>
      <c r="C1895" s="320" t="str">
        <f t="shared" si="71"/>
        <v>Additional Fuel Tax or Subsidy Rate by Fuel</v>
      </c>
      <c r="D1895" s="6" t="s">
        <v>51</v>
      </c>
      <c r="E1895" s="45" t="s">
        <v>322</v>
      </c>
      <c r="F1895" s="6" t="s">
        <v>92</v>
      </c>
      <c r="G1895" s="45" t="s">
        <v>3759</v>
      </c>
      <c r="H1895" s="43">
        <v>2337</v>
      </c>
      <c r="I1895" s="325" t="s">
        <v>40</v>
      </c>
      <c r="J1895" s="255" t="str">
        <f>IF(ISBLANK(INDEX('Policy Characteristics'!D:D,MATCH($C1895,'Policy Characteristics'!$C:$C,0))),"",INDEX('Policy Characteristics'!D:D,MATCH($C1895,'Policy Characteristics'!$C:$C,0)))</f>
        <v>Fuel Taxes or Subsidies</v>
      </c>
      <c r="K1895" s="254" t="str">
        <f>IF(ISBLANK(INDEX('Policy Characteristics'!E:E,MATCH($C1895,'Policy Characteristics'!$C:$C,0))),"",INDEX('Policy Characteristics'!E:E,MATCH($C1895,'Policy Characteristics'!$C:$C,0)))</f>
        <v>cross fuel tax</v>
      </c>
      <c r="L1895" s="261">
        <f>IF(ISBLANK(INDEX('Policy Characteristics'!F:F,MATCH($C1895,'Policy Characteristics'!$C:$C,0))),"",INDEX('Policy Characteristics'!F:F,MATCH($C1895,'Policy Characteristics'!$C:$C,0)))</f>
        <v>-0.9</v>
      </c>
      <c r="M1895" s="261">
        <f>IF(ISBLANK(INDEX('Policy Characteristics'!G:G,MATCH($C1895,'Policy Characteristics'!$C:$C,0))),"",INDEX('Policy Characteristics'!G:G,MATCH($C1895,'Policy Characteristics'!$C:$C,0)))</f>
        <v>0.9</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of BAU price</v>
      </c>
      <c r="P1895" s="254" t="str">
        <f>IF(ISBLANK(INDEX('Policy Characteristics'!J:J,MATCH($C1895,'Policy Characteristics'!$C:$C,0))),"",INDEX('Policy Characteristics'!J:J,MATCH($C1895,'Policy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5" s="254" t="str">
        <f>IF(ISBLANK(INDEX('Policy Characteristics'!K:K,MATCH($C1895,'Policy Characteristics'!$C:$C,0))),"",INDEX('Policy Characteristics'!K:K,MATCH($C1895,'Policy Characteristics'!$C:$C,0)))</f>
        <v>fuels.html#fuel-taxes</v>
      </c>
      <c r="R1895" s="254" t="str">
        <f>IF(ISBLANK(INDEX('Policy Characteristics'!L:L,MATCH($C1895,'Policy Characteristics'!$C:$C,0))),"",INDEX('Policy Characteristics'!L:L,MATCH($C1895,'Policy Characteristics'!$C:$C,0)))</f>
        <v>fuel-taxes.html</v>
      </c>
    </row>
    <row r="1896" spans="1:18" s="4" customFormat="1" x14ac:dyDescent="0.35">
      <c r="A1896" s="254" t="str">
        <f>IF(ISBLANK(INDEX('Policy Characteristics'!A:A,MATCH($C1896,'Policy Characteristics'!$C:$C,0))),"",INDEX('Policy Characteristics'!A:A,MATCH($C1896,'Policy Characteristics'!$C:$C,0)))</f>
        <v>Cross-Sector</v>
      </c>
      <c r="B1896" s="262" t="str">
        <f>IF(ISBLANK(INDEX('Policy Characteristics'!B:B,MATCH($C1896,'Policy Characteristics'!$C:$C,0))),"",INDEX('Policy Characteristics'!B:B,MATCH($C1896,'Policy Characteristics'!$C:$C,0)))</f>
        <v>Fuel Taxes or Subsidies</v>
      </c>
      <c r="C1896" s="320" t="str">
        <f t="shared" si="71"/>
        <v>Additional Fuel Tax or Subsidy Rate by Fuel</v>
      </c>
      <c r="D1896" s="6" t="s">
        <v>52</v>
      </c>
      <c r="E1896" s="45" t="s">
        <v>322</v>
      </c>
      <c r="F1896" s="6" t="s">
        <v>93</v>
      </c>
      <c r="G1896" s="45" t="s">
        <v>3759</v>
      </c>
      <c r="H1896" s="43">
        <v>2338</v>
      </c>
      <c r="I1896" s="325" t="s">
        <v>41</v>
      </c>
      <c r="J1896" s="255" t="str">
        <f>IF(ISBLANK(INDEX('Policy Characteristics'!D:D,MATCH($C1896,'Policy Characteristics'!$C:$C,0))),"",INDEX('Policy Characteristics'!D:D,MATCH($C1896,'Policy Characteristics'!$C:$C,0)))</f>
        <v>Fuel Taxes or Subsidies</v>
      </c>
      <c r="K1896" s="254" t="str">
        <f>IF(ISBLANK(INDEX('Policy Characteristics'!E:E,MATCH($C1896,'Policy Characteristics'!$C:$C,0))),"",INDEX('Policy Characteristics'!E:E,MATCH($C1896,'Policy Characteristics'!$C:$C,0)))</f>
        <v>cross fuel tax</v>
      </c>
      <c r="L1896" s="261">
        <f>IF(ISBLANK(INDEX('Policy Characteristics'!F:F,MATCH($C1896,'Policy Characteristics'!$C:$C,0))),"",INDEX('Policy Characteristics'!F:F,MATCH($C1896,'Policy Characteristics'!$C:$C,0)))</f>
        <v>-0.9</v>
      </c>
      <c r="M1896" s="261">
        <f>IF(ISBLANK(INDEX('Policy Characteristics'!G:G,MATCH($C1896,'Policy Characteristics'!$C:$C,0))),"",INDEX('Policy Characteristics'!G:G,MATCH($C1896,'Policy Characteristics'!$C:$C,0)))</f>
        <v>0.9</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of BAU price</v>
      </c>
      <c r="P1896" s="254" t="str">
        <f>IF(ISBLANK(INDEX('Policy Characteristics'!J:J,MATCH($C1896,'Policy Characteristics'!$C:$C,0))),"",INDEX('Policy Characteristics'!J:J,MATCH($C1896,'Policy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6" s="254" t="str">
        <f>IF(ISBLANK(INDEX('Policy Characteristics'!K:K,MATCH($C1896,'Policy Characteristics'!$C:$C,0))),"",INDEX('Policy Characteristics'!K:K,MATCH($C1896,'Policy Characteristics'!$C:$C,0)))</f>
        <v>fuels.html#fuel-taxes</v>
      </c>
      <c r="R1896" s="254" t="str">
        <f>IF(ISBLANK(INDEX('Policy Characteristics'!L:L,MATCH($C1896,'Policy Characteristics'!$C:$C,0))),"",INDEX('Policy Characteristics'!L:L,MATCH($C1896,'Policy Characteristics'!$C:$C,0)))</f>
        <v>fuel-taxes.html</v>
      </c>
    </row>
    <row r="1897" spans="1:18" s="4" customFormat="1" x14ac:dyDescent="0.35">
      <c r="A1897" s="254" t="str">
        <f>IF(ISBLANK(INDEX('Policy Characteristics'!A:A,MATCH($C1897,'Policy Characteristics'!$C:$C,0))),"",INDEX('Policy Characteristics'!A:A,MATCH($C1897,'Policy Characteristics'!$C:$C,0)))</f>
        <v>Cross-Sector</v>
      </c>
      <c r="B1897" s="262" t="str">
        <f>IF(ISBLANK(INDEX('Policy Characteristics'!B:B,MATCH($C1897,'Policy Characteristics'!$C:$C,0))),"",INDEX('Policy Characteristics'!B:B,MATCH($C1897,'Policy Characteristics'!$C:$C,0)))</f>
        <v>Fuel Taxes or Subsidies</v>
      </c>
      <c r="C1897" s="320" t="str">
        <f t="shared" si="71"/>
        <v>Additional Fuel Tax or Subsidy Rate by Fuel</v>
      </c>
      <c r="D1897" s="6" t="s">
        <v>53</v>
      </c>
      <c r="E1897" s="45" t="s">
        <v>322</v>
      </c>
      <c r="F1897" s="6" t="s">
        <v>94</v>
      </c>
      <c r="G1897" s="45" t="s">
        <v>3759</v>
      </c>
      <c r="H1897" s="43">
        <v>2339</v>
      </c>
      <c r="I1897" s="325" t="s">
        <v>41</v>
      </c>
      <c r="J1897" s="255" t="str">
        <f>IF(ISBLANK(INDEX('Policy Characteristics'!D:D,MATCH($C1897,'Policy Characteristics'!$C:$C,0))),"",INDEX('Policy Characteristics'!D:D,MATCH($C1897,'Policy Characteristics'!$C:$C,0)))</f>
        <v>Fuel Taxes or Subsidies</v>
      </c>
      <c r="K1897" s="254" t="str">
        <f>IF(ISBLANK(INDEX('Policy Characteristics'!E:E,MATCH($C1897,'Policy Characteristics'!$C:$C,0))),"",INDEX('Policy Characteristics'!E:E,MATCH($C1897,'Policy Characteristics'!$C:$C,0)))</f>
        <v>cross fuel tax</v>
      </c>
      <c r="L1897" s="261">
        <f>IF(ISBLANK(INDEX('Policy Characteristics'!F:F,MATCH($C1897,'Policy Characteristics'!$C:$C,0))),"",INDEX('Policy Characteristics'!F:F,MATCH($C1897,'Policy Characteristics'!$C:$C,0)))</f>
        <v>-0.9</v>
      </c>
      <c r="M1897" s="261">
        <f>IF(ISBLANK(INDEX('Policy Characteristics'!G:G,MATCH($C1897,'Policy Characteristics'!$C:$C,0))),"",INDEX('Policy Characteristics'!G:G,MATCH($C1897,'Policy Characteristics'!$C:$C,0)))</f>
        <v>0.9</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of BAU price</v>
      </c>
      <c r="P1897" s="254" t="str">
        <f>IF(ISBLANK(INDEX('Policy Characteristics'!J:J,MATCH($C1897,'Policy Characteristics'!$C:$C,0))),"",INDEX('Policy Characteristics'!J:J,MATCH($C1897,'Policy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7" s="254" t="str">
        <f>IF(ISBLANK(INDEX('Policy Characteristics'!K:K,MATCH($C1897,'Policy Characteristics'!$C:$C,0))),"",INDEX('Policy Characteristics'!K:K,MATCH($C1897,'Policy Characteristics'!$C:$C,0)))</f>
        <v>fuels.html#fuel-taxes</v>
      </c>
      <c r="R1897" s="254" t="str">
        <f>IF(ISBLANK(INDEX('Policy Characteristics'!L:L,MATCH($C1897,'Policy Characteristics'!$C:$C,0))),"",INDEX('Policy Characteristics'!L:L,MATCH($C1897,'Policy Characteristics'!$C:$C,0)))</f>
        <v>fuel-taxes.html</v>
      </c>
    </row>
    <row r="1898" spans="1:18" x14ac:dyDescent="0.35">
      <c r="A1898" s="254" t="str">
        <f>IF(ISBLANK(INDEX('Policy Characteristics'!A:A,MATCH($C1898,'Policy Characteristics'!$C:$C,0))),"",INDEX('Policy Characteristics'!A:A,MATCH($C1898,'Policy Characteristics'!$C:$C,0)))</f>
        <v>Cross-Sector</v>
      </c>
      <c r="B1898" s="262" t="str">
        <f>IF(ISBLANK(INDEX('Policy Characteristics'!B:B,MATCH($C1898,'Policy Characteristics'!$C:$C,0))),"",INDEX('Policy Characteristics'!B:B,MATCH($C1898,'Policy Characteristics'!$C:$C,0)))</f>
        <v>Fuel Taxes or Subsidies</v>
      </c>
      <c r="C1898" s="320" t="str">
        <f t="shared" si="71"/>
        <v>Additional Fuel Tax or Subsidy Rate by Fuel</v>
      </c>
      <c r="D1898" s="6" t="s">
        <v>2455</v>
      </c>
      <c r="E1898" s="45" t="s">
        <v>322</v>
      </c>
      <c r="F1898" s="6" t="s">
        <v>2456</v>
      </c>
      <c r="G1898" s="45" t="s">
        <v>3759</v>
      </c>
      <c r="H1898" s="43">
        <v>2340</v>
      </c>
      <c r="I1898" s="325" t="s">
        <v>41</v>
      </c>
      <c r="J1898" s="255" t="str">
        <f>IF(ISBLANK(INDEX('Policy Characteristics'!D:D,MATCH($C1898,'Policy Characteristics'!$C:$C,0))),"",INDEX('Policy Characteristics'!D:D,MATCH($C1898,'Policy Characteristics'!$C:$C,0)))</f>
        <v>Fuel Taxes or Subsidies</v>
      </c>
      <c r="K1898" s="254" t="str">
        <f>IF(ISBLANK(INDEX('Policy Characteristics'!E:E,MATCH($C1898,'Policy Characteristics'!$C:$C,0))),"",INDEX('Policy Characteristics'!E:E,MATCH($C1898,'Policy Characteristics'!$C:$C,0)))</f>
        <v>cross fuel tax</v>
      </c>
      <c r="L1898" s="261">
        <f>IF(ISBLANK(INDEX('Policy Characteristics'!F:F,MATCH($C1898,'Policy Characteristics'!$C:$C,0))),"",INDEX('Policy Characteristics'!F:F,MATCH($C1898,'Policy Characteristics'!$C:$C,0)))</f>
        <v>-0.9</v>
      </c>
      <c r="M1898" s="261">
        <f>IF(ISBLANK(INDEX('Policy Characteristics'!G:G,MATCH($C1898,'Policy Characteristics'!$C:$C,0))),"",INDEX('Policy Characteristics'!G:G,MATCH($C1898,'Policy Characteristics'!$C:$C,0)))</f>
        <v>0.9</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of BAU price</v>
      </c>
      <c r="P1898" s="254" t="str">
        <f>IF(ISBLANK(INDEX('Policy Characteristics'!J:J,MATCH($C1898,'Policy Characteristics'!$C:$C,0))),"",INDEX('Policy Characteristics'!J:J,MATCH($C1898,'Policy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8" s="254" t="str">
        <f>IF(ISBLANK(INDEX('Policy Characteristics'!K:K,MATCH($C1898,'Policy Characteristics'!$C:$C,0))),"",INDEX('Policy Characteristics'!K:K,MATCH($C1898,'Policy Characteristics'!$C:$C,0)))</f>
        <v>fuels.html#fuel-taxes</v>
      </c>
      <c r="R1898" s="254" t="str">
        <f>IF(ISBLANK(INDEX('Policy Characteristics'!L:L,MATCH($C1898,'Policy Characteristics'!$C:$C,0))),"",INDEX('Policy Characteristics'!L:L,MATCH($C1898,'Policy Characteristics'!$C:$C,0)))</f>
        <v>fuel-taxes.html</v>
      </c>
    </row>
    <row r="1899" spans="1:18" x14ac:dyDescent="0.35">
      <c r="A1899" s="254" t="str">
        <f>IF(ISBLANK(INDEX('Policy Characteristics'!A:A,MATCH($C1899,'Policy Characteristics'!$C:$C,0))),"",INDEX('Policy Characteristics'!A:A,MATCH($C1899,'Policy Characteristics'!$C:$C,0)))</f>
        <v>Cross-Sector</v>
      </c>
      <c r="B1899" s="262" t="str">
        <f>IF(ISBLANK(INDEX('Policy Characteristics'!B:B,MATCH($C1899,'Policy Characteristics'!$C:$C,0))),"",INDEX('Policy Characteristics'!B:B,MATCH($C1899,'Policy Characteristics'!$C:$C,0)))</f>
        <v>Fuel Taxes or Subsidies</v>
      </c>
      <c r="C1899" s="320" t="str">
        <f t="shared" si="71"/>
        <v>Additional Fuel Tax or Subsidy Rate by Fuel</v>
      </c>
      <c r="D1899" s="6" t="s">
        <v>71</v>
      </c>
      <c r="E1899" s="45" t="s">
        <v>322</v>
      </c>
      <c r="F1899" s="6" t="s">
        <v>95</v>
      </c>
      <c r="G1899" s="45" t="s">
        <v>3759</v>
      </c>
      <c r="H1899" s="43">
        <v>2341</v>
      </c>
      <c r="I1899" s="325" t="s">
        <v>41</v>
      </c>
      <c r="J1899" s="255" t="str">
        <f>IF(ISBLANK(INDEX('Policy Characteristics'!D:D,MATCH($C1899,'Policy Characteristics'!$C:$C,0))),"",INDEX('Policy Characteristics'!D:D,MATCH($C1899,'Policy Characteristics'!$C:$C,0)))</f>
        <v>Fuel Taxes or Subsidies</v>
      </c>
      <c r="K1899" s="254" t="str">
        <f>IF(ISBLANK(INDEX('Policy Characteristics'!E:E,MATCH($C1899,'Policy Characteristics'!$C:$C,0))),"",INDEX('Policy Characteristics'!E:E,MATCH($C1899,'Policy Characteristics'!$C:$C,0)))</f>
        <v>cross fuel tax</v>
      </c>
      <c r="L1899" s="261">
        <f>IF(ISBLANK(INDEX('Policy Characteristics'!F:F,MATCH($C1899,'Policy Characteristics'!$C:$C,0))),"",INDEX('Policy Characteristics'!F:F,MATCH($C1899,'Policy Characteristics'!$C:$C,0)))</f>
        <v>-0.9</v>
      </c>
      <c r="M1899" s="261">
        <f>IF(ISBLANK(INDEX('Policy Characteristics'!G:G,MATCH($C1899,'Policy Characteristics'!$C:$C,0))),"",INDEX('Policy Characteristics'!G:G,MATCH($C1899,'Policy Characteristics'!$C:$C,0)))</f>
        <v>0.9</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of BAU price</v>
      </c>
      <c r="P1899" s="254" t="str">
        <f>IF(ISBLANK(INDEX('Policy Characteristics'!J:J,MATCH($C1899,'Policy Characteristics'!$C:$C,0))),"",INDEX('Policy Characteristics'!J:J,MATCH($C1899,'Policy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9" s="254" t="str">
        <f>IF(ISBLANK(INDEX('Policy Characteristics'!K:K,MATCH($C1899,'Policy Characteristics'!$C:$C,0))),"",INDEX('Policy Characteristics'!K:K,MATCH($C1899,'Policy Characteristics'!$C:$C,0)))</f>
        <v>fuels.html#fuel-taxes</v>
      </c>
      <c r="R1899" s="254" t="str">
        <f>IF(ISBLANK(INDEX('Policy Characteristics'!L:L,MATCH($C1899,'Policy Characteristics'!$C:$C,0))),"",INDEX('Policy Characteristics'!L:L,MATCH($C1899,'Policy Characteristics'!$C:$C,0)))</f>
        <v>fuel-taxes.html</v>
      </c>
    </row>
    <row r="1900" spans="1:18" x14ac:dyDescent="0.35">
      <c r="A1900" s="254" t="str">
        <f>IF(ISBLANK(INDEX('Policy Characteristics'!A:A,MATCH($C1900,'Policy Characteristics'!$C:$C,0))),"",INDEX('Policy Characteristics'!A:A,MATCH($C1900,'Policy Characteristics'!$C:$C,0)))</f>
        <v>Cross-Sector</v>
      </c>
      <c r="B1900" s="262" t="str">
        <f>IF(ISBLANK(INDEX('Policy Characteristics'!B:B,MATCH($C1900,'Policy Characteristics'!$C:$C,0))),"",INDEX('Policy Characteristics'!B:B,MATCH($C1900,'Policy Characteristics'!$C:$C,0)))</f>
        <v>Fuel Taxes or Subsidies</v>
      </c>
      <c r="C1900" s="320" t="str">
        <f t="shared" si="71"/>
        <v>Additional Fuel Tax or Subsidy Rate by Fuel</v>
      </c>
      <c r="D1900" s="6" t="s">
        <v>430</v>
      </c>
      <c r="E1900" s="45" t="s">
        <v>322</v>
      </c>
      <c r="F1900" s="6" t="s">
        <v>431</v>
      </c>
      <c r="G1900" s="45" t="s">
        <v>3759</v>
      </c>
      <c r="H1900" s="43">
        <v>2342</v>
      </c>
      <c r="I1900" s="325" t="s">
        <v>41</v>
      </c>
      <c r="J1900" s="255" t="str">
        <f>IF(ISBLANK(INDEX('Policy Characteristics'!D:D,MATCH($C1900,'Policy Characteristics'!$C:$C,0))),"",INDEX('Policy Characteristics'!D:D,MATCH($C1900,'Policy Characteristics'!$C:$C,0)))</f>
        <v>Fuel Taxes or Subsidies</v>
      </c>
      <c r="K1900" s="254" t="str">
        <f>IF(ISBLANK(INDEX('Policy Characteristics'!E:E,MATCH($C1900,'Policy Characteristics'!$C:$C,0))),"",INDEX('Policy Characteristics'!E:E,MATCH($C1900,'Policy Characteristics'!$C:$C,0)))</f>
        <v>cross fuel tax</v>
      </c>
      <c r="L1900" s="261">
        <f>IF(ISBLANK(INDEX('Policy Characteristics'!F:F,MATCH($C1900,'Policy Characteristics'!$C:$C,0))),"",INDEX('Policy Characteristics'!F:F,MATCH($C1900,'Policy Characteristics'!$C:$C,0)))</f>
        <v>-0.9</v>
      </c>
      <c r="M1900" s="261">
        <f>IF(ISBLANK(INDEX('Policy Characteristics'!G:G,MATCH($C1900,'Policy Characteristics'!$C:$C,0))),"",INDEX('Policy Characteristics'!G:G,MATCH($C1900,'Policy Characteristics'!$C:$C,0)))</f>
        <v>0.9</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of BAU price</v>
      </c>
      <c r="P1900" s="254" t="str">
        <f>IF(ISBLANK(INDEX('Policy Characteristics'!J:J,MATCH($C1900,'Policy Characteristics'!$C:$C,0))),"",INDEX('Policy Characteristics'!J:J,MATCH($C1900,'Policy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0" s="254" t="str">
        <f>IF(ISBLANK(INDEX('Policy Characteristics'!K:K,MATCH($C1900,'Policy Characteristics'!$C:$C,0))),"",INDEX('Policy Characteristics'!K:K,MATCH($C1900,'Policy Characteristics'!$C:$C,0)))</f>
        <v>fuels.html#fuel-taxes</v>
      </c>
      <c r="R1900" s="254" t="str">
        <f>IF(ISBLANK(INDEX('Policy Characteristics'!L:L,MATCH($C1900,'Policy Characteristics'!$C:$C,0))),"",INDEX('Policy Characteristics'!L:L,MATCH($C1900,'Policy Characteristics'!$C:$C,0)))</f>
        <v>fuel-taxes.html</v>
      </c>
    </row>
    <row r="1901" spans="1:18" x14ac:dyDescent="0.35">
      <c r="A1901" s="254" t="str">
        <f>IF(ISBLANK(INDEX('Policy Characteristics'!A:A,MATCH($C1901,'Policy Characteristics'!$C:$C,0))),"",INDEX('Policy Characteristics'!A:A,MATCH($C1901,'Policy Characteristics'!$C:$C,0)))</f>
        <v>Cross-Sector</v>
      </c>
      <c r="B1901" s="262" t="str">
        <f>IF(ISBLANK(INDEX('Policy Characteristics'!B:B,MATCH($C1901,'Policy Characteristics'!$C:$C,0))),"",INDEX('Policy Characteristics'!B:B,MATCH($C1901,'Policy Characteristics'!$C:$C,0)))</f>
        <v>Fuel Taxes or Subsidies</v>
      </c>
      <c r="C1901" s="320" t="str">
        <f t="shared" si="71"/>
        <v>Additional Fuel Tax or Subsidy Rate by Fuel</v>
      </c>
      <c r="D1901" s="6" t="s">
        <v>2447</v>
      </c>
      <c r="E1901" s="45" t="s">
        <v>322</v>
      </c>
      <c r="F1901" s="6" t="s">
        <v>2451</v>
      </c>
      <c r="G1901" s="45" t="s">
        <v>3759</v>
      </c>
      <c r="H1901" s="43">
        <v>2343</v>
      </c>
      <c r="I1901" s="325" t="s">
        <v>41</v>
      </c>
      <c r="J1901" s="255" t="str">
        <f>IF(ISBLANK(INDEX('Policy Characteristics'!D:D,MATCH($C1901,'Policy Characteristics'!$C:$C,0))),"",INDEX('Policy Characteristics'!D:D,MATCH($C1901,'Policy Characteristics'!$C:$C,0)))</f>
        <v>Fuel Taxes or Subsidies</v>
      </c>
      <c r="K1901" s="254" t="str">
        <f>IF(ISBLANK(INDEX('Policy Characteristics'!E:E,MATCH($C1901,'Policy Characteristics'!$C:$C,0))),"",INDEX('Policy Characteristics'!E:E,MATCH($C1901,'Policy Characteristics'!$C:$C,0)))</f>
        <v>cross fuel tax</v>
      </c>
      <c r="L1901" s="261">
        <f>IF(ISBLANK(INDEX('Policy Characteristics'!F:F,MATCH($C1901,'Policy Characteristics'!$C:$C,0))),"",INDEX('Policy Characteristics'!F:F,MATCH($C1901,'Policy Characteristics'!$C:$C,0)))</f>
        <v>-0.9</v>
      </c>
      <c r="M1901" s="261">
        <f>IF(ISBLANK(INDEX('Policy Characteristics'!G:G,MATCH($C1901,'Policy Characteristics'!$C:$C,0))),"",INDEX('Policy Characteristics'!G:G,MATCH($C1901,'Policy Characteristics'!$C:$C,0)))</f>
        <v>0.9</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of BAU price</v>
      </c>
      <c r="P1901" s="254" t="str">
        <f>IF(ISBLANK(INDEX('Policy Characteristics'!J:J,MATCH($C1901,'Policy Characteristics'!$C:$C,0))),"",INDEX('Policy Characteristics'!J:J,MATCH($C1901,'Policy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1" s="254" t="str">
        <f>IF(ISBLANK(INDEX('Policy Characteristics'!K:K,MATCH($C1901,'Policy Characteristics'!$C:$C,0))),"",INDEX('Policy Characteristics'!K:K,MATCH($C1901,'Policy Characteristics'!$C:$C,0)))</f>
        <v>fuels.html#fuel-taxes</v>
      </c>
      <c r="R1901" s="254" t="str">
        <f>IF(ISBLANK(INDEX('Policy Characteristics'!L:L,MATCH($C1901,'Policy Characteristics'!$C:$C,0))),"",INDEX('Policy Characteristics'!L:L,MATCH($C1901,'Policy Characteristics'!$C:$C,0)))</f>
        <v>fuel-taxes.html</v>
      </c>
    </row>
    <row r="1902" spans="1:18" x14ac:dyDescent="0.35">
      <c r="A1902" s="254" t="str">
        <f>IF(ISBLANK(INDEX('Policy Characteristics'!A:A,MATCH($C1902,'Policy Characteristics'!$C:$C,0))),"",INDEX('Policy Characteristics'!A:A,MATCH($C1902,'Policy Characteristics'!$C:$C,0)))</f>
        <v>Cross-Sector</v>
      </c>
      <c r="B1902" s="262" t="str">
        <f>IF(ISBLANK(INDEX('Policy Characteristics'!B:B,MATCH($C1902,'Policy Characteristics'!$C:$C,0))),"",INDEX('Policy Characteristics'!B:B,MATCH($C1902,'Policy Characteristics'!$C:$C,0)))</f>
        <v>Fuel Taxes or Subsidies</v>
      </c>
      <c r="C1902" s="320" t="str">
        <f t="shared" si="71"/>
        <v>Additional Fuel Tax or Subsidy Rate by Fuel</v>
      </c>
      <c r="D1902" s="6" t="s">
        <v>2457</v>
      </c>
      <c r="E1902" s="45" t="s">
        <v>322</v>
      </c>
      <c r="F1902" s="6" t="s">
        <v>2458</v>
      </c>
      <c r="G1902" s="45" t="s">
        <v>3759</v>
      </c>
      <c r="H1902" s="43">
        <v>2344</v>
      </c>
      <c r="I1902" s="325" t="s">
        <v>41</v>
      </c>
      <c r="J1902" s="255" t="str">
        <f>IF(ISBLANK(INDEX('Policy Characteristics'!D:D,MATCH($C1902,'Policy Characteristics'!$C:$C,0))),"",INDEX('Policy Characteristics'!D:D,MATCH($C1902,'Policy Characteristics'!$C:$C,0)))</f>
        <v>Fuel Taxes or Subsidies</v>
      </c>
      <c r="K1902" s="254" t="str">
        <f>IF(ISBLANK(INDEX('Policy Characteristics'!E:E,MATCH($C1902,'Policy Characteristics'!$C:$C,0))),"",INDEX('Policy Characteristics'!E:E,MATCH($C1902,'Policy Characteristics'!$C:$C,0)))</f>
        <v>cross fuel tax</v>
      </c>
      <c r="L1902" s="261">
        <f>IF(ISBLANK(INDEX('Policy Characteristics'!F:F,MATCH($C1902,'Policy Characteristics'!$C:$C,0))),"",INDEX('Policy Characteristics'!F:F,MATCH($C1902,'Policy Characteristics'!$C:$C,0)))</f>
        <v>-0.9</v>
      </c>
      <c r="M1902" s="261">
        <f>IF(ISBLANK(INDEX('Policy Characteristics'!G:G,MATCH($C1902,'Policy Characteristics'!$C:$C,0))),"",INDEX('Policy Characteristics'!G:G,MATCH($C1902,'Policy Characteristics'!$C:$C,0)))</f>
        <v>0.9</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of BAU price</v>
      </c>
      <c r="P1902" s="254" t="str">
        <f>IF(ISBLANK(INDEX('Policy Characteristics'!J:J,MATCH($C1902,'Policy Characteristics'!$C:$C,0))),"",INDEX('Policy Characteristics'!J:J,MATCH($C1902,'Policy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2" s="254" t="str">
        <f>IF(ISBLANK(INDEX('Policy Characteristics'!K:K,MATCH($C1902,'Policy Characteristics'!$C:$C,0))),"",INDEX('Policy Characteristics'!K:K,MATCH($C1902,'Policy Characteristics'!$C:$C,0)))</f>
        <v>fuels.html#fuel-taxes</v>
      </c>
      <c r="R1902" s="254" t="str">
        <f>IF(ISBLANK(INDEX('Policy Characteristics'!L:L,MATCH($C1902,'Policy Characteristics'!$C:$C,0))),"",INDEX('Policy Characteristics'!L:L,MATCH($C1902,'Policy Characteristics'!$C:$C,0)))</f>
        <v>fuel-taxes.html</v>
      </c>
    </row>
    <row r="1903" spans="1:18" x14ac:dyDescent="0.35">
      <c r="A1903" s="254" t="str">
        <f>IF(ISBLANK(INDEX('Policy Characteristics'!A:A,MATCH($C1903,'Policy Characteristics'!$C:$C,0))),"",INDEX('Policy Characteristics'!A:A,MATCH($C1903,'Policy Characteristics'!$C:$C,0)))</f>
        <v>Cross-Sector</v>
      </c>
      <c r="B1903" s="262" t="str">
        <f>IF(ISBLANK(INDEX('Policy Characteristics'!B:B,MATCH($C1903,'Policy Characteristics'!$C:$C,0))),"",INDEX('Policy Characteristics'!B:B,MATCH($C1903,'Policy Characteristics'!$C:$C,0)))</f>
        <v>Fuel Taxes or Subsidies</v>
      </c>
      <c r="C1903" s="320" t="str">
        <f t="shared" si="71"/>
        <v>Additional Fuel Tax or Subsidy Rate by Fuel</v>
      </c>
      <c r="D1903" s="6" t="s">
        <v>2448</v>
      </c>
      <c r="E1903" s="45" t="s">
        <v>322</v>
      </c>
      <c r="F1903" s="6" t="s">
        <v>2452</v>
      </c>
      <c r="G1903" s="45" t="s">
        <v>3759</v>
      </c>
      <c r="H1903" s="43">
        <v>2345</v>
      </c>
      <c r="I1903" s="325" t="s">
        <v>41</v>
      </c>
      <c r="J1903" s="255" t="str">
        <f>IF(ISBLANK(INDEX('Policy Characteristics'!D:D,MATCH($C1903,'Policy Characteristics'!$C:$C,0))),"",INDEX('Policy Characteristics'!D:D,MATCH($C1903,'Policy Characteristics'!$C:$C,0)))</f>
        <v>Fuel Taxes or Subsidies</v>
      </c>
      <c r="K1903" s="254" t="str">
        <f>IF(ISBLANK(INDEX('Policy Characteristics'!E:E,MATCH($C1903,'Policy Characteristics'!$C:$C,0))),"",INDEX('Policy Characteristics'!E:E,MATCH($C1903,'Policy Characteristics'!$C:$C,0)))</f>
        <v>cross fuel tax</v>
      </c>
      <c r="L1903" s="261">
        <f>IF(ISBLANK(INDEX('Policy Characteristics'!F:F,MATCH($C1903,'Policy Characteristics'!$C:$C,0))),"",INDEX('Policy Characteristics'!F:F,MATCH($C1903,'Policy Characteristics'!$C:$C,0)))</f>
        <v>-0.9</v>
      </c>
      <c r="M1903" s="261">
        <f>IF(ISBLANK(INDEX('Policy Characteristics'!G:G,MATCH($C1903,'Policy Characteristics'!$C:$C,0))),"",INDEX('Policy Characteristics'!G:G,MATCH($C1903,'Policy Characteristics'!$C:$C,0)))</f>
        <v>0.9</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of BAU price</v>
      </c>
      <c r="P1903" s="254" t="str">
        <f>IF(ISBLANK(INDEX('Policy Characteristics'!J:J,MATCH($C1903,'Policy Characteristics'!$C:$C,0))),"",INDEX('Policy Characteristics'!J:J,MATCH($C1903,'Policy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3" s="254" t="str">
        <f>IF(ISBLANK(INDEX('Policy Characteristics'!K:K,MATCH($C1903,'Policy Characteristics'!$C:$C,0))),"",INDEX('Policy Characteristics'!K:K,MATCH($C1903,'Policy Characteristics'!$C:$C,0)))</f>
        <v>fuels.html#fuel-taxes</v>
      </c>
      <c r="R1903" s="254" t="str">
        <f>IF(ISBLANK(INDEX('Policy Characteristics'!L:L,MATCH($C1903,'Policy Characteristics'!$C:$C,0))),"",INDEX('Policy Characteristics'!L:L,MATCH($C1903,'Policy Characteristics'!$C:$C,0)))</f>
        <v>fuel-taxes.html</v>
      </c>
    </row>
    <row r="1904" spans="1:18" x14ac:dyDescent="0.35">
      <c r="A1904" s="254" t="str">
        <f>IF(ISBLANK(INDEX('Policy Characteristics'!A:A,MATCH($C1904,'Policy Characteristics'!$C:$C,0))),"",INDEX('Policy Characteristics'!A:A,MATCH($C1904,'Policy Characteristics'!$C:$C,0)))</f>
        <v>Cross-Sector</v>
      </c>
      <c r="B1904" s="262" t="str">
        <f>IF(ISBLANK(INDEX('Policy Characteristics'!B:B,MATCH($C1904,'Policy Characteristics'!$C:$C,0))),"",INDEX('Policy Characteristics'!B:B,MATCH($C1904,'Policy Characteristics'!$C:$C,0)))</f>
        <v>Fuel Taxes or Subsidies</v>
      </c>
      <c r="C1904" s="320" t="str">
        <f t="shared" si="71"/>
        <v>Additional Fuel Tax or Subsidy Rate by Fuel</v>
      </c>
      <c r="D1904" s="6" t="s">
        <v>2449</v>
      </c>
      <c r="E1904" s="45" t="s">
        <v>322</v>
      </c>
      <c r="F1904" s="6" t="s">
        <v>2453</v>
      </c>
      <c r="G1904" s="45" t="s">
        <v>3759</v>
      </c>
      <c r="H1904" s="43">
        <v>2346</v>
      </c>
      <c r="I1904" s="325" t="s">
        <v>41</v>
      </c>
      <c r="J1904" s="255" t="str">
        <f>IF(ISBLANK(INDEX('Policy Characteristics'!D:D,MATCH($C1904,'Policy Characteristics'!$C:$C,0))),"",INDEX('Policy Characteristics'!D:D,MATCH($C1904,'Policy Characteristics'!$C:$C,0)))</f>
        <v>Fuel Taxes or Subsidies</v>
      </c>
      <c r="K1904" s="254" t="str">
        <f>IF(ISBLANK(INDEX('Policy Characteristics'!E:E,MATCH($C1904,'Policy Characteristics'!$C:$C,0))),"",INDEX('Policy Characteristics'!E:E,MATCH($C1904,'Policy Characteristics'!$C:$C,0)))</f>
        <v>cross fuel tax</v>
      </c>
      <c r="L1904" s="261">
        <f>IF(ISBLANK(INDEX('Policy Characteristics'!F:F,MATCH($C1904,'Policy Characteristics'!$C:$C,0))),"",INDEX('Policy Characteristics'!F:F,MATCH($C1904,'Policy Characteristics'!$C:$C,0)))</f>
        <v>-0.9</v>
      </c>
      <c r="M1904" s="261">
        <f>IF(ISBLANK(INDEX('Policy Characteristics'!G:G,MATCH($C1904,'Policy Characteristics'!$C:$C,0))),"",INDEX('Policy Characteristics'!G:G,MATCH($C1904,'Policy Characteristics'!$C:$C,0)))</f>
        <v>0.9</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BAU price</v>
      </c>
      <c r="P1904" s="254" t="str">
        <f>IF(ISBLANK(INDEX('Policy Characteristics'!J:J,MATCH($C1904,'Policy Characteristics'!$C:$C,0))),"",INDEX('Policy Characteristics'!J:J,MATCH($C1904,'Policy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4" s="254" t="str">
        <f>IF(ISBLANK(INDEX('Policy Characteristics'!K:K,MATCH($C1904,'Policy Characteristics'!$C:$C,0))),"",INDEX('Policy Characteristics'!K:K,MATCH($C1904,'Policy Characteristics'!$C:$C,0)))</f>
        <v>fuels.html#fuel-taxes</v>
      </c>
      <c r="R1904" s="254" t="str">
        <f>IF(ISBLANK(INDEX('Policy Characteristics'!L:L,MATCH($C1904,'Policy Characteristics'!$C:$C,0))),"",INDEX('Policy Characteristics'!L:L,MATCH($C1904,'Policy Characteristics'!$C:$C,0)))</f>
        <v>fuel-taxes.html</v>
      </c>
    </row>
    <row r="1905" spans="1:18" x14ac:dyDescent="0.35">
      <c r="A1905" s="254" t="str">
        <f>IF(ISBLANK(INDEX('Policy Characteristics'!A:A,MATCH($C1905,'Policy Characteristics'!$C:$C,0))),"",INDEX('Policy Characteristics'!A:A,MATCH($C1905,'Policy Characteristics'!$C:$C,0)))</f>
        <v>Cross-Sector</v>
      </c>
      <c r="B1905" s="262" t="str">
        <f>IF(ISBLANK(INDEX('Policy Characteristics'!B:B,MATCH($C1905,'Policy Characteristics'!$C:$C,0))),"",INDEX('Policy Characteristics'!B:B,MATCH($C1905,'Policy Characteristics'!$C:$C,0)))</f>
        <v>Fuel Taxes or Subsidies</v>
      </c>
      <c r="C1905" s="320" t="str">
        <f t="shared" si="71"/>
        <v>Additional Fuel Tax or Subsidy Rate by Fuel</v>
      </c>
      <c r="D1905" s="6" t="s">
        <v>2450</v>
      </c>
      <c r="E1905" s="45" t="s">
        <v>322</v>
      </c>
      <c r="F1905" s="6" t="s">
        <v>2454</v>
      </c>
      <c r="G1905" s="45" t="s">
        <v>3759</v>
      </c>
      <c r="H1905" s="43">
        <v>2347</v>
      </c>
      <c r="I1905" s="325" t="s">
        <v>41</v>
      </c>
      <c r="J1905" s="255" t="str">
        <f>IF(ISBLANK(INDEX('Policy Characteristics'!D:D,MATCH($C1905,'Policy Characteristics'!$C:$C,0))),"",INDEX('Policy Characteristics'!D:D,MATCH($C1905,'Policy Characteristics'!$C:$C,0)))</f>
        <v>Fuel Taxes or Subsidies</v>
      </c>
      <c r="K1905" s="254" t="str">
        <f>IF(ISBLANK(INDEX('Policy Characteristics'!E:E,MATCH($C1905,'Policy Characteristics'!$C:$C,0))),"",INDEX('Policy Characteristics'!E:E,MATCH($C1905,'Policy Characteristics'!$C:$C,0)))</f>
        <v>cross fuel tax</v>
      </c>
      <c r="L1905" s="261">
        <f>IF(ISBLANK(INDEX('Policy Characteristics'!F:F,MATCH($C1905,'Policy Characteristics'!$C:$C,0))),"",INDEX('Policy Characteristics'!F:F,MATCH($C1905,'Policy Characteristics'!$C:$C,0)))</f>
        <v>-0.9</v>
      </c>
      <c r="M1905" s="261">
        <f>IF(ISBLANK(INDEX('Policy Characteristics'!G:G,MATCH($C1905,'Policy Characteristics'!$C:$C,0))),"",INDEX('Policy Characteristics'!G:G,MATCH($C1905,'Policy Characteristics'!$C:$C,0)))</f>
        <v>0.9</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of BAU price</v>
      </c>
      <c r="P1905" s="254" t="str">
        <f>IF(ISBLANK(INDEX('Policy Characteristics'!J:J,MATCH($C1905,'Policy Characteristics'!$C:$C,0))),"",INDEX('Policy Characteristics'!J:J,MATCH($C1905,'Policy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5" s="254" t="str">
        <f>IF(ISBLANK(INDEX('Policy Characteristics'!K:K,MATCH($C1905,'Policy Characteristics'!$C:$C,0))),"",INDEX('Policy Characteristics'!K:K,MATCH($C1905,'Policy Characteristics'!$C:$C,0)))</f>
        <v>fuels.html#fuel-taxes</v>
      </c>
      <c r="R1905" s="254" t="str">
        <f>IF(ISBLANK(INDEX('Policy Characteristics'!L:L,MATCH($C1905,'Policy Characteristics'!$C:$C,0))),"",INDEX('Policy Characteristics'!L:L,MATCH($C1905,'Policy Characteristics'!$C:$C,0)))</f>
        <v>fuel-taxes.html</v>
      </c>
    </row>
    <row r="1906" spans="1:18" s="4" customFormat="1" x14ac:dyDescent="0.35">
      <c r="A1906" s="254" t="str">
        <f>IF(ISBLANK(INDEX('Policy Characteristics'!A:A,MATCH($C1906,'Policy Characteristics'!$C:$C,0))),"",INDEX('Policy Characteristics'!A:A,MATCH($C1906,'Policy Characteristics'!$C:$C,0)))</f>
        <v>Cross-Sector</v>
      </c>
      <c r="B1906" s="262" t="str">
        <f>IF(ISBLANK(INDEX('Policy Characteristics'!B:B,MATCH($C1906,'Policy Characteristics'!$C:$C,0))),"",INDEX('Policy Characteristics'!B:B,MATCH($C1906,'Policy Characteristics'!$C:$C,0)))</f>
        <v>Fuel Taxes or Subsidies</v>
      </c>
      <c r="C1906" s="320" t="str">
        <f t="shared" si="71"/>
        <v>Additional Fuel Tax or Subsidy Rate by Fuel</v>
      </c>
      <c r="D1906" s="45" t="s">
        <v>49</v>
      </c>
      <c r="E1906" s="45" t="s">
        <v>323</v>
      </c>
      <c r="F1906" s="45" t="s">
        <v>89</v>
      </c>
      <c r="G1906" s="45" t="s">
        <v>2568</v>
      </c>
      <c r="H1906" s="43">
        <v>2348</v>
      </c>
      <c r="I1906" s="324" t="s">
        <v>40</v>
      </c>
      <c r="J1906" s="255" t="str">
        <f>IF(ISBLANK(INDEX('Policy Characteristics'!D:D,MATCH($C1906,'Policy Characteristics'!$C:$C,0))),"",INDEX('Policy Characteristics'!D:D,MATCH($C1906,'Policy Characteristics'!$C:$C,0)))</f>
        <v>Fuel Taxes or Subsidies</v>
      </c>
      <c r="K1906" s="254" t="str">
        <f>IF(ISBLANK(INDEX('Policy Characteristics'!E:E,MATCH($C1906,'Policy Characteristics'!$C:$C,0))),"",INDEX('Policy Characteristics'!E:E,MATCH($C1906,'Policy Characteristics'!$C:$C,0)))</f>
        <v>cross fuel tax</v>
      </c>
      <c r="L1906" s="261">
        <f>IF(ISBLANK(INDEX('Policy Characteristics'!F:F,MATCH($C1906,'Policy Characteristics'!$C:$C,0))),"",INDEX('Policy Characteristics'!F:F,MATCH($C1906,'Policy Characteristics'!$C:$C,0)))</f>
        <v>-0.9</v>
      </c>
      <c r="M1906" s="261">
        <f>IF(ISBLANK(INDEX('Policy Characteristics'!G:G,MATCH($C1906,'Policy Characteristics'!$C:$C,0))),"",INDEX('Policy Characteristics'!G:G,MATCH($C1906,'Policy Characteristics'!$C:$C,0)))</f>
        <v>0.9</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of BAU price</v>
      </c>
      <c r="P1906" s="254" t="str">
        <f>IF(ISBLANK(INDEX('Policy Characteristics'!J:J,MATCH($C1906,'Policy Characteristics'!$C:$C,0))),"",INDEX('Policy Characteristics'!J:J,MATCH($C1906,'Policy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6" s="254" t="str">
        <f>IF(ISBLANK(INDEX('Policy Characteristics'!K:K,MATCH($C1906,'Policy Characteristics'!$C:$C,0))),"",INDEX('Policy Characteristics'!K:K,MATCH($C1906,'Policy Characteristics'!$C:$C,0)))</f>
        <v>fuels.html#fuel-taxes</v>
      </c>
      <c r="R1906" s="254" t="str">
        <f>IF(ISBLANK(INDEX('Policy Characteristics'!L:L,MATCH($C1906,'Policy Characteristics'!$C:$C,0))),"",INDEX('Policy Characteristics'!L:L,MATCH($C1906,'Policy Characteristics'!$C:$C,0)))</f>
        <v>fuel-taxes.html</v>
      </c>
    </row>
    <row r="1907" spans="1:18" s="4" customFormat="1" x14ac:dyDescent="0.35">
      <c r="A1907" s="254" t="str">
        <f>IF(ISBLANK(INDEX('Policy Characteristics'!A:A,MATCH($C1907,'Policy Characteristics'!$C:$C,0))),"",INDEX('Policy Characteristics'!A:A,MATCH($C1907,'Policy Characteristics'!$C:$C,0)))</f>
        <v>Cross-Sector</v>
      </c>
      <c r="B1907" s="262" t="str">
        <f>IF(ISBLANK(INDEX('Policy Characteristics'!B:B,MATCH($C1907,'Policy Characteristics'!$C:$C,0))),"",INDEX('Policy Characteristics'!B:B,MATCH($C1907,'Policy Characteristics'!$C:$C,0)))</f>
        <v>Fuel Taxes or Subsidies</v>
      </c>
      <c r="C1907" s="320" t="str">
        <f t="shared" si="71"/>
        <v>Additional Fuel Tax or Subsidy Rate by Fuel</v>
      </c>
      <c r="D1907" s="6" t="s">
        <v>437</v>
      </c>
      <c r="E1907" s="45" t="s">
        <v>323</v>
      </c>
      <c r="F1907" s="6" t="s">
        <v>434</v>
      </c>
      <c r="G1907" s="45" t="s">
        <v>2568</v>
      </c>
      <c r="H1907" s="43">
        <v>2349</v>
      </c>
      <c r="I1907" s="325" t="s">
        <v>41</v>
      </c>
      <c r="J1907" s="255" t="str">
        <f>IF(ISBLANK(INDEX('Policy Characteristics'!D:D,MATCH($C1907,'Policy Characteristics'!$C:$C,0))),"",INDEX('Policy Characteristics'!D:D,MATCH($C1907,'Policy Characteristics'!$C:$C,0)))</f>
        <v>Fuel Taxes or Subsidies</v>
      </c>
      <c r="K1907" s="254" t="str">
        <f>IF(ISBLANK(INDEX('Policy Characteristics'!E:E,MATCH($C1907,'Policy Characteristics'!$C:$C,0))),"",INDEX('Policy Characteristics'!E:E,MATCH($C1907,'Policy Characteristics'!$C:$C,0)))</f>
        <v>cross fuel tax</v>
      </c>
      <c r="L1907" s="261">
        <f>IF(ISBLANK(INDEX('Policy Characteristics'!F:F,MATCH($C1907,'Policy Characteristics'!$C:$C,0))),"",INDEX('Policy Characteristics'!F:F,MATCH($C1907,'Policy Characteristics'!$C:$C,0)))</f>
        <v>-0.9</v>
      </c>
      <c r="M1907" s="261">
        <f>IF(ISBLANK(INDEX('Policy Characteristics'!G:G,MATCH($C1907,'Policy Characteristics'!$C:$C,0))),"",INDEX('Policy Characteristics'!G:G,MATCH($C1907,'Policy Characteristics'!$C:$C,0)))</f>
        <v>0.9</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of BAU price</v>
      </c>
      <c r="P1907" s="254" t="str">
        <f>IF(ISBLANK(INDEX('Policy Characteristics'!J:J,MATCH($C1907,'Policy Characteristics'!$C:$C,0))),"",INDEX('Policy Characteristics'!J:J,MATCH($C1907,'Policy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7" s="254" t="str">
        <f>IF(ISBLANK(INDEX('Policy Characteristics'!K:K,MATCH($C1907,'Policy Characteristics'!$C:$C,0))),"",INDEX('Policy Characteristics'!K:K,MATCH($C1907,'Policy Characteristics'!$C:$C,0)))</f>
        <v>fuels.html#fuel-taxes</v>
      </c>
      <c r="R1907" s="254" t="str">
        <f>IF(ISBLANK(INDEX('Policy Characteristics'!L:L,MATCH($C1907,'Policy Characteristics'!$C:$C,0))),"",INDEX('Policy Characteristics'!L:L,MATCH($C1907,'Policy Characteristics'!$C:$C,0)))</f>
        <v>fuel-taxes.html</v>
      </c>
    </row>
    <row r="1908" spans="1:18" s="4" customFormat="1" x14ac:dyDescent="0.35">
      <c r="A1908" s="254" t="str">
        <f>IF(ISBLANK(INDEX('Policy Characteristics'!A:A,MATCH($C1908,'Policy Characteristics'!$C:$C,0))),"",INDEX('Policy Characteristics'!A:A,MATCH($C1908,'Policy Characteristics'!$C:$C,0)))</f>
        <v>Cross-Sector</v>
      </c>
      <c r="B1908" s="262" t="str">
        <f>IF(ISBLANK(INDEX('Policy Characteristics'!B:B,MATCH($C1908,'Policy Characteristics'!$C:$C,0))),"",INDEX('Policy Characteristics'!B:B,MATCH($C1908,'Policy Characteristics'!$C:$C,0)))</f>
        <v>Fuel Taxes or Subsidies</v>
      </c>
      <c r="C1908" s="320" t="str">
        <f t="shared" si="71"/>
        <v>Additional Fuel Tax or Subsidy Rate by Fuel</v>
      </c>
      <c r="D1908" s="6" t="s">
        <v>43</v>
      </c>
      <c r="E1908" s="45" t="s">
        <v>323</v>
      </c>
      <c r="F1908" s="6" t="s">
        <v>83</v>
      </c>
      <c r="G1908" s="45" t="s">
        <v>2568</v>
      </c>
      <c r="H1908" s="43">
        <v>2350</v>
      </c>
      <c r="I1908" s="325" t="s">
        <v>40</v>
      </c>
      <c r="J1908" s="255" t="str">
        <f>IF(ISBLANK(INDEX('Policy Characteristics'!D:D,MATCH($C1908,'Policy Characteristics'!$C:$C,0))),"",INDEX('Policy Characteristics'!D:D,MATCH($C1908,'Policy Characteristics'!$C:$C,0)))</f>
        <v>Fuel Taxes or Subsidies</v>
      </c>
      <c r="K1908" s="254" t="str">
        <f>IF(ISBLANK(INDEX('Policy Characteristics'!E:E,MATCH($C1908,'Policy Characteristics'!$C:$C,0))),"",INDEX('Policy Characteristics'!E:E,MATCH($C1908,'Policy Characteristics'!$C:$C,0)))</f>
        <v>cross fuel tax</v>
      </c>
      <c r="L1908" s="261">
        <f>IF(ISBLANK(INDEX('Policy Characteristics'!F:F,MATCH($C1908,'Policy Characteristics'!$C:$C,0))),"",INDEX('Policy Characteristics'!F:F,MATCH($C1908,'Policy Characteristics'!$C:$C,0)))</f>
        <v>-0.9</v>
      </c>
      <c r="M1908" s="261">
        <f>IF(ISBLANK(INDEX('Policy Characteristics'!G:G,MATCH($C1908,'Policy Characteristics'!$C:$C,0))),"",INDEX('Policy Characteristics'!G:G,MATCH($C1908,'Policy Characteristics'!$C:$C,0)))</f>
        <v>0.9</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of BAU price</v>
      </c>
      <c r="P1908" s="254" t="str">
        <f>IF(ISBLANK(INDEX('Policy Characteristics'!J:J,MATCH($C1908,'Policy Characteristics'!$C:$C,0))),"",INDEX('Policy Characteristics'!J:J,MATCH($C1908,'Policy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8" s="254" t="str">
        <f>IF(ISBLANK(INDEX('Policy Characteristics'!K:K,MATCH($C1908,'Policy Characteristics'!$C:$C,0))),"",INDEX('Policy Characteristics'!K:K,MATCH($C1908,'Policy Characteristics'!$C:$C,0)))</f>
        <v>fuels.html#fuel-taxes</v>
      </c>
      <c r="R1908" s="254" t="str">
        <f>IF(ISBLANK(INDEX('Policy Characteristics'!L:L,MATCH($C1908,'Policy Characteristics'!$C:$C,0))),"",INDEX('Policy Characteristics'!L:L,MATCH($C1908,'Policy Characteristics'!$C:$C,0)))</f>
        <v>fuel-taxes.html</v>
      </c>
    </row>
    <row r="1909" spans="1:18" s="4" customFormat="1" x14ac:dyDescent="0.35">
      <c r="A1909" s="254" t="str">
        <f>IF(ISBLANK(INDEX('Policy Characteristics'!A:A,MATCH($C1909,'Policy Characteristics'!$C:$C,0))),"",INDEX('Policy Characteristics'!A:A,MATCH($C1909,'Policy Characteristics'!$C:$C,0)))</f>
        <v>Cross-Sector</v>
      </c>
      <c r="B1909" s="262" t="str">
        <f>IF(ISBLANK(INDEX('Policy Characteristics'!B:B,MATCH($C1909,'Policy Characteristics'!$C:$C,0))),"",INDEX('Policy Characteristics'!B:B,MATCH($C1909,'Policy Characteristics'!$C:$C,0)))</f>
        <v>Fuel Taxes or Subsidies</v>
      </c>
      <c r="C1909" s="320" t="str">
        <f t="shared" si="71"/>
        <v>Additional Fuel Tax or Subsidy Rate by Fuel</v>
      </c>
      <c r="D1909" s="6" t="s">
        <v>44</v>
      </c>
      <c r="E1909" s="45" t="s">
        <v>323</v>
      </c>
      <c r="F1909" s="6" t="s">
        <v>84</v>
      </c>
      <c r="G1909" s="45" t="s">
        <v>2568</v>
      </c>
      <c r="H1909" s="43">
        <v>2351</v>
      </c>
      <c r="I1909" s="325" t="s">
        <v>41</v>
      </c>
      <c r="J1909" s="255" t="str">
        <f>IF(ISBLANK(INDEX('Policy Characteristics'!D:D,MATCH($C1909,'Policy Characteristics'!$C:$C,0))),"",INDEX('Policy Characteristics'!D:D,MATCH($C1909,'Policy Characteristics'!$C:$C,0)))</f>
        <v>Fuel Taxes or Subsidies</v>
      </c>
      <c r="K1909" s="254" t="str">
        <f>IF(ISBLANK(INDEX('Policy Characteristics'!E:E,MATCH($C1909,'Policy Characteristics'!$C:$C,0))),"",INDEX('Policy Characteristics'!E:E,MATCH($C1909,'Policy Characteristics'!$C:$C,0)))</f>
        <v>cross fuel tax</v>
      </c>
      <c r="L1909" s="261">
        <f>IF(ISBLANK(INDEX('Policy Characteristics'!F:F,MATCH($C1909,'Policy Characteristics'!$C:$C,0))),"",INDEX('Policy Characteristics'!F:F,MATCH($C1909,'Policy Characteristics'!$C:$C,0)))</f>
        <v>-0.9</v>
      </c>
      <c r="M1909" s="261">
        <f>IF(ISBLANK(INDEX('Policy Characteristics'!G:G,MATCH($C1909,'Policy Characteristics'!$C:$C,0))),"",INDEX('Policy Characteristics'!G:G,MATCH($C1909,'Policy Characteristics'!$C:$C,0)))</f>
        <v>0.9</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of BAU price</v>
      </c>
      <c r="P1909" s="254" t="str">
        <f>IF(ISBLANK(INDEX('Policy Characteristics'!J:J,MATCH($C1909,'Policy Characteristics'!$C:$C,0))),"",INDEX('Policy Characteristics'!J:J,MATCH($C1909,'Policy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9" s="254" t="str">
        <f>IF(ISBLANK(INDEX('Policy Characteristics'!K:K,MATCH($C1909,'Policy Characteristics'!$C:$C,0))),"",INDEX('Policy Characteristics'!K:K,MATCH($C1909,'Policy Characteristics'!$C:$C,0)))</f>
        <v>fuels.html#fuel-taxes</v>
      </c>
      <c r="R1909" s="254" t="str">
        <f>IF(ISBLANK(INDEX('Policy Characteristics'!L:L,MATCH($C1909,'Policy Characteristics'!$C:$C,0))),"",INDEX('Policy Characteristics'!L:L,MATCH($C1909,'Policy Characteristics'!$C:$C,0)))</f>
        <v>fuel-taxes.html</v>
      </c>
    </row>
    <row r="1910" spans="1:18" s="4" customFormat="1" x14ac:dyDescent="0.35">
      <c r="A1910" s="254" t="str">
        <f>IF(ISBLANK(INDEX('Policy Characteristics'!A:A,MATCH($C1910,'Policy Characteristics'!$C:$C,0))),"",INDEX('Policy Characteristics'!A:A,MATCH($C1910,'Policy Characteristics'!$C:$C,0)))</f>
        <v>Cross-Sector</v>
      </c>
      <c r="B1910" s="262" t="str">
        <f>IF(ISBLANK(INDEX('Policy Characteristics'!B:B,MATCH($C1910,'Policy Characteristics'!$C:$C,0))),"",INDEX('Policy Characteristics'!B:B,MATCH($C1910,'Policy Characteristics'!$C:$C,0)))</f>
        <v>Fuel Taxes or Subsidies</v>
      </c>
      <c r="C1910" s="320" t="str">
        <f t="shared" si="71"/>
        <v>Additional Fuel Tax or Subsidy Rate by Fuel</v>
      </c>
      <c r="D1910" s="6" t="s">
        <v>48</v>
      </c>
      <c r="E1910" s="45" t="s">
        <v>323</v>
      </c>
      <c r="F1910" s="6" t="s">
        <v>88</v>
      </c>
      <c r="G1910" s="45" t="s">
        <v>2568</v>
      </c>
      <c r="H1910" s="43">
        <v>2352</v>
      </c>
      <c r="I1910" s="325" t="s">
        <v>41</v>
      </c>
      <c r="J1910" s="255" t="str">
        <f>IF(ISBLANK(INDEX('Policy Characteristics'!D:D,MATCH($C1910,'Policy Characteristics'!$C:$C,0))),"",INDEX('Policy Characteristics'!D:D,MATCH($C1910,'Policy Characteristics'!$C:$C,0)))</f>
        <v>Fuel Taxes or Subsidies</v>
      </c>
      <c r="K1910" s="254" t="str">
        <f>IF(ISBLANK(INDEX('Policy Characteristics'!E:E,MATCH($C1910,'Policy Characteristics'!$C:$C,0))),"",INDEX('Policy Characteristics'!E:E,MATCH($C1910,'Policy Characteristics'!$C:$C,0)))</f>
        <v>cross fuel tax</v>
      </c>
      <c r="L1910" s="261">
        <f>IF(ISBLANK(INDEX('Policy Characteristics'!F:F,MATCH($C1910,'Policy Characteristics'!$C:$C,0))),"",INDEX('Policy Characteristics'!F:F,MATCH($C1910,'Policy Characteristics'!$C:$C,0)))</f>
        <v>-0.9</v>
      </c>
      <c r="M1910" s="261">
        <f>IF(ISBLANK(INDEX('Policy Characteristics'!G:G,MATCH($C1910,'Policy Characteristics'!$C:$C,0))),"",INDEX('Policy Characteristics'!G:G,MATCH($C1910,'Policy Characteristics'!$C:$C,0)))</f>
        <v>0.9</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of BAU price</v>
      </c>
      <c r="P1910" s="254" t="str">
        <f>IF(ISBLANK(INDEX('Policy Characteristics'!J:J,MATCH($C1910,'Policy Characteristics'!$C:$C,0))),"",INDEX('Policy Characteristics'!J:J,MATCH($C1910,'Policy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0" s="254" t="str">
        <f>IF(ISBLANK(INDEX('Policy Characteristics'!K:K,MATCH($C1910,'Policy Characteristics'!$C:$C,0))),"",INDEX('Policy Characteristics'!K:K,MATCH($C1910,'Policy Characteristics'!$C:$C,0)))</f>
        <v>fuels.html#fuel-taxes</v>
      </c>
      <c r="R1910" s="254" t="str">
        <f>IF(ISBLANK(INDEX('Policy Characteristics'!L:L,MATCH($C1910,'Policy Characteristics'!$C:$C,0))),"",INDEX('Policy Characteristics'!L:L,MATCH($C1910,'Policy Characteristics'!$C:$C,0)))</f>
        <v>fuel-taxes.html</v>
      </c>
    </row>
    <row r="1911" spans="1:18" s="4" customFormat="1" x14ac:dyDescent="0.35">
      <c r="A1911" s="254" t="str">
        <f>IF(ISBLANK(INDEX('Policy Characteristics'!A:A,MATCH($C1911,'Policy Characteristics'!$C:$C,0))),"",INDEX('Policy Characteristics'!A:A,MATCH($C1911,'Policy Characteristics'!$C:$C,0)))</f>
        <v>Cross-Sector</v>
      </c>
      <c r="B1911" s="262" t="str">
        <f>IF(ISBLANK(INDEX('Policy Characteristics'!B:B,MATCH($C1911,'Policy Characteristics'!$C:$C,0))),"",INDEX('Policy Characteristics'!B:B,MATCH($C1911,'Policy Characteristics'!$C:$C,0)))</f>
        <v>Fuel Taxes or Subsidies</v>
      </c>
      <c r="C1911" s="320" t="str">
        <f t="shared" si="71"/>
        <v>Additional Fuel Tax or Subsidy Rate by Fuel</v>
      </c>
      <c r="D1911" s="6" t="s">
        <v>50</v>
      </c>
      <c r="E1911" s="45" t="s">
        <v>323</v>
      </c>
      <c r="F1911" s="6" t="s">
        <v>91</v>
      </c>
      <c r="G1911" s="45" t="s">
        <v>2568</v>
      </c>
      <c r="H1911" s="43">
        <v>2353</v>
      </c>
      <c r="I1911" s="325" t="s">
        <v>41</v>
      </c>
      <c r="J1911" s="255" t="str">
        <f>IF(ISBLANK(INDEX('Policy Characteristics'!D:D,MATCH($C1911,'Policy Characteristics'!$C:$C,0))),"",INDEX('Policy Characteristics'!D:D,MATCH($C1911,'Policy Characteristics'!$C:$C,0)))</f>
        <v>Fuel Taxes or Subsidies</v>
      </c>
      <c r="K1911" s="254" t="str">
        <f>IF(ISBLANK(INDEX('Policy Characteristics'!E:E,MATCH($C1911,'Policy Characteristics'!$C:$C,0))),"",INDEX('Policy Characteristics'!E:E,MATCH($C1911,'Policy Characteristics'!$C:$C,0)))</f>
        <v>cross fuel tax</v>
      </c>
      <c r="L1911" s="261">
        <f>IF(ISBLANK(INDEX('Policy Characteristics'!F:F,MATCH($C1911,'Policy Characteristics'!$C:$C,0))),"",INDEX('Policy Characteristics'!F:F,MATCH($C1911,'Policy Characteristics'!$C:$C,0)))</f>
        <v>-0.9</v>
      </c>
      <c r="M1911" s="261">
        <f>IF(ISBLANK(INDEX('Policy Characteristics'!G:G,MATCH($C1911,'Policy Characteristics'!$C:$C,0))),"",INDEX('Policy Characteristics'!G:G,MATCH($C1911,'Policy Characteristics'!$C:$C,0)))</f>
        <v>0.9</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of BAU price</v>
      </c>
      <c r="P1911" s="254" t="str">
        <f>IF(ISBLANK(INDEX('Policy Characteristics'!J:J,MATCH($C1911,'Policy Characteristics'!$C:$C,0))),"",INDEX('Policy Characteristics'!J:J,MATCH($C1911,'Policy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1" s="254" t="str">
        <f>IF(ISBLANK(INDEX('Policy Characteristics'!K:K,MATCH($C1911,'Policy Characteristics'!$C:$C,0))),"",INDEX('Policy Characteristics'!K:K,MATCH($C1911,'Policy Characteristics'!$C:$C,0)))</f>
        <v>fuels.html#fuel-taxes</v>
      </c>
      <c r="R1911" s="254" t="str">
        <f>IF(ISBLANK(INDEX('Policy Characteristics'!L:L,MATCH($C1911,'Policy Characteristics'!$C:$C,0))),"",INDEX('Policy Characteristics'!L:L,MATCH($C1911,'Policy Characteristics'!$C:$C,0)))</f>
        <v>fuel-taxes.html</v>
      </c>
    </row>
    <row r="1912" spans="1:18" s="4" customFormat="1" x14ac:dyDescent="0.35">
      <c r="A1912" s="254" t="str">
        <f>IF(ISBLANK(INDEX('Policy Characteristics'!A:A,MATCH($C1912,'Policy Characteristics'!$C:$C,0))),"",INDEX('Policy Characteristics'!A:A,MATCH($C1912,'Policy Characteristics'!$C:$C,0)))</f>
        <v>Cross-Sector</v>
      </c>
      <c r="B1912" s="262" t="str">
        <f>IF(ISBLANK(INDEX('Policy Characteristics'!B:B,MATCH($C1912,'Policy Characteristics'!$C:$C,0))),"",INDEX('Policy Characteristics'!B:B,MATCH($C1912,'Policy Characteristics'!$C:$C,0)))</f>
        <v>Fuel Taxes or Subsidies</v>
      </c>
      <c r="C1912" s="320" t="str">
        <f t="shared" si="71"/>
        <v>Additional Fuel Tax or Subsidy Rate by Fuel</v>
      </c>
      <c r="D1912" s="6" t="s">
        <v>51</v>
      </c>
      <c r="E1912" s="45" t="s">
        <v>323</v>
      </c>
      <c r="F1912" s="6" t="s">
        <v>92</v>
      </c>
      <c r="G1912" s="45" t="s">
        <v>2568</v>
      </c>
      <c r="H1912" s="43">
        <v>2354</v>
      </c>
      <c r="I1912" s="325" t="s">
        <v>40</v>
      </c>
      <c r="J1912" s="255" t="str">
        <f>IF(ISBLANK(INDEX('Policy Characteristics'!D:D,MATCH($C1912,'Policy Characteristics'!$C:$C,0))),"",INDEX('Policy Characteristics'!D:D,MATCH($C1912,'Policy Characteristics'!$C:$C,0)))</f>
        <v>Fuel Taxes or Subsidies</v>
      </c>
      <c r="K1912" s="254" t="str">
        <f>IF(ISBLANK(INDEX('Policy Characteristics'!E:E,MATCH($C1912,'Policy Characteristics'!$C:$C,0))),"",INDEX('Policy Characteristics'!E:E,MATCH($C1912,'Policy Characteristics'!$C:$C,0)))</f>
        <v>cross fuel tax</v>
      </c>
      <c r="L1912" s="261">
        <f>IF(ISBLANK(INDEX('Policy Characteristics'!F:F,MATCH($C1912,'Policy Characteristics'!$C:$C,0))),"",INDEX('Policy Characteristics'!F:F,MATCH($C1912,'Policy Characteristics'!$C:$C,0)))</f>
        <v>-0.9</v>
      </c>
      <c r="M1912" s="261">
        <f>IF(ISBLANK(INDEX('Policy Characteristics'!G:G,MATCH($C1912,'Policy Characteristics'!$C:$C,0))),"",INDEX('Policy Characteristics'!G:G,MATCH($C1912,'Policy Characteristics'!$C:$C,0)))</f>
        <v>0.9</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of BAU price</v>
      </c>
      <c r="P1912" s="254" t="str">
        <f>IF(ISBLANK(INDEX('Policy Characteristics'!J:J,MATCH($C1912,'Policy Characteristics'!$C:$C,0))),"",INDEX('Policy Characteristics'!J:J,MATCH($C1912,'Policy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2" s="254" t="str">
        <f>IF(ISBLANK(INDEX('Policy Characteristics'!K:K,MATCH($C1912,'Policy Characteristics'!$C:$C,0))),"",INDEX('Policy Characteristics'!K:K,MATCH($C1912,'Policy Characteristics'!$C:$C,0)))</f>
        <v>fuels.html#fuel-taxes</v>
      </c>
      <c r="R1912" s="254" t="str">
        <f>IF(ISBLANK(INDEX('Policy Characteristics'!L:L,MATCH($C1912,'Policy Characteristics'!$C:$C,0))),"",INDEX('Policy Characteristics'!L:L,MATCH($C1912,'Policy Characteristics'!$C:$C,0)))</f>
        <v>fuel-taxes.html</v>
      </c>
    </row>
    <row r="1913" spans="1:18" s="4" customFormat="1" x14ac:dyDescent="0.35">
      <c r="A1913" s="254" t="str">
        <f>IF(ISBLANK(INDEX('Policy Characteristics'!A:A,MATCH($C1913,'Policy Characteristics'!$C:$C,0))),"",INDEX('Policy Characteristics'!A:A,MATCH($C1913,'Policy Characteristics'!$C:$C,0)))</f>
        <v>Cross-Sector</v>
      </c>
      <c r="B1913" s="262" t="str">
        <f>IF(ISBLANK(INDEX('Policy Characteristics'!B:B,MATCH($C1913,'Policy Characteristics'!$C:$C,0))),"",INDEX('Policy Characteristics'!B:B,MATCH($C1913,'Policy Characteristics'!$C:$C,0)))</f>
        <v>Fuel Taxes or Subsidies</v>
      </c>
      <c r="C1913" s="320" t="str">
        <f t="shared" si="71"/>
        <v>Additional Fuel Tax or Subsidy Rate by Fuel</v>
      </c>
      <c r="D1913" s="6" t="s">
        <v>52</v>
      </c>
      <c r="E1913" s="45" t="s">
        <v>323</v>
      </c>
      <c r="F1913" s="6" t="s">
        <v>93</v>
      </c>
      <c r="G1913" s="45" t="s">
        <v>2568</v>
      </c>
      <c r="H1913" s="43">
        <v>2355</v>
      </c>
      <c r="I1913" s="325" t="s">
        <v>41</v>
      </c>
      <c r="J1913" s="255" t="str">
        <f>IF(ISBLANK(INDEX('Policy Characteristics'!D:D,MATCH($C1913,'Policy Characteristics'!$C:$C,0))),"",INDEX('Policy Characteristics'!D:D,MATCH($C1913,'Policy Characteristics'!$C:$C,0)))</f>
        <v>Fuel Taxes or Subsidies</v>
      </c>
      <c r="K1913" s="254" t="str">
        <f>IF(ISBLANK(INDEX('Policy Characteristics'!E:E,MATCH($C1913,'Policy Characteristics'!$C:$C,0))),"",INDEX('Policy Characteristics'!E:E,MATCH($C1913,'Policy Characteristics'!$C:$C,0)))</f>
        <v>cross fuel tax</v>
      </c>
      <c r="L1913" s="261">
        <f>IF(ISBLANK(INDEX('Policy Characteristics'!F:F,MATCH($C1913,'Policy Characteristics'!$C:$C,0))),"",INDEX('Policy Characteristics'!F:F,MATCH($C1913,'Policy Characteristics'!$C:$C,0)))</f>
        <v>-0.9</v>
      </c>
      <c r="M1913" s="261">
        <f>IF(ISBLANK(INDEX('Policy Characteristics'!G:G,MATCH($C1913,'Policy Characteristics'!$C:$C,0))),"",INDEX('Policy Characteristics'!G:G,MATCH($C1913,'Policy Characteristics'!$C:$C,0)))</f>
        <v>0.9</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of BAU price</v>
      </c>
      <c r="P1913" s="254" t="str">
        <f>IF(ISBLANK(INDEX('Policy Characteristics'!J:J,MATCH($C1913,'Policy Characteristics'!$C:$C,0))),"",INDEX('Policy Characteristics'!J:J,MATCH($C1913,'Policy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3" s="254" t="str">
        <f>IF(ISBLANK(INDEX('Policy Characteristics'!K:K,MATCH($C1913,'Policy Characteristics'!$C:$C,0))),"",INDEX('Policy Characteristics'!K:K,MATCH($C1913,'Policy Characteristics'!$C:$C,0)))</f>
        <v>fuels.html#fuel-taxes</v>
      </c>
      <c r="R1913" s="254" t="str">
        <f>IF(ISBLANK(INDEX('Policy Characteristics'!L:L,MATCH($C1913,'Policy Characteristics'!$C:$C,0))),"",INDEX('Policy Characteristics'!L:L,MATCH($C1913,'Policy Characteristics'!$C:$C,0)))</f>
        <v>fuel-taxes.html</v>
      </c>
    </row>
    <row r="1914" spans="1:18" s="4" customFormat="1" x14ac:dyDescent="0.35">
      <c r="A1914" s="254" t="str">
        <f>IF(ISBLANK(INDEX('Policy Characteristics'!A:A,MATCH($C1914,'Policy Characteristics'!$C:$C,0))),"",INDEX('Policy Characteristics'!A:A,MATCH($C1914,'Policy Characteristics'!$C:$C,0)))</f>
        <v>Cross-Sector</v>
      </c>
      <c r="B1914" s="262" t="str">
        <f>IF(ISBLANK(INDEX('Policy Characteristics'!B:B,MATCH($C1914,'Policy Characteristics'!$C:$C,0))),"",INDEX('Policy Characteristics'!B:B,MATCH($C1914,'Policy Characteristics'!$C:$C,0)))</f>
        <v>Fuel Taxes or Subsidies</v>
      </c>
      <c r="C1914" s="320" t="str">
        <f t="shared" si="71"/>
        <v>Additional Fuel Tax or Subsidy Rate by Fuel</v>
      </c>
      <c r="D1914" s="6" t="s">
        <v>53</v>
      </c>
      <c r="E1914" s="45" t="s">
        <v>323</v>
      </c>
      <c r="F1914" s="6" t="s">
        <v>94</v>
      </c>
      <c r="G1914" s="45" t="s">
        <v>2568</v>
      </c>
      <c r="H1914" s="43">
        <v>2356</v>
      </c>
      <c r="I1914" s="325" t="s">
        <v>41</v>
      </c>
      <c r="J1914" s="255" t="str">
        <f>IF(ISBLANK(INDEX('Policy Characteristics'!D:D,MATCH($C1914,'Policy Characteristics'!$C:$C,0))),"",INDEX('Policy Characteristics'!D:D,MATCH($C1914,'Policy Characteristics'!$C:$C,0)))</f>
        <v>Fuel Taxes or Subsidies</v>
      </c>
      <c r="K1914" s="254" t="str">
        <f>IF(ISBLANK(INDEX('Policy Characteristics'!E:E,MATCH($C1914,'Policy Characteristics'!$C:$C,0))),"",INDEX('Policy Characteristics'!E:E,MATCH($C1914,'Policy Characteristics'!$C:$C,0)))</f>
        <v>cross fuel tax</v>
      </c>
      <c r="L1914" s="261">
        <f>IF(ISBLANK(INDEX('Policy Characteristics'!F:F,MATCH($C1914,'Policy Characteristics'!$C:$C,0))),"",INDEX('Policy Characteristics'!F:F,MATCH($C1914,'Policy Characteristics'!$C:$C,0)))</f>
        <v>-0.9</v>
      </c>
      <c r="M1914" s="261">
        <f>IF(ISBLANK(INDEX('Policy Characteristics'!G:G,MATCH($C1914,'Policy Characteristics'!$C:$C,0))),"",INDEX('Policy Characteristics'!G:G,MATCH($C1914,'Policy Characteristics'!$C:$C,0)))</f>
        <v>0.9</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of BAU price</v>
      </c>
      <c r="P1914" s="254" t="str">
        <f>IF(ISBLANK(INDEX('Policy Characteristics'!J:J,MATCH($C1914,'Policy Characteristics'!$C:$C,0))),"",INDEX('Policy Characteristics'!J:J,MATCH($C1914,'Policy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4" s="254" t="str">
        <f>IF(ISBLANK(INDEX('Policy Characteristics'!K:K,MATCH($C1914,'Policy Characteristics'!$C:$C,0))),"",INDEX('Policy Characteristics'!K:K,MATCH($C1914,'Policy Characteristics'!$C:$C,0)))</f>
        <v>fuels.html#fuel-taxes</v>
      </c>
      <c r="R1914" s="254" t="str">
        <f>IF(ISBLANK(INDEX('Policy Characteristics'!L:L,MATCH($C1914,'Policy Characteristics'!$C:$C,0))),"",INDEX('Policy Characteristics'!L:L,MATCH($C1914,'Policy Characteristics'!$C:$C,0)))</f>
        <v>fuel-taxes.html</v>
      </c>
    </row>
    <row r="1915" spans="1:18" x14ac:dyDescent="0.35">
      <c r="A1915" s="254" t="str">
        <f>IF(ISBLANK(INDEX('Policy Characteristics'!A:A,MATCH($C1915,'Policy Characteristics'!$C:$C,0))),"",INDEX('Policy Characteristics'!A:A,MATCH($C1915,'Policy Characteristics'!$C:$C,0)))</f>
        <v>Cross-Sector</v>
      </c>
      <c r="B1915" s="262" t="str">
        <f>IF(ISBLANK(INDEX('Policy Characteristics'!B:B,MATCH($C1915,'Policy Characteristics'!$C:$C,0))),"",INDEX('Policy Characteristics'!B:B,MATCH($C1915,'Policy Characteristics'!$C:$C,0)))</f>
        <v>Fuel Taxes or Subsidies</v>
      </c>
      <c r="C1915" s="320" t="str">
        <f t="shared" si="71"/>
        <v>Additional Fuel Tax or Subsidy Rate by Fuel</v>
      </c>
      <c r="D1915" s="6" t="s">
        <v>2455</v>
      </c>
      <c r="E1915" s="45" t="s">
        <v>323</v>
      </c>
      <c r="F1915" s="6" t="s">
        <v>2456</v>
      </c>
      <c r="G1915" s="45" t="s">
        <v>2568</v>
      </c>
      <c r="H1915" s="43">
        <v>2357</v>
      </c>
      <c r="I1915" s="325" t="s">
        <v>41</v>
      </c>
      <c r="J1915" s="255" t="str">
        <f>IF(ISBLANK(INDEX('Policy Characteristics'!D:D,MATCH($C1915,'Policy Characteristics'!$C:$C,0))),"",INDEX('Policy Characteristics'!D:D,MATCH($C1915,'Policy Characteristics'!$C:$C,0)))</f>
        <v>Fuel Taxes or Subsidies</v>
      </c>
      <c r="K1915" s="254" t="str">
        <f>IF(ISBLANK(INDEX('Policy Characteristics'!E:E,MATCH($C1915,'Policy Characteristics'!$C:$C,0))),"",INDEX('Policy Characteristics'!E:E,MATCH($C1915,'Policy Characteristics'!$C:$C,0)))</f>
        <v>cross fuel tax</v>
      </c>
      <c r="L1915" s="261">
        <f>IF(ISBLANK(INDEX('Policy Characteristics'!F:F,MATCH($C1915,'Policy Characteristics'!$C:$C,0))),"",INDEX('Policy Characteristics'!F:F,MATCH($C1915,'Policy Characteristics'!$C:$C,0)))</f>
        <v>-0.9</v>
      </c>
      <c r="M1915" s="261">
        <f>IF(ISBLANK(INDEX('Policy Characteristics'!G:G,MATCH($C1915,'Policy Characteristics'!$C:$C,0))),"",INDEX('Policy Characteristics'!G:G,MATCH($C1915,'Policy Characteristics'!$C:$C,0)))</f>
        <v>0.9</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of BAU price</v>
      </c>
      <c r="P1915" s="254" t="str">
        <f>IF(ISBLANK(INDEX('Policy Characteristics'!J:J,MATCH($C1915,'Policy Characteristics'!$C:$C,0))),"",INDEX('Policy Characteristics'!J:J,MATCH($C1915,'Policy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5" s="254" t="str">
        <f>IF(ISBLANK(INDEX('Policy Characteristics'!K:K,MATCH($C1915,'Policy Characteristics'!$C:$C,0))),"",INDEX('Policy Characteristics'!K:K,MATCH($C1915,'Policy Characteristics'!$C:$C,0)))</f>
        <v>fuels.html#fuel-taxes</v>
      </c>
      <c r="R1915" s="254" t="str">
        <f>IF(ISBLANK(INDEX('Policy Characteristics'!L:L,MATCH($C1915,'Policy Characteristics'!$C:$C,0))),"",INDEX('Policy Characteristics'!L:L,MATCH($C1915,'Policy Characteristics'!$C:$C,0)))</f>
        <v>fuel-taxes.html</v>
      </c>
    </row>
    <row r="1916" spans="1:18" x14ac:dyDescent="0.35">
      <c r="A1916" s="254" t="str">
        <f>IF(ISBLANK(INDEX('Policy Characteristics'!A:A,MATCH($C1916,'Policy Characteristics'!$C:$C,0))),"",INDEX('Policy Characteristics'!A:A,MATCH($C1916,'Policy Characteristics'!$C:$C,0)))</f>
        <v>Cross-Sector</v>
      </c>
      <c r="B1916" s="262" t="str">
        <f>IF(ISBLANK(INDEX('Policy Characteristics'!B:B,MATCH($C1916,'Policy Characteristics'!$C:$C,0))),"",INDEX('Policy Characteristics'!B:B,MATCH($C1916,'Policy Characteristics'!$C:$C,0)))</f>
        <v>Fuel Taxes or Subsidies</v>
      </c>
      <c r="C1916" s="320" t="str">
        <f t="shared" si="71"/>
        <v>Additional Fuel Tax or Subsidy Rate by Fuel</v>
      </c>
      <c r="D1916" s="6" t="s">
        <v>71</v>
      </c>
      <c r="E1916" s="45" t="s">
        <v>323</v>
      </c>
      <c r="F1916" s="6" t="s">
        <v>95</v>
      </c>
      <c r="G1916" s="45" t="s">
        <v>2568</v>
      </c>
      <c r="H1916" s="43">
        <v>2358</v>
      </c>
      <c r="I1916" s="325" t="s">
        <v>41</v>
      </c>
      <c r="J1916" s="255" t="str">
        <f>IF(ISBLANK(INDEX('Policy Characteristics'!D:D,MATCH($C1916,'Policy Characteristics'!$C:$C,0))),"",INDEX('Policy Characteristics'!D:D,MATCH($C1916,'Policy Characteristics'!$C:$C,0)))</f>
        <v>Fuel Taxes or Subsidies</v>
      </c>
      <c r="K1916" s="254" t="str">
        <f>IF(ISBLANK(INDEX('Policy Characteristics'!E:E,MATCH($C1916,'Policy Characteristics'!$C:$C,0))),"",INDEX('Policy Characteristics'!E:E,MATCH($C1916,'Policy Characteristics'!$C:$C,0)))</f>
        <v>cross fuel tax</v>
      </c>
      <c r="L1916" s="261">
        <f>IF(ISBLANK(INDEX('Policy Characteristics'!F:F,MATCH($C1916,'Policy Characteristics'!$C:$C,0))),"",INDEX('Policy Characteristics'!F:F,MATCH($C1916,'Policy Characteristics'!$C:$C,0)))</f>
        <v>-0.9</v>
      </c>
      <c r="M1916" s="261">
        <f>IF(ISBLANK(INDEX('Policy Characteristics'!G:G,MATCH($C1916,'Policy Characteristics'!$C:$C,0))),"",INDEX('Policy Characteristics'!G:G,MATCH($C1916,'Policy Characteristics'!$C:$C,0)))</f>
        <v>0.9</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of BAU price</v>
      </c>
      <c r="P1916" s="254" t="str">
        <f>IF(ISBLANK(INDEX('Policy Characteristics'!J:J,MATCH($C1916,'Policy Characteristics'!$C:$C,0))),"",INDEX('Policy Characteristics'!J:J,MATCH($C1916,'Policy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6" s="254" t="str">
        <f>IF(ISBLANK(INDEX('Policy Characteristics'!K:K,MATCH($C1916,'Policy Characteristics'!$C:$C,0))),"",INDEX('Policy Characteristics'!K:K,MATCH($C1916,'Policy Characteristics'!$C:$C,0)))</f>
        <v>fuels.html#fuel-taxes</v>
      </c>
      <c r="R1916" s="254" t="str">
        <f>IF(ISBLANK(INDEX('Policy Characteristics'!L:L,MATCH($C1916,'Policy Characteristics'!$C:$C,0))),"",INDEX('Policy Characteristics'!L:L,MATCH($C1916,'Policy Characteristics'!$C:$C,0)))</f>
        <v>fuel-taxes.html</v>
      </c>
    </row>
    <row r="1917" spans="1:18" x14ac:dyDescent="0.35">
      <c r="A1917" s="254" t="str">
        <f>IF(ISBLANK(INDEX('Policy Characteristics'!A:A,MATCH($C1917,'Policy Characteristics'!$C:$C,0))),"",INDEX('Policy Characteristics'!A:A,MATCH($C1917,'Policy Characteristics'!$C:$C,0)))</f>
        <v>Cross-Sector</v>
      </c>
      <c r="B1917" s="262" t="str">
        <f>IF(ISBLANK(INDEX('Policy Characteristics'!B:B,MATCH($C1917,'Policy Characteristics'!$C:$C,0))),"",INDEX('Policy Characteristics'!B:B,MATCH($C1917,'Policy Characteristics'!$C:$C,0)))</f>
        <v>Fuel Taxes or Subsidies</v>
      </c>
      <c r="C1917" s="320" t="str">
        <f t="shared" si="71"/>
        <v>Additional Fuel Tax or Subsidy Rate by Fuel</v>
      </c>
      <c r="D1917" s="6" t="s">
        <v>430</v>
      </c>
      <c r="E1917" s="45" t="s">
        <v>323</v>
      </c>
      <c r="F1917" s="6" t="s">
        <v>431</v>
      </c>
      <c r="G1917" s="45" t="s">
        <v>2568</v>
      </c>
      <c r="H1917" s="43">
        <v>2359</v>
      </c>
      <c r="I1917" s="325" t="s">
        <v>41</v>
      </c>
      <c r="J1917" s="255" t="str">
        <f>IF(ISBLANK(INDEX('Policy Characteristics'!D:D,MATCH($C1917,'Policy Characteristics'!$C:$C,0))),"",INDEX('Policy Characteristics'!D:D,MATCH($C1917,'Policy Characteristics'!$C:$C,0)))</f>
        <v>Fuel Taxes or Subsidies</v>
      </c>
      <c r="K1917" s="254" t="str">
        <f>IF(ISBLANK(INDEX('Policy Characteristics'!E:E,MATCH($C1917,'Policy Characteristics'!$C:$C,0))),"",INDEX('Policy Characteristics'!E:E,MATCH($C1917,'Policy Characteristics'!$C:$C,0)))</f>
        <v>cross fuel tax</v>
      </c>
      <c r="L1917" s="261">
        <f>IF(ISBLANK(INDEX('Policy Characteristics'!F:F,MATCH($C1917,'Policy Characteristics'!$C:$C,0))),"",INDEX('Policy Characteristics'!F:F,MATCH($C1917,'Policy Characteristics'!$C:$C,0)))</f>
        <v>-0.9</v>
      </c>
      <c r="M1917" s="261">
        <f>IF(ISBLANK(INDEX('Policy Characteristics'!G:G,MATCH($C1917,'Policy Characteristics'!$C:$C,0))),"",INDEX('Policy Characteristics'!G:G,MATCH($C1917,'Policy Characteristics'!$C:$C,0)))</f>
        <v>0.9</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of BAU price</v>
      </c>
      <c r="P1917" s="254" t="str">
        <f>IF(ISBLANK(INDEX('Policy Characteristics'!J:J,MATCH($C1917,'Policy Characteristics'!$C:$C,0))),"",INDEX('Policy Characteristics'!J:J,MATCH($C1917,'Policy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7" s="254" t="str">
        <f>IF(ISBLANK(INDEX('Policy Characteristics'!K:K,MATCH($C1917,'Policy Characteristics'!$C:$C,0))),"",INDEX('Policy Characteristics'!K:K,MATCH($C1917,'Policy Characteristics'!$C:$C,0)))</f>
        <v>fuels.html#fuel-taxes</v>
      </c>
      <c r="R1917" s="254" t="str">
        <f>IF(ISBLANK(INDEX('Policy Characteristics'!L:L,MATCH($C1917,'Policy Characteristics'!$C:$C,0))),"",INDEX('Policy Characteristics'!L:L,MATCH($C1917,'Policy Characteristics'!$C:$C,0)))</f>
        <v>fuel-taxes.html</v>
      </c>
    </row>
    <row r="1918" spans="1:18" x14ac:dyDescent="0.35">
      <c r="A1918" s="254" t="str">
        <f>IF(ISBLANK(INDEX('Policy Characteristics'!A:A,MATCH($C1918,'Policy Characteristics'!$C:$C,0))),"",INDEX('Policy Characteristics'!A:A,MATCH($C1918,'Policy Characteristics'!$C:$C,0)))</f>
        <v>Cross-Sector</v>
      </c>
      <c r="B1918" s="262" t="str">
        <f>IF(ISBLANK(INDEX('Policy Characteristics'!B:B,MATCH($C1918,'Policy Characteristics'!$C:$C,0))),"",INDEX('Policy Characteristics'!B:B,MATCH($C1918,'Policy Characteristics'!$C:$C,0)))</f>
        <v>Fuel Taxes or Subsidies</v>
      </c>
      <c r="C1918" s="320" t="str">
        <f t="shared" si="71"/>
        <v>Additional Fuel Tax or Subsidy Rate by Fuel</v>
      </c>
      <c r="D1918" s="6" t="s">
        <v>2447</v>
      </c>
      <c r="E1918" s="45" t="s">
        <v>323</v>
      </c>
      <c r="F1918" s="6" t="s">
        <v>2451</v>
      </c>
      <c r="G1918" s="45" t="s">
        <v>2568</v>
      </c>
      <c r="H1918" s="43">
        <v>2360</v>
      </c>
      <c r="I1918" s="325" t="s">
        <v>41</v>
      </c>
      <c r="J1918" s="255" t="str">
        <f>IF(ISBLANK(INDEX('Policy Characteristics'!D:D,MATCH($C1918,'Policy Characteristics'!$C:$C,0))),"",INDEX('Policy Characteristics'!D:D,MATCH($C1918,'Policy Characteristics'!$C:$C,0)))</f>
        <v>Fuel Taxes or Subsidies</v>
      </c>
      <c r="K1918" s="254" t="str">
        <f>IF(ISBLANK(INDEX('Policy Characteristics'!E:E,MATCH($C1918,'Policy Characteristics'!$C:$C,0))),"",INDEX('Policy Characteristics'!E:E,MATCH($C1918,'Policy Characteristics'!$C:$C,0)))</f>
        <v>cross fuel tax</v>
      </c>
      <c r="L1918" s="261">
        <f>IF(ISBLANK(INDEX('Policy Characteristics'!F:F,MATCH($C1918,'Policy Characteristics'!$C:$C,0))),"",INDEX('Policy Characteristics'!F:F,MATCH($C1918,'Policy Characteristics'!$C:$C,0)))</f>
        <v>-0.9</v>
      </c>
      <c r="M1918" s="261">
        <f>IF(ISBLANK(INDEX('Policy Characteristics'!G:G,MATCH($C1918,'Policy Characteristics'!$C:$C,0))),"",INDEX('Policy Characteristics'!G:G,MATCH($C1918,'Policy Characteristics'!$C:$C,0)))</f>
        <v>0.9</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of BAU price</v>
      </c>
      <c r="P1918" s="254" t="str">
        <f>IF(ISBLANK(INDEX('Policy Characteristics'!J:J,MATCH($C1918,'Policy Characteristics'!$C:$C,0))),"",INDEX('Policy Characteristics'!J:J,MATCH($C1918,'Policy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8" s="254" t="str">
        <f>IF(ISBLANK(INDEX('Policy Characteristics'!K:K,MATCH($C1918,'Policy Characteristics'!$C:$C,0))),"",INDEX('Policy Characteristics'!K:K,MATCH($C1918,'Policy Characteristics'!$C:$C,0)))</f>
        <v>fuels.html#fuel-taxes</v>
      </c>
      <c r="R1918" s="254" t="str">
        <f>IF(ISBLANK(INDEX('Policy Characteristics'!L:L,MATCH($C1918,'Policy Characteristics'!$C:$C,0))),"",INDEX('Policy Characteristics'!L:L,MATCH($C1918,'Policy Characteristics'!$C:$C,0)))</f>
        <v>fuel-taxes.html</v>
      </c>
    </row>
    <row r="1919" spans="1:18" x14ac:dyDescent="0.35">
      <c r="A1919" s="254" t="str">
        <f>IF(ISBLANK(INDEX('Policy Characteristics'!A:A,MATCH($C1919,'Policy Characteristics'!$C:$C,0))),"",INDEX('Policy Characteristics'!A:A,MATCH($C1919,'Policy Characteristics'!$C:$C,0)))</f>
        <v>Cross-Sector</v>
      </c>
      <c r="B1919" s="262" t="str">
        <f>IF(ISBLANK(INDEX('Policy Characteristics'!B:B,MATCH($C1919,'Policy Characteristics'!$C:$C,0))),"",INDEX('Policy Characteristics'!B:B,MATCH($C1919,'Policy Characteristics'!$C:$C,0)))</f>
        <v>Fuel Taxes or Subsidies</v>
      </c>
      <c r="C1919" s="320" t="str">
        <f t="shared" si="71"/>
        <v>Additional Fuel Tax or Subsidy Rate by Fuel</v>
      </c>
      <c r="D1919" s="6" t="s">
        <v>2457</v>
      </c>
      <c r="E1919" s="45" t="s">
        <v>323</v>
      </c>
      <c r="F1919" s="6" t="s">
        <v>2458</v>
      </c>
      <c r="G1919" s="45" t="s">
        <v>2568</v>
      </c>
      <c r="H1919" s="43">
        <v>2361</v>
      </c>
      <c r="I1919" s="325" t="s">
        <v>41</v>
      </c>
      <c r="J1919" s="255" t="str">
        <f>IF(ISBLANK(INDEX('Policy Characteristics'!D:D,MATCH($C1919,'Policy Characteristics'!$C:$C,0))),"",INDEX('Policy Characteristics'!D:D,MATCH($C1919,'Policy Characteristics'!$C:$C,0)))</f>
        <v>Fuel Taxes or Subsidies</v>
      </c>
      <c r="K1919" s="254" t="str">
        <f>IF(ISBLANK(INDEX('Policy Characteristics'!E:E,MATCH($C1919,'Policy Characteristics'!$C:$C,0))),"",INDEX('Policy Characteristics'!E:E,MATCH($C1919,'Policy Characteristics'!$C:$C,0)))</f>
        <v>cross fuel tax</v>
      </c>
      <c r="L1919" s="261">
        <f>IF(ISBLANK(INDEX('Policy Characteristics'!F:F,MATCH($C1919,'Policy Characteristics'!$C:$C,0))),"",INDEX('Policy Characteristics'!F:F,MATCH($C1919,'Policy Characteristics'!$C:$C,0)))</f>
        <v>-0.9</v>
      </c>
      <c r="M1919" s="261">
        <f>IF(ISBLANK(INDEX('Policy Characteristics'!G:G,MATCH($C1919,'Policy Characteristics'!$C:$C,0))),"",INDEX('Policy Characteristics'!G:G,MATCH($C1919,'Policy Characteristics'!$C:$C,0)))</f>
        <v>0.9</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of BAU price</v>
      </c>
      <c r="P1919" s="254" t="str">
        <f>IF(ISBLANK(INDEX('Policy Characteristics'!J:J,MATCH($C1919,'Policy Characteristics'!$C:$C,0))),"",INDEX('Policy Characteristics'!J:J,MATCH($C1919,'Policy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9" s="254" t="str">
        <f>IF(ISBLANK(INDEX('Policy Characteristics'!K:K,MATCH($C1919,'Policy Characteristics'!$C:$C,0))),"",INDEX('Policy Characteristics'!K:K,MATCH($C1919,'Policy Characteristics'!$C:$C,0)))</f>
        <v>fuels.html#fuel-taxes</v>
      </c>
      <c r="R1919" s="254" t="str">
        <f>IF(ISBLANK(INDEX('Policy Characteristics'!L:L,MATCH($C1919,'Policy Characteristics'!$C:$C,0))),"",INDEX('Policy Characteristics'!L:L,MATCH($C1919,'Policy Characteristics'!$C:$C,0)))</f>
        <v>fuel-taxes.html</v>
      </c>
    </row>
    <row r="1920" spans="1:18" x14ac:dyDescent="0.35">
      <c r="A1920" s="254" t="str">
        <f>IF(ISBLANK(INDEX('Policy Characteristics'!A:A,MATCH($C1920,'Policy Characteristics'!$C:$C,0))),"",INDEX('Policy Characteristics'!A:A,MATCH($C1920,'Policy Characteristics'!$C:$C,0)))</f>
        <v>Cross-Sector</v>
      </c>
      <c r="B1920" s="262" t="str">
        <f>IF(ISBLANK(INDEX('Policy Characteristics'!B:B,MATCH($C1920,'Policy Characteristics'!$C:$C,0))),"",INDEX('Policy Characteristics'!B:B,MATCH($C1920,'Policy Characteristics'!$C:$C,0)))</f>
        <v>Fuel Taxes or Subsidies</v>
      </c>
      <c r="C1920" s="320" t="str">
        <f t="shared" ref="C1920:C1983" si="72">C$1855</f>
        <v>Additional Fuel Tax or Subsidy Rate by Fuel</v>
      </c>
      <c r="D1920" s="6" t="s">
        <v>2448</v>
      </c>
      <c r="E1920" s="45" t="s">
        <v>323</v>
      </c>
      <c r="F1920" s="6" t="s">
        <v>2452</v>
      </c>
      <c r="G1920" s="45" t="s">
        <v>2568</v>
      </c>
      <c r="H1920" s="43">
        <v>2362</v>
      </c>
      <c r="I1920" s="325" t="s">
        <v>41</v>
      </c>
      <c r="J1920" s="255" t="str">
        <f>IF(ISBLANK(INDEX('Policy Characteristics'!D:D,MATCH($C1920,'Policy Characteristics'!$C:$C,0))),"",INDEX('Policy Characteristics'!D:D,MATCH($C1920,'Policy Characteristics'!$C:$C,0)))</f>
        <v>Fuel Taxes or Subsidies</v>
      </c>
      <c r="K1920" s="254" t="str">
        <f>IF(ISBLANK(INDEX('Policy Characteristics'!E:E,MATCH($C1920,'Policy Characteristics'!$C:$C,0))),"",INDEX('Policy Characteristics'!E:E,MATCH($C1920,'Policy Characteristics'!$C:$C,0)))</f>
        <v>cross fuel tax</v>
      </c>
      <c r="L1920" s="261">
        <f>IF(ISBLANK(INDEX('Policy Characteristics'!F:F,MATCH($C1920,'Policy Characteristics'!$C:$C,0))),"",INDEX('Policy Characteristics'!F:F,MATCH($C1920,'Policy Characteristics'!$C:$C,0)))</f>
        <v>-0.9</v>
      </c>
      <c r="M1920" s="261">
        <f>IF(ISBLANK(INDEX('Policy Characteristics'!G:G,MATCH($C1920,'Policy Characteristics'!$C:$C,0))),"",INDEX('Policy Characteristics'!G:G,MATCH($C1920,'Policy Characteristics'!$C:$C,0)))</f>
        <v>0.9</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of BAU price</v>
      </c>
      <c r="P1920" s="254" t="str">
        <f>IF(ISBLANK(INDEX('Policy Characteristics'!J:J,MATCH($C1920,'Policy Characteristics'!$C:$C,0))),"",INDEX('Policy Characteristics'!J:J,MATCH($C1920,'Policy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0" s="254" t="str">
        <f>IF(ISBLANK(INDEX('Policy Characteristics'!K:K,MATCH($C1920,'Policy Characteristics'!$C:$C,0))),"",INDEX('Policy Characteristics'!K:K,MATCH($C1920,'Policy Characteristics'!$C:$C,0)))</f>
        <v>fuels.html#fuel-taxes</v>
      </c>
      <c r="R1920" s="254" t="str">
        <f>IF(ISBLANK(INDEX('Policy Characteristics'!L:L,MATCH($C1920,'Policy Characteristics'!$C:$C,0))),"",INDEX('Policy Characteristics'!L:L,MATCH($C1920,'Policy Characteristics'!$C:$C,0)))</f>
        <v>fuel-taxes.html</v>
      </c>
    </row>
    <row r="1921" spans="1:18" x14ac:dyDescent="0.35">
      <c r="A1921" s="254" t="str">
        <f>IF(ISBLANK(INDEX('Policy Characteristics'!A:A,MATCH($C1921,'Policy Characteristics'!$C:$C,0))),"",INDEX('Policy Characteristics'!A:A,MATCH($C1921,'Policy Characteristics'!$C:$C,0)))</f>
        <v>Cross-Sector</v>
      </c>
      <c r="B1921" s="262" t="str">
        <f>IF(ISBLANK(INDEX('Policy Characteristics'!B:B,MATCH($C1921,'Policy Characteristics'!$C:$C,0))),"",INDEX('Policy Characteristics'!B:B,MATCH($C1921,'Policy Characteristics'!$C:$C,0)))</f>
        <v>Fuel Taxes or Subsidies</v>
      </c>
      <c r="C1921" s="320" t="str">
        <f t="shared" si="72"/>
        <v>Additional Fuel Tax or Subsidy Rate by Fuel</v>
      </c>
      <c r="D1921" s="6" t="s">
        <v>2449</v>
      </c>
      <c r="E1921" s="45" t="s">
        <v>323</v>
      </c>
      <c r="F1921" s="6" t="s">
        <v>2453</v>
      </c>
      <c r="G1921" s="45" t="s">
        <v>2568</v>
      </c>
      <c r="H1921" s="43">
        <v>2363</v>
      </c>
      <c r="I1921" s="325" t="s">
        <v>41</v>
      </c>
      <c r="J1921" s="255" t="str">
        <f>IF(ISBLANK(INDEX('Policy Characteristics'!D:D,MATCH($C1921,'Policy Characteristics'!$C:$C,0))),"",INDEX('Policy Characteristics'!D:D,MATCH($C1921,'Policy Characteristics'!$C:$C,0)))</f>
        <v>Fuel Taxes or Subsidies</v>
      </c>
      <c r="K1921" s="254" t="str">
        <f>IF(ISBLANK(INDEX('Policy Characteristics'!E:E,MATCH($C1921,'Policy Characteristics'!$C:$C,0))),"",INDEX('Policy Characteristics'!E:E,MATCH($C1921,'Policy Characteristics'!$C:$C,0)))</f>
        <v>cross fuel tax</v>
      </c>
      <c r="L1921" s="261">
        <f>IF(ISBLANK(INDEX('Policy Characteristics'!F:F,MATCH($C1921,'Policy Characteristics'!$C:$C,0))),"",INDEX('Policy Characteristics'!F:F,MATCH($C1921,'Policy Characteristics'!$C:$C,0)))</f>
        <v>-0.9</v>
      </c>
      <c r="M1921" s="261">
        <f>IF(ISBLANK(INDEX('Policy Characteristics'!G:G,MATCH($C1921,'Policy Characteristics'!$C:$C,0))),"",INDEX('Policy Characteristics'!G:G,MATCH($C1921,'Policy Characteristics'!$C:$C,0)))</f>
        <v>0.9</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of BAU price</v>
      </c>
      <c r="P1921" s="254" t="str">
        <f>IF(ISBLANK(INDEX('Policy Characteristics'!J:J,MATCH($C1921,'Policy Characteristics'!$C:$C,0))),"",INDEX('Policy Characteristics'!J:J,MATCH($C1921,'Policy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1" s="254" t="str">
        <f>IF(ISBLANK(INDEX('Policy Characteristics'!K:K,MATCH($C1921,'Policy Characteristics'!$C:$C,0))),"",INDEX('Policy Characteristics'!K:K,MATCH($C1921,'Policy Characteristics'!$C:$C,0)))</f>
        <v>fuels.html#fuel-taxes</v>
      </c>
      <c r="R1921" s="254" t="str">
        <f>IF(ISBLANK(INDEX('Policy Characteristics'!L:L,MATCH($C1921,'Policy Characteristics'!$C:$C,0))),"",INDEX('Policy Characteristics'!L:L,MATCH($C1921,'Policy Characteristics'!$C:$C,0)))</f>
        <v>fuel-taxes.html</v>
      </c>
    </row>
    <row r="1922" spans="1:18" x14ac:dyDescent="0.35">
      <c r="A1922" s="254" t="str">
        <f>IF(ISBLANK(INDEX('Policy Characteristics'!A:A,MATCH($C1922,'Policy Characteristics'!$C:$C,0))),"",INDEX('Policy Characteristics'!A:A,MATCH($C1922,'Policy Characteristics'!$C:$C,0)))</f>
        <v>Cross-Sector</v>
      </c>
      <c r="B1922" s="262" t="str">
        <f>IF(ISBLANK(INDEX('Policy Characteristics'!B:B,MATCH($C1922,'Policy Characteristics'!$C:$C,0))),"",INDEX('Policy Characteristics'!B:B,MATCH($C1922,'Policy Characteristics'!$C:$C,0)))</f>
        <v>Fuel Taxes or Subsidies</v>
      </c>
      <c r="C1922" s="320" t="str">
        <f t="shared" si="72"/>
        <v>Additional Fuel Tax or Subsidy Rate by Fuel</v>
      </c>
      <c r="D1922" s="6" t="s">
        <v>2450</v>
      </c>
      <c r="E1922" s="45" t="s">
        <v>323</v>
      </c>
      <c r="F1922" s="6" t="s">
        <v>2454</v>
      </c>
      <c r="G1922" s="45" t="s">
        <v>2568</v>
      </c>
      <c r="H1922" s="43">
        <v>2364</v>
      </c>
      <c r="I1922" s="325" t="s">
        <v>41</v>
      </c>
      <c r="J1922" s="255" t="str">
        <f>IF(ISBLANK(INDEX('Policy Characteristics'!D:D,MATCH($C1922,'Policy Characteristics'!$C:$C,0))),"",INDEX('Policy Characteristics'!D:D,MATCH($C1922,'Policy Characteristics'!$C:$C,0)))</f>
        <v>Fuel Taxes or Subsidies</v>
      </c>
      <c r="K1922" s="254" t="str">
        <f>IF(ISBLANK(INDEX('Policy Characteristics'!E:E,MATCH($C1922,'Policy Characteristics'!$C:$C,0))),"",INDEX('Policy Characteristics'!E:E,MATCH($C1922,'Policy Characteristics'!$C:$C,0)))</f>
        <v>cross fuel tax</v>
      </c>
      <c r="L1922" s="261">
        <f>IF(ISBLANK(INDEX('Policy Characteristics'!F:F,MATCH($C1922,'Policy Characteristics'!$C:$C,0))),"",INDEX('Policy Characteristics'!F:F,MATCH($C1922,'Policy Characteristics'!$C:$C,0)))</f>
        <v>-0.9</v>
      </c>
      <c r="M1922" s="261">
        <f>IF(ISBLANK(INDEX('Policy Characteristics'!G:G,MATCH($C1922,'Policy Characteristics'!$C:$C,0))),"",INDEX('Policy Characteristics'!G:G,MATCH($C1922,'Policy Characteristics'!$C:$C,0)))</f>
        <v>0.9</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of BAU price</v>
      </c>
      <c r="P1922" s="254" t="str">
        <f>IF(ISBLANK(INDEX('Policy Characteristics'!J:J,MATCH($C1922,'Policy Characteristics'!$C:$C,0))),"",INDEX('Policy Characteristics'!J:J,MATCH($C1922,'Policy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2" s="254" t="str">
        <f>IF(ISBLANK(INDEX('Policy Characteristics'!K:K,MATCH($C1922,'Policy Characteristics'!$C:$C,0))),"",INDEX('Policy Characteristics'!K:K,MATCH($C1922,'Policy Characteristics'!$C:$C,0)))</f>
        <v>fuels.html#fuel-taxes</v>
      </c>
      <c r="R1922" s="254" t="str">
        <f>IF(ISBLANK(INDEX('Policy Characteristics'!L:L,MATCH($C1922,'Policy Characteristics'!$C:$C,0))),"",INDEX('Policy Characteristics'!L:L,MATCH($C1922,'Policy Characteristics'!$C:$C,0)))</f>
        <v>fuel-taxes.html</v>
      </c>
    </row>
    <row r="1923" spans="1:18" s="4" customFormat="1" x14ac:dyDescent="0.35">
      <c r="A1923" s="254" t="str">
        <f>IF(ISBLANK(INDEX('Policy Characteristics'!A:A,MATCH($C1923,'Policy Characteristics'!$C:$C,0))),"",INDEX('Policy Characteristics'!A:A,MATCH($C1923,'Policy Characteristics'!$C:$C,0)))</f>
        <v>Cross-Sector</v>
      </c>
      <c r="B1923" s="262" t="str">
        <f>IF(ISBLANK(INDEX('Policy Characteristics'!B:B,MATCH($C1923,'Policy Characteristics'!$C:$C,0))),"",INDEX('Policy Characteristics'!B:B,MATCH($C1923,'Policy Characteristics'!$C:$C,0)))</f>
        <v>Fuel Taxes or Subsidies</v>
      </c>
      <c r="C1923" s="320" t="str">
        <f t="shared" si="72"/>
        <v>Additional Fuel Tax or Subsidy Rate by Fuel</v>
      </c>
      <c r="D1923" s="45" t="s">
        <v>49</v>
      </c>
      <c r="E1923" s="45" t="s">
        <v>321</v>
      </c>
      <c r="F1923" s="45" t="s">
        <v>89</v>
      </c>
      <c r="G1923" s="45" t="s">
        <v>9</v>
      </c>
      <c r="H1923" s="43">
        <v>2365</v>
      </c>
      <c r="I1923" s="324" t="s">
        <v>40</v>
      </c>
      <c r="J1923" s="255" t="str">
        <f>IF(ISBLANK(INDEX('Policy Characteristics'!D:D,MATCH($C1923,'Policy Characteristics'!$C:$C,0))),"",INDEX('Policy Characteristics'!D:D,MATCH($C1923,'Policy Characteristics'!$C:$C,0)))</f>
        <v>Fuel Taxes or Subsidies</v>
      </c>
      <c r="K1923" s="254" t="str">
        <f>IF(ISBLANK(INDEX('Policy Characteristics'!E:E,MATCH($C1923,'Policy Characteristics'!$C:$C,0))),"",INDEX('Policy Characteristics'!E:E,MATCH($C1923,'Policy Characteristics'!$C:$C,0)))</f>
        <v>cross fuel tax</v>
      </c>
      <c r="L1923" s="261">
        <f>IF(ISBLANK(INDEX('Policy Characteristics'!F:F,MATCH($C1923,'Policy Characteristics'!$C:$C,0))),"",INDEX('Policy Characteristics'!F:F,MATCH($C1923,'Policy Characteristics'!$C:$C,0)))</f>
        <v>-0.9</v>
      </c>
      <c r="M1923" s="261">
        <f>IF(ISBLANK(INDEX('Policy Characteristics'!G:G,MATCH($C1923,'Policy Characteristics'!$C:$C,0))),"",INDEX('Policy Characteristics'!G:G,MATCH($C1923,'Policy Characteristics'!$C:$C,0)))</f>
        <v>0.9</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of BAU price</v>
      </c>
      <c r="P1923" s="254" t="str">
        <f>IF(ISBLANK(INDEX('Policy Characteristics'!J:J,MATCH($C1923,'Policy Characteristics'!$C:$C,0))),"",INDEX('Policy Characteristics'!J:J,MATCH($C1923,'Policy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3" s="254" t="str">
        <f>IF(ISBLANK(INDEX('Policy Characteristics'!K:K,MATCH($C1923,'Policy Characteristics'!$C:$C,0))),"",INDEX('Policy Characteristics'!K:K,MATCH($C1923,'Policy Characteristics'!$C:$C,0)))</f>
        <v>fuels.html#fuel-taxes</v>
      </c>
      <c r="R1923" s="254" t="str">
        <f>IF(ISBLANK(INDEX('Policy Characteristics'!L:L,MATCH($C1923,'Policy Characteristics'!$C:$C,0))),"",INDEX('Policy Characteristics'!L:L,MATCH($C1923,'Policy Characteristics'!$C:$C,0)))</f>
        <v>fuel-taxes.html</v>
      </c>
    </row>
    <row r="1924" spans="1:18" s="4" customFormat="1" x14ac:dyDescent="0.35">
      <c r="A1924" s="254" t="str">
        <f>IF(ISBLANK(INDEX('Policy Characteristics'!A:A,MATCH($C1924,'Policy Characteristics'!$C:$C,0))),"",INDEX('Policy Characteristics'!A:A,MATCH($C1924,'Policy Characteristics'!$C:$C,0)))</f>
        <v>Cross-Sector</v>
      </c>
      <c r="B1924" s="262" t="str">
        <f>IF(ISBLANK(INDEX('Policy Characteristics'!B:B,MATCH($C1924,'Policy Characteristics'!$C:$C,0))),"",INDEX('Policy Characteristics'!B:B,MATCH($C1924,'Policy Characteristics'!$C:$C,0)))</f>
        <v>Fuel Taxes or Subsidies</v>
      </c>
      <c r="C1924" s="320" t="str">
        <f t="shared" si="72"/>
        <v>Additional Fuel Tax or Subsidy Rate by Fuel</v>
      </c>
      <c r="D1924" s="6" t="s">
        <v>437</v>
      </c>
      <c r="E1924" s="45" t="s">
        <v>321</v>
      </c>
      <c r="F1924" s="6" t="s">
        <v>434</v>
      </c>
      <c r="G1924" s="45" t="s">
        <v>9</v>
      </c>
      <c r="H1924" s="43">
        <v>2366</v>
      </c>
      <c r="I1924" s="325" t="s">
        <v>40</v>
      </c>
      <c r="J1924" s="255" t="str">
        <f>IF(ISBLANK(INDEX('Policy Characteristics'!D:D,MATCH($C1924,'Policy Characteristics'!$C:$C,0))),"",INDEX('Policy Characteristics'!D:D,MATCH($C1924,'Policy Characteristics'!$C:$C,0)))</f>
        <v>Fuel Taxes or Subsidies</v>
      </c>
      <c r="K1924" s="254" t="str">
        <f>IF(ISBLANK(INDEX('Policy Characteristics'!E:E,MATCH($C1924,'Policy Characteristics'!$C:$C,0))),"",INDEX('Policy Characteristics'!E:E,MATCH($C1924,'Policy Characteristics'!$C:$C,0)))</f>
        <v>cross fuel tax</v>
      </c>
      <c r="L1924" s="261">
        <f>IF(ISBLANK(INDEX('Policy Characteristics'!F:F,MATCH($C1924,'Policy Characteristics'!$C:$C,0))),"",INDEX('Policy Characteristics'!F:F,MATCH($C1924,'Policy Characteristics'!$C:$C,0)))</f>
        <v>-0.9</v>
      </c>
      <c r="M1924" s="261">
        <f>IF(ISBLANK(INDEX('Policy Characteristics'!G:G,MATCH($C1924,'Policy Characteristics'!$C:$C,0))),"",INDEX('Policy Characteristics'!G:G,MATCH($C1924,'Policy Characteristics'!$C:$C,0)))</f>
        <v>0.9</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of BAU price</v>
      </c>
      <c r="P1924" s="254" t="str">
        <f>IF(ISBLANK(INDEX('Policy Characteristics'!J:J,MATCH($C1924,'Policy Characteristics'!$C:$C,0))),"",INDEX('Policy Characteristics'!J:J,MATCH($C1924,'Policy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4" s="254" t="str">
        <f>IF(ISBLANK(INDEX('Policy Characteristics'!K:K,MATCH($C1924,'Policy Characteristics'!$C:$C,0))),"",INDEX('Policy Characteristics'!K:K,MATCH($C1924,'Policy Characteristics'!$C:$C,0)))</f>
        <v>fuels.html#fuel-taxes</v>
      </c>
      <c r="R1924" s="254" t="str">
        <f>IF(ISBLANK(INDEX('Policy Characteristics'!L:L,MATCH($C1924,'Policy Characteristics'!$C:$C,0))),"",INDEX('Policy Characteristics'!L:L,MATCH($C1924,'Policy Characteristics'!$C:$C,0)))</f>
        <v>fuel-taxes.html</v>
      </c>
    </row>
    <row r="1925" spans="1:18" s="4" customFormat="1" x14ac:dyDescent="0.35">
      <c r="A1925" s="254" t="str">
        <f>IF(ISBLANK(INDEX('Policy Characteristics'!A:A,MATCH($C1925,'Policy Characteristics'!$C:$C,0))),"",INDEX('Policy Characteristics'!A:A,MATCH($C1925,'Policy Characteristics'!$C:$C,0)))</f>
        <v>Cross-Sector</v>
      </c>
      <c r="B1925" s="262" t="str">
        <f>IF(ISBLANK(INDEX('Policy Characteristics'!B:B,MATCH($C1925,'Policy Characteristics'!$C:$C,0))),"",INDEX('Policy Characteristics'!B:B,MATCH($C1925,'Policy Characteristics'!$C:$C,0)))</f>
        <v>Fuel Taxes or Subsidies</v>
      </c>
      <c r="C1925" s="320" t="str">
        <f t="shared" si="72"/>
        <v>Additional Fuel Tax or Subsidy Rate by Fuel</v>
      </c>
      <c r="D1925" s="6" t="s">
        <v>43</v>
      </c>
      <c r="E1925" s="45" t="s">
        <v>321</v>
      </c>
      <c r="F1925" s="6" t="s">
        <v>83</v>
      </c>
      <c r="G1925" s="45" t="s">
        <v>9</v>
      </c>
      <c r="H1925" s="43">
        <v>2367</v>
      </c>
      <c r="I1925" s="325" t="s">
        <v>40</v>
      </c>
      <c r="J1925" s="255" t="str">
        <f>IF(ISBLANK(INDEX('Policy Characteristics'!D:D,MATCH($C1925,'Policy Characteristics'!$C:$C,0))),"",INDEX('Policy Characteristics'!D:D,MATCH($C1925,'Policy Characteristics'!$C:$C,0)))</f>
        <v>Fuel Taxes or Subsidies</v>
      </c>
      <c r="K1925" s="254" t="str">
        <f>IF(ISBLANK(INDEX('Policy Characteristics'!E:E,MATCH($C1925,'Policy Characteristics'!$C:$C,0))),"",INDEX('Policy Characteristics'!E:E,MATCH($C1925,'Policy Characteristics'!$C:$C,0)))</f>
        <v>cross fuel tax</v>
      </c>
      <c r="L1925" s="261">
        <f>IF(ISBLANK(INDEX('Policy Characteristics'!F:F,MATCH($C1925,'Policy Characteristics'!$C:$C,0))),"",INDEX('Policy Characteristics'!F:F,MATCH($C1925,'Policy Characteristics'!$C:$C,0)))</f>
        <v>-0.9</v>
      </c>
      <c r="M1925" s="261">
        <f>IF(ISBLANK(INDEX('Policy Characteristics'!G:G,MATCH($C1925,'Policy Characteristics'!$C:$C,0))),"",INDEX('Policy Characteristics'!G:G,MATCH($C1925,'Policy Characteristics'!$C:$C,0)))</f>
        <v>0.9</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of BAU price</v>
      </c>
      <c r="P1925" s="254" t="str">
        <f>IF(ISBLANK(INDEX('Policy Characteristics'!J:J,MATCH($C1925,'Policy Characteristics'!$C:$C,0))),"",INDEX('Policy Characteristics'!J:J,MATCH($C1925,'Policy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5" s="254" t="str">
        <f>IF(ISBLANK(INDEX('Policy Characteristics'!K:K,MATCH($C1925,'Policy Characteristics'!$C:$C,0))),"",INDEX('Policy Characteristics'!K:K,MATCH($C1925,'Policy Characteristics'!$C:$C,0)))</f>
        <v>fuels.html#fuel-taxes</v>
      </c>
      <c r="R1925" s="254" t="str">
        <f>IF(ISBLANK(INDEX('Policy Characteristics'!L:L,MATCH($C1925,'Policy Characteristics'!$C:$C,0))),"",INDEX('Policy Characteristics'!L:L,MATCH($C1925,'Policy Characteristics'!$C:$C,0)))</f>
        <v>fuel-taxes.html</v>
      </c>
    </row>
    <row r="1926" spans="1:18" s="4" customFormat="1" x14ac:dyDescent="0.35">
      <c r="A1926" s="254" t="str">
        <f>IF(ISBLANK(INDEX('Policy Characteristics'!A:A,MATCH($C1926,'Policy Characteristics'!$C:$C,0))),"",INDEX('Policy Characteristics'!A:A,MATCH($C1926,'Policy Characteristics'!$C:$C,0)))</f>
        <v>Cross-Sector</v>
      </c>
      <c r="B1926" s="262" t="str">
        <f>IF(ISBLANK(INDEX('Policy Characteristics'!B:B,MATCH($C1926,'Policy Characteristics'!$C:$C,0))),"",INDEX('Policy Characteristics'!B:B,MATCH($C1926,'Policy Characteristics'!$C:$C,0)))</f>
        <v>Fuel Taxes or Subsidies</v>
      </c>
      <c r="C1926" s="320" t="str">
        <f t="shared" si="72"/>
        <v>Additional Fuel Tax or Subsidy Rate by Fuel</v>
      </c>
      <c r="D1926" s="6" t="s">
        <v>44</v>
      </c>
      <c r="E1926" s="45" t="s">
        <v>321</v>
      </c>
      <c r="F1926" s="6" t="s">
        <v>84</v>
      </c>
      <c r="G1926" s="45" t="s">
        <v>9</v>
      </c>
      <c r="H1926" s="43">
        <v>2368</v>
      </c>
      <c r="I1926" s="325" t="s">
        <v>41</v>
      </c>
      <c r="J1926" s="255" t="str">
        <f>IF(ISBLANK(INDEX('Policy Characteristics'!D:D,MATCH($C1926,'Policy Characteristics'!$C:$C,0))),"",INDEX('Policy Characteristics'!D:D,MATCH($C1926,'Policy Characteristics'!$C:$C,0)))</f>
        <v>Fuel Taxes or Subsidies</v>
      </c>
      <c r="K1926" s="254" t="str">
        <f>IF(ISBLANK(INDEX('Policy Characteristics'!E:E,MATCH($C1926,'Policy Characteristics'!$C:$C,0))),"",INDEX('Policy Characteristics'!E:E,MATCH($C1926,'Policy Characteristics'!$C:$C,0)))</f>
        <v>cross fuel tax</v>
      </c>
      <c r="L1926" s="261">
        <f>IF(ISBLANK(INDEX('Policy Characteristics'!F:F,MATCH($C1926,'Policy Characteristics'!$C:$C,0))),"",INDEX('Policy Characteristics'!F:F,MATCH($C1926,'Policy Characteristics'!$C:$C,0)))</f>
        <v>-0.9</v>
      </c>
      <c r="M1926" s="261">
        <f>IF(ISBLANK(INDEX('Policy Characteristics'!G:G,MATCH($C1926,'Policy Characteristics'!$C:$C,0))),"",INDEX('Policy Characteristics'!G:G,MATCH($C1926,'Policy Characteristics'!$C:$C,0)))</f>
        <v>0.9</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of BAU price</v>
      </c>
      <c r="P1926" s="254" t="str">
        <f>IF(ISBLANK(INDEX('Policy Characteristics'!J:J,MATCH($C1926,'Policy Characteristics'!$C:$C,0))),"",INDEX('Policy Characteristics'!J:J,MATCH($C1926,'Policy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6" s="254" t="str">
        <f>IF(ISBLANK(INDEX('Policy Characteristics'!K:K,MATCH($C1926,'Policy Characteristics'!$C:$C,0))),"",INDEX('Policy Characteristics'!K:K,MATCH($C1926,'Policy Characteristics'!$C:$C,0)))</f>
        <v>fuels.html#fuel-taxes</v>
      </c>
      <c r="R1926" s="254" t="str">
        <f>IF(ISBLANK(INDEX('Policy Characteristics'!L:L,MATCH($C1926,'Policy Characteristics'!$C:$C,0))),"",INDEX('Policy Characteristics'!L:L,MATCH($C1926,'Policy Characteristics'!$C:$C,0)))</f>
        <v>fuel-taxes.html</v>
      </c>
    </row>
    <row r="1927" spans="1:18" s="4" customFormat="1" x14ac:dyDescent="0.35">
      <c r="A1927" s="254" t="str">
        <f>IF(ISBLANK(INDEX('Policy Characteristics'!A:A,MATCH($C1927,'Policy Characteristics'!$C:$C,0))),"",INDEX('Policy Characteristics'!A:A,MATCH($C1927,'Policy Characteristics'!$C:$C,0)))</f>
        <v>Cross-Sector</v>
      </c>
      <c r="B1927" s="262" t="str">
        <f>IF(ISBLANK(INDEX('Policy Characteristics'!B:B,MATCH($C1927,'Policy Characteristics'!$C:$C,0))),"",INDEX('Policy Characteristics'!B:B,MATCH($C1927,'Policy Characteristics'!$C:$C,0)))</f>
        <v>Fuel Taxes or Subsidies</v>
      </c>
      <c r="C1927" s="320" t="str">
        <f t="shared" si="72"/>
        <v>Additional Fuel Tax or Subsidy Rate by Fuel</v>
      </c>
      <c r="D1927" s="6" t="s">
        <v>48</v>
      </c>
      <c r="E1927" s="45" t="s">
        <v>321</v>
      </c>
      <c r="F1927" s="6" t="s">
        <v>88</v>
      </c>
      <c r="G1927" s="45" t="s">
        <v>9</v>
      </c>
      <c r="H1927" s="43">
        <v>2369</v>
      </c>
      <c r="I1927" s="325" t="s">
        <v>41</v>
      </c>
      <c r="J1927" s="255" t="str">
        <f>IF(ISBLANK(INDEX('Policy Characteristics'!D:D,MATCH($C1927,'Policy Characteristics'!$C:$C,0))),"",INDEX('Policy Characteristics'!D:D,MATCH($C1927,'Policy Characteristics'!$C:$C,0)))</f>
        <v>Fuel Taxes or Subsidies</v>
      </c>
      <c r="K1927" s="254" t="str">
        <f>IF(ISBLANK(INDEX('Policy Characteristics'!E:E,MATCH($C1927,'Policy Characteristics'!$C:$C,0))),"",INDEX('Policy Characteristics'!E:E,MATCH($C1927,'Policy Characteristics'!$C:$C,0)))</f>
        <v>cross fuel tax</v>
      </c>
      <c r="L1927" s="261">
        <f>IF(ISBLANK(INDEX('Policy Characteristics'!F:F,MATCH($C1927,'Policy Characteristics'!$C:$C,0))),"",INDEX('Policy Characteristics'!F:F,MATCH($C1927,'Policy Characteristics'!$C:$C,0)))</f>
        <v>-0.9</v>
      </c>
      <c r="M1927" s="261">
        <f>IF(ISBLANK(INDEX('Policy Characteristics'!G:G,MATCH($C1927,'Policy Characteristics'!$C:$C,0))),"",INDEX('Policy Characteristics'!G:G,MATCH($C1927,'Policy Characteristics'!$C:$C,0)))</f>
        <v>0.9</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of BAU price</v>
      </c>
      <c r="P1927" s="254" t="str">
        <f>IF(ISBLANK(INDEX('Policy Characteristics'!J:J,MATCH($C1927,'Policy Characteristics'!$C:$C,0))),"",INDEX('Policy Characteristics'!J:J,MATCH($C1927,'Policy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7" s="254" t="str">
        <f>IF(ISBLANK(INDEX('Policy Characteristics'!K:K,MATCH($C1927,'Policy Characteristics'!$C:$C,0))),"",INDEX('Policy Characteristics'!K:K,MATCH($C1927,'Policy Characteristics'!$C:$C,0)))</f>
        <v>fuels.html#fuel-taxes</v>
      </c>
      <c r="R1927" s="254" t="str">
        <f>IF(ISBLANK(INDEX('Policy Characteristics'!L:L,MATCH($C1927,'Policy Characteristics'!$C:$C,0))),"",INDEX('Policy Characteristics'!L:L,MATCH($C1927,'Policy Characteristics'!$C:$C,0)))</f>
        <v>fuel-taxes.html</v>
      </c>
    </row>
    <row r="1928" spans="1:18" s="4" customFormat="1" x14ac:dyDescent="0.35">
      <c r="A1928" s="254" t="str">
        <f>IF(ISBLANK(INDEX('Policy Characteristics'!A:A,MATCH($C1928,'Policy Characteristics'!$C:$C,0))),"",INDEX('Policy Characteristics'!A:A,MATCH($C1928,'Policy Characteristics'!$C:$C,0)))</f>
        <v>Cross-Sector</v>
      </c>
      <c r="B1928" s="262" t="str">
        <f>IF(ISBLANK(INDEX('Policy Characteristics'!B:B,MATCH($C1928,'Policy Characteristics'!$C:$C,0))),"",INDEX('Policy Characteristics'!B:B,MATCH($C1928,'Policy Characteristics'!$C:$C,0)))</f>
        <v>Fuel Taxes or Subsidies</v>
      </c>
      <c r="C1928" s="320" t="str">
        <f t="shared" si="72"/>
        <v>Additional Fuel Tax or Subsidy Rate by Fuel</v>
      </c>
      <c r="D1928" s="6" t="s">
        <v>50</v>
      </c>
      <c r="E1928" s="45" t="s">
        <v>321</v>
      </c>
      <c r="F1928" s="6" t="s">
        <v>91</v>
      </c>
      <c r="G1928" s="45" t="s">
        <v>9</v>
      </c>
      <c r="H1928" s="43">
        <v>2370</v>
      </c>
      <c r="I1928" s="325" t="s">
        <v>41</v>
      </c>
      <c r="J1928" s="255" t="str">
        <f>IF(ISBLANK(INDEX('Policy Characteristics'!D:D,MATCH($C1928,'Policy Characteristics'!$C:$C,0))),"",INDEX('Policy Characteristics'!D:D,MATCH($C1928,'Policy Characteristics'!$C:$C,0)))</f>
        <v>Fuel Taxes or Subsidies</v>
      </c>
      <c r="K1928" s="254" t="str">
        <f>IF(ISBLANK(INDEX('Policy Characteristics'!E:E,MATCH($C1928,'Policy Characteristics'!$C:$C,0))),"",INDEX('Policy Characteristics'!E:E,MATCH($C1928,'Policy Characteristics'!$C:$C,0)))</f>
        <v>cross fuel tax</v>
      </c>
      <c r="L1928" s="261">
        <f>IF(ISBLANK(INDEX('Policy Characteristics'!F:F,MATCH($C1928,'Policy Characteristics'!$C:$C,0))),"",INDEX('Policy Characteristics'!F:F,MATCH($C1928,'Policy Characteristics'!$C:$C,0)))</f>
        <v>-0.9</v>
      </c>
      <c r="M1928" s="261">
        <f>IF(ISBLANK(INDEX('Policy Characteristics'!G:G,MATCH($C1928,'Policy Characteristics'!$C:$C,0))),"",INDEX('Policy Characteristics'!G:G,MATCH($C1928,'Policy Characteristics'!$C:$C,0)))</f>
        <v>0.9</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of BAU price</v>
      </c>
      <c r="P1928" s="254" t="str">
        <f>IF(ISBLANK(INDEX('Policy Characteristics'!J:J,MATCH($C1928,'Policy Characteristics'!$C:$C,0))),"",INDEX('Policy Characteristics'!J:J,MATCH($C1928,'Policy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8" s="254" t="str">
        <f>IF(ISBLANK(INDEX('Policy Characteristics'!K:K,MATCH($C1928,'Policy Characteristics'!$C:$C,0))),"",INDEX('Policy Characteristics'!K:K,MATCH($C1928,'Policy Characteristics'!$C:$C,0)))</f>
        <v>fuels.html#fuel-taxes</v>
      </c>
      <c r="R1928" s="254" t="str">
        <f>IF(ISBLANK(INDEX('Policy Characteristics'!L:L,MATCH($C1928,'Policy Characteristics'!$C:$C,0))),"",INDEX('Policy Characteristics'!L:L,MATCH($C1928,'Policy Characteristics'!$C:$C,0)))</f>
        <v>fuel-taxes.html</v>
      </c>
    </row>
    <row r="1929" spans="1:18" s="4" customFormat="1" x14ac:dyDescent="0.35">
      <c r="A1929" s="254" t="str">
        <f>IF(ISBLANK(INDEX('Policy Characteristics'!A:A,MATCH($C1929,'Policy Characteristics'!$C:$C,0))),"",INDEX('Policy Characteristics'!A:A,MATCH($C1929,'Policy Characteristics'!$C:$C,0)))</f>
        <v>Cross-Sector</v>
      </c>
      <c r="B1929" s="262" t="str">
        <f>IF(ISBLANK(INDEX('Policy Characteristics'!B:B,MATCH($C1929,'Policy Characteristics'!$C:$C,0))),"",INDEX('Policy Characteristics'!B:B,MATCH($C1929,'Policy Characteristics'!$C:$C,0)))</f>
        <v>Fuel Taxes or Subsidies</v>
      </c>
      <c r="C1929" s="320" t="str">
        <f t="shared" si="72"/>
        <v>Additional Fuel Tax or Subsidy Rate by Fuel</v>
      </c>
      <c r="D1929" s="6" t="s">
        <v>51</v>
      </c>
      <c r="E1929" s="45" t="s">
        <v>321</v>
      </c>
      <c r="F1929" s="6" t="s">
        <v>92</v>
      </c>
      <c r="G1929" s="45" t="s">
        <v>9</v>
      </c>
      <c r="H1929" s="43">
        <v>2371</v>
      </c>
      <c r="I1929" s="325" t="s">
        <v>40</v>
      </c>
      <c r="J1929" s="255" t="str">
        <f>IF(ISBLANK(INDEX('Policy Characteristics'!D:D,MATCH($C1929,'Policy Characteristics'!$C:$C,0))),"",INDEX('Policy Characteristics'!D:D,MATCH($C1929,'Policy Characteristics'!$C:$C,0)))</f>
        <v>Fuel Taxes or Subsidies</v>
      </c>
      <c r="K1929" s="254" t="str">
        <f>IF(ISBLANK(INDEX('Policy Characteristics'!E:E,MATCH($C1929,'Policy Characteristics'!$C:$C,0))),"",INDEX('Policy Characteristics'!E:E,MATCH($C1929,'Policy Characteristics'!$C:$C,0)))</f>
        <v>cross fuel tax</v>
      </c>
      <c r="L1929" s="261">
        <f>IF(ISBLANK(INDEX('Policy Characteristics'!F:F,MATCH($C1929,'Policy Characteristics'!$C:$C,0))),"",INDEX('Policy Characteristics'!F:F,MATCH($C1929,'Policy Characteristics'!$C:$C,0)))</f>
        <v>-0.9</v>
      </c>
      <c r="M1929" s="261">
        <f>IF(ISBLANK(INDEX('Policy Characteristics'!G:G,MATCH($C1929,'Policy Characteristics'!$C:$C,0))),"",INDEX('Policy Characteristics'!G:G,MATCH($C1929,'Policy Characteristics'!$C:$C,0)))</f>
        <v>0.9</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of BAU price</v>
      </c>
      <c r="P1929" s="254" t="str">
        <f>IF(ISBLANK(INDEX('Policy Characteristics'!J:J,MATCH($C1929,'Policy Characteristics'!$C:$C,0))),"",INDEX('Policy Characteristics'!J:J,MATCH($C1929,'Policy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9" s="254" t="str">
        <f>IF(ISBLANK(INDEX('Policy Characteristics'!K:K,MATCH($C1929,'Policy Characteristics'!$C:$C,0))),"",INDEX('Policy Characteristics'!K:K,MATCH($C1929,'Policy Characteristics'!$C:$C,0)))</f>
        <v>fuels.html#fuel-taxes</v>
      </c>
      <c r="R1929" s="254" t="str">
        <f>IF(ISBLANK(INDEX('Policy Characteristics'!L:L,MATCH($C1929,'Policy Characteristics'!$C:$C,0))),"",INDEX('Policy Characteristics'!L:L,MATCH($C1929,'Policy Characteristics'!$C:$C,0)))</f>
        <v>fuel-taxes.html</v>
      </c>
    </row>
    <row r="1930" spans="1:18" s="4" customFormat="1" x14ac:dyDescent="0.35">
      <c r="A1930" s="254" t="str">
        <f>IF(ISBLANK(INDEX('Policy Characteristics'!A:A,MATCH($C1930,'Policy Characteristics'!$C:$C,0))),"",INDEX('Policy Characteristics'!A:A,MATCH($C1930,'Policy Characteristics'!$C:$C,0)))</f>
        <v>Cross-Sector</v>
      </c>
      <c r="B1930" s="262" t="str">
        <f>IF(ISBLANK(INDEX('Policy Characteristics'!B:B,MATCH($C1930,'Policy Characteristics'!$C:$C,0))),"",INDEX('Policy Characteristics'!B:B,MATCH($C1930,'Policy Characteristics'!$C:$C,0)))</f>
        <v>Fuel Taxes or Subsidies</v>
      </c>
      <c r="C1930" s="320" t="str">
        <f t="shared" si="72"/>
        <v>Additional Fuel Tax or Subsidy Rate by Fuel</v>
      </c>
      <c r="D1930" s="6" t="s">
        <v>52</v>
      </c>
      <c r="E1930" s="45" t="s">
        <v>321</v>
      </c>
      <c r="F1930" s="6" t="s">
        <v>93</v>
      </c>
      <c r="G1930" s="45" t="s">
        <v>9</v>
      </c>
      <c r="H1930" s="43">
        <v>2372</v>
      </c>
      <c r="I1930" s="325" t="s">
        <v>41</v>
      </c>
      <c r="J1930" s="255" t="str">
        <f>IF(ISBLANK(INDEX('Policy Characteristics'!D:D,MATCH($C1930,'Policy Characteristics'!$C:$C,0))),"",INDEX('Policy Characteristics'!D:D,MATCH($C1930,'Policy Characteristics'!$C:$C,0)))</f>
        <v>Fuel Taxes or Subsidies</v>
      </c>
      <c r="K1930" s="254" t="str">
        <f>IF(ISBLANK(INDEX('Policy Characteristics'!E:E,MATCH($C1930,'Policy Characteristics'!$C:$C,0))),"",INDEX('Policy Characteristics'!E:E,MATCH($C1930,'Policy Characteristics'!$C:$C,0)))</f>
        <v>cross fuel tax</v>
      </c>
      <c r="L1930" s="261">
        <f>IF(ISBLANK(INDEX('Policy Characteristics'!F:F,MATCH($C1930,'Policy Characteristics'!$C:$C,0))),"",INDEX('Policy Characteristics'!F:F,MATCH($C1930,'Policy Characteristics'!$C:$C,0)))</f>
        <v>-0.9</v>
      </c>
      <c r="M1930" s="261">
        <f>IF(ISBLANK(INDEX('Policy Characteristics'!G:G,MATCH($C1930,'Policy Characteristics'!$C:$C,0))),"",INDEX('Policy Characteristics'!G:G,MATCH($C1930,'Policy Characteristics'!$C:$C,0)))</f>
        <v>0.9</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of BAU price</v>
      </c>
      <c r="P1930" s="254" t="str">
        <f>IF(ISBLANK(INDEX('Policy Characteristics'!J:J,MATCH($C1930,'Policy Characteristics'!$C:$C,0))),"",INDEX('Policy Characteristics'!J:J,MATCH($C1930,'Policy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0" s="254" t="str">
        <f>IF(ISBLANK(INDEX('Policy Characteristics'!K:K,MATCH($C1930,'Policy Characteristics'!$C:$C,0))),"",INDEX('Policy Characteristics'!K:K,MATCH($C1930,'Policy Characteristics'!$C:$C,0)))</f>
        <v>fuels.html#fuel-taxes</v>
      </c>
      <c r="R1930" s="254" t="str">
        <f>IF(ISBLANK(INDEX('Policy Characteristics'!L:L,MATCH($C1930,'Policy Characteristics'!$C:$C,0))),"",INDEX('Policy Characteristics'!L:L,MATCH($C1930,'Policy Characteristics'!$C:$C,0)))</f>
        <v>fuel-taxes.html</v>
      </c>
    </row>
    <row r="1931" spans="1:18" s="4" customFormat="1" x14ac:dyDescent="0.35">
      <c r="A1931" s="254" t="str">
        <f>IF(ISBLANK(INDEX('Policy Characteristics'!A:A,MATCH($C1931,'Policy Characteristics'!$C:$C,0))),"",INDEX('Policy Characteristics'!A:A,MATCH($C1931,'Policy Characteristics'!$C:$C,0)))</f>
        <v>Cross-Sector</v>
      </c>
      <c r="B1931" s="262" t="str">
        <f>IF(ISBLANK(INDEX('Policy Characteristics'!B:B,MATCH($C1931,'Policy Characteristics'!$C:$C,0))),"",INDEX('Policy Characteristics'!B:B,MATCH($C1931,'Policy Characteristics'!$C:$C,0)))</f>
        <v>Fuel Taxes or Subsidies</v>
      </c>
      <c r="C1931" s="320" t="str">
        <f t="shared" si="72"/>
        <v>Additional Fuel Tax or Subsidy Rate by Fuel</v>
      </c>
      <c r="D1931" s="6" t="s">
        <v>53</v>
      </c>
      <c r="E1931" s="45" t="s">
        <v>321</v>
      </c>
      <c r="F1931" s="6" t="s">
        <v>94</v>
      </c>
      <c r="G1931" s="45" t="s">
        <v>9</v>
      </c>
      <c r="H1931" s="43">
        <v>2373</v>
      </c>
      <c r="I1931" s="325" t="s">
        <v>41</v>
      </c>
      <c r="J1931" s="255" t="str">
        <f>IF(ISBLANK(INDEX('Policy Characteristics'!D:D,MATCH($C1931,'Policy Characteristics'!$C:$C,0))),"",INDEX('Policy Characteristics'!D:D,MATCH($C1931,'Policy Characteristics'!$C:$C,0)))</f>
        <v>Fuel Taxes or Subsidies</v>
      </c>
      <c r="K1931" s="254" t="str">
        <f>IF(ISBLANK(INDEX('Policy Characteristics'!E:E,MATCH($C1931,'Policy Characteristics'!$C:$C,0))),"",INDEX('Policy Characteristics'!E:E,MATCH($C1931,'Policy Characteristics'!$C:$C,0)))</f>
        <v>cross fuel tax</v>
      </c>
      <c r="L1931" s="261">
        <f>IF(ISBLANK(INDEX('Policy Characteristics'!F:F,MATCH($C1931,'Policy Characteristics'!$C:$C,0))),"",INDEX('Policy Characteristics'!F:F,MATCH($C1931,'Policy Characteristics'!$C:$C,0)))</f>
        <v>-0.9</v>
      </c>
      <c r="M1931" s="261">
        <f>IF(ISBLANK(INDEX('Policy Characteristics'!G:G,MATCH($C1931,'Policy Characteristics'!$C:$C,0))),"",INDEX('Policy Characteristics'!G:G,MATCH($C1931,'Policy Characteristics'!$C:$C,0)))</f>
        <v>0.9</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of BAU price</v>
      </c>
      <c r="P1931" s="254" t="str">
        <f>IF(ISBLANK(INDEX('Policy Characteristics'!J:J,MATCH($C1931,'Policy Characteristics'!$C:$C,0))),"",INDEX('Policy Characteristics'!J:J,MATCH($C1931,'Policy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1" s="254" t="str">
        <f>IF(ISBLANK(INDEX('Policy Characteristics'!K:K,MATCH($C1931,'Policy Characteristics'!$C:$C,0))),"",INDEX('Policy Characteristics'!K:K,MATCH($C1931,'Policy Characteristics'!$C:$C,0)))</f>
        <v>fuels.html#fuel-taxes</v>
      </c>
      <c r="R1931" s="254" t="str">
        <f>IF(ISBLANK(INDEX('Policy Characteristics'!L:L,MATCH($C1931,'Policy Characteristics'!$C:$C,0))),"",INDEX('Policy Characteristics'!L:L,MATCH($C1931,'Policy Characteristics'!$C:$C,0)))</f>
        <v>fuel-taxes.html</v>
      </c>
    </row>
    <row r="1932" spans="1:18" x14ac:dyDescent="0.35">
      <c r="A1932" s="254" t="str">
        <f>IF(ISBLANK(INDEX('Policy Characteristics'!A:A,MATCH($C1932,'Policy Characteristics'!$C:$C,0))),"",INDEX('Policy Characteristics'!A:A,MATCH($C1932,'Policy Characteristics'!$C:$C,0)))</f>
        <v>Cross-Sector</v>
      </c>
      <c r="B1932" s="262" t="str">
        <f>IF(ISBLANK(INDEX('Policy Characteristics'!B:B,MATCH($C1932,'Policy Characteristics'!$C:$C,0))),"",INDEX('Policy Characteristics'!B:B,MATCH($C1932,'Policy Characteristics'!$C:$C,0)))</f>
        <v>Fuel Taxes or Subsidies</v>
      </c>
      <c r="C1932" s="320" t="str">
        <f t="shared" si="72"/>
        <v>Additional Fuel Tax or Subsidy Rate by Fuel</v>
      </c>
      <c r="D1932" s="6" t="s">
        <v>2455</v>
      </c>
      <c r="E1932" s="45" t="s">
        <v>321</v>
      </c>
      <c r="F1932" s="6" t="s">
        <v>2456</v>
      </c>
      <c r="G1932" s="45" t="s">
        <v>9</v>
      </c>
      <c r="H1932" s="43">
        <v>2374</v>
      </c>
      <c r="I1932" s="325" t="s">
        <v>40</v>
      </c>
      <c r="J1932" s="255" t="str">
        <f>IF(ISBLANK(INDEX('Policy Characteristics'!D:D,MATCH($C1932,'Policy Characteristics'!$C:$C,0))),"",INDEX('Policy Characteristics'!D:D,MATCH($C1932,'Policy Characteristics'!$C:$C,0)))</f>
        <v>Fuel Taxes or Subsidies</v>
      </c>
      <c r="K1932" s="254" t="str">
        <f>IF(ISBLANK(INDEX('Policy Characteristics'!E:E,MATCH($C1932,'Policy Characteristics'!$C:$C,0))),"",INDEX('Policy Characteristics'!E:E,MATCH($C1932,'Policy Characteristics'!$C:$C,0)))</f>
        <v>cross fuel tax</v>
      </c>
      <c r="L1932" s="261">
        <f>IF(ISBLANK(INDEX('Policy Characteristics'!F:F,MATCH($C1932,'Policy Characteristics'!$C:$C,0))),"",INDEX('Policy Characteristics'!F:F,MATCH($C1932,'Policy Characteristics'!$C:$C,0)))</f>
        <v>-0.9</v>
      </c>
      <c r="M1932" s="261">
        <f>IF(ISBLANK(INDEX('Policy Characteristics'!G:G,MATCH($C1932,'Policy Characteristics'!$C:$C,0))),"",INDEX('Policy Characteristics'!G:G,MATCH($C1932,'Policy Characteristics'!$C:$C,0)))</f>
        <v>0.9</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of BAU price</v>
      </c>
      <c r="P1932" s="254" t="str">
        <f>IF(ISBLANK(INDEX('Policy Characteristics'!J:J,MATCH($C1932,'Policy Characteristics'!$C:$C,0))),"",INDEX('Policy Characteristics'!J:J,MATCH($C1932,'Policy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2" s="254" t="str">
        <f>IF(ISBLANK(INDEX('Policy Characteristics'!K:K,MATCH($C1932,'Policy Characteristics'!$C:$C,0))),"",INDEX('Policy Characteristics'!K:K,MATCH($C1932,'Policy Characteristics'!$C:$C,0)))</f>
        <v>fuels.html#fuel-taxes</v>
      </c>
      <c r="R1932" s="254" t="str">
        <f>IF(ISBLANK(INDEX('Policy Characteristics'!L:L,MATCH($C1932,'Policy Characteristics'!$C:$C,0))),"",INDEX('Policy Characteristics'!L:L,MATCH($C1932,'Policy Characteristics'!$C:$C,0)))</f>
        <v>fuel-taxes.html</v>
      </c>
    </row>
    <row r="1933" spans="1:18" x14ac:dyDescent="0.35">
      <c r="A1933" s="254" t="str">
        <f>IF(ISBLANK(INDEX('Policy Characteristics'!A:A,MATCH($C1933,'Policy Characteristics'!$C:$C,0))),"",INDEX('Policy Characteristics'!A:A,MATCH($C1933,'Policy Characteristics'!$C:$C,0)))</f>
        <v>Cross-Sector</v>
      </c>
      <c r="B1933" s="262" t="str">
        <f>IF(ISBLANK(INDEX('Policy Characteristics'!B:B,MATCH($C1933,'Policy Characteristics'!$C:$C,0))),"",INDEX('Policy Characteristics'!B:B,MATCH($C1933,'Policy Characteristics'!$C:$C,0)))</f>
        <v>Fuel Taxes or Subsidies</v>
      </c>
      <c r="C1933" s="320" t="str">
        <f t="shared" si="72"/>
        <v>Additional Fuel Tax or Subsidy Rate by Fuel</v>
      </c>
      <c r="D1933" s="6" t="s">
        <v>71</v>
      </c>
      <c r="E1933" s="45" t="s">
        <v>321</v>
      </c>
      <c r="F1933" s="6" t="s">
        <v>95</v>
      </c>
      <c r="G1933" s="45" t="s">
        <v>9</v>
      </c>
      <c r="H1933" s="43">
        <v>2375</v>
      </c>
      <c r="I1933" s="325" t="s">
        <v>41</v>
      </c>
      <c r="J1933" s="255" t="str">
        <f>IF(ISBLANK(INDEX('Policy Characteristics'!D:D,MATCH($C1933,'Policy Characteristics'!$C:$C,0))),"",INDEX('Policy Characteristics'!D:D,MATCH($C1933,'Policy Characteristics'!$C:$C,0)))</f>
        <v>Fuel Taxes or Subsidies</v>
      </c>
      <c r="K1933" s="254" t="str">
        <f>IF(ISBLANK(INDEX('Policy Characteristics'!E:E,MATCH($C1933,'Policy Characteristics'!$C:$C,0))),"",INDEX('Policy Characteristics'!E:E,MATCH($C1933,'Policy Characteristics'!$C:$C,0)))</f>
        <v>cross fuel tax</v>
      </c>
      <c r="L1933" s="261">
        <f>IF(ISBLANK(INDEX('Policy Characteristics'!F:F,MATCH($C1933,'Policy Characteristics'!$C:$C,0))),"",INDEX('Policy Characteristics'!F:F,MATCH($C1933,'Policy Characteristics'!$C:$C,0)))</f>
        <v>-0.9</v>
      </c>
      <c r="M1933" s="261">
        <f>IF(ISBLANK(INDEX('Policy Characteristics'!G:G,MATCH($C1933,'Policy Characteristics'!$C:$C,0))),"",INDEX('Policy Characteristics'!G:G,MATCH($C1933,'Policy Characteristics'!$C:$C,0)))</f>
        <v>0.9</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of BAU price</v>
      </c>
      <c r="P1933" s="254" t="str">
        <f>IF(ISBLANK(INDEX('Policy Characteristics'!J:J,MATCH($C1933,'Policy Characteristics'!$C:$C,0))),"",INDEX('Policy Characteristics'!J:J,MATCH($C1933,'Policy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3" s="254" t="str">
        <f>IF(ISBLANK(INDEX('Policy Characteristics'!K:K,MATCH($C1933,'Policy Characteristics'!$C:$C,0))),"",INDEX('Policy Characteristics'!K:K,MATCH($C1933,'Policy Characteristics'!$C:$C,0)))</f>
        <v>fuels.html#fuel-taxes</v>
      </c>
      <c r="R1933" s="254" t="str">
        <f>IF(ISBLANK(INDEX('Policy Characteristics'!L:L,MATCH($C1933,'Policy Characteristics'!$C:$C,0))),"",INDEX('Policy Characteristics'!L:L,MATCH($C1933,'Policy Characteristics'!$C:$C,0)))</f>
        <v>fuel-taxes.html</v>
      </c>
    </row>
    <row r="1934" spans="1:18" x14ac:dyDescent="0.35">
      <c r="A1934" s="254" t="str">
        <f>IF(ISBLANK(INDEX('Policy Characteristics'!A:A,MATCH($C1934,'Policy Characteristics'!$C:$C,0))),"",INDEX('Policy Characteristics'!A:A,MATCH($C1934,'Policy Characteristics'!$C:$C,0)))</f>
        <v>Cross-Sector</v>
      </c>
      <c r="B1934" s="262" t="str">
        <f>IF(ISBLANK(INDEX('Policy Characteristics'!B:B,MATCH($C1934,'Policy Characteristics'!$C:$C,0))),"",INDEX('Policy Characteristics'!B:B,MATCH($C1934,'Policy Characteristics'!$C:$C,0)))</f>
        <v>Fuel Taxes or Subsidies</v>
      </c>
      <c r="C1934" s="320" t="str">
        <f t="shared" si="72"/>
        <v>Additional Fuel Tax or Subsidy Rate by Fuel</v>
      </c>
      <c r="D1934" s="6" t="s">
        <v>430</v>
      </c>
      <c r="E1934" s="45" t="s">
        <v>321</v>
      </c>
      <c r="F1934" s="6" t="s">
        <v>431</v>
      </c>
      <c r="G1934" s="45" t="s">
        <v>9</v>
      </c>
      <c r="H1934" s="43">
        <v>2376</v>
      </c>
      <c r="I1934" s="325" t="s">
        <v>41</v>
      </c>
      <c r="J1934" s="255" t="str">
        <f>IF(ISBLANK(INDEX('Policy Characteristics'!D:D,MATCH($C1934,'Policy Characteristics'!$C:$C,0))),"",INDEX('Policy Characteristics'!D:D,MATCH($C1934,'Policy Characteristics'!$C:$C,0)))</f>
        <v>Fuel Taxes or Subsidies</v>
      </c>
      <c r="K1934" s="254" t="str">
        <f>IF(ISBLANK(INDEX('Policy Characteristics'!E:E,MATCH($C1934,'Policy Characteristics'!$C:$C,0))),"",INDEX('Policy Characteristics'!E:E,MATCH($C1934,'Policy Characteristics'!$C:$C,0)))</f>
        <v>cross fuel tax</v>
      </c>
      <c r="L1934" s="261">
        <f>IF(ISBLANK(INDEX('Policy Characteristics'!F:F,MATCH($C1934,'Policy Characteristics'!$C:$C,0))),"",INDEX('Policy Characteristics'!F:F,MATCH($C1934,'Policy Characteristics'!$C:$C,0)))</f>
        <v>-0.9</v>
      </c>
      <c r="M1934" s="261">
        <f>IF(ISBLANK(INDEX('Policy Characteristics'!G:G,MATCH($C1934,'Policy Characteristics'!$C:$C,0))),"",INDEX('Policy Characteristics'!G:G,MATCH($C1934,'Policy Characteristics'!$C:$C,0)))</f>
        <v>0.9</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of BAU price</v>
      </c>
      <c r="P1934" s="254" t="str">
        <f>IF(ISBLANK(INDEX('Policy Characteristics'!J:J,MATCH($C1934,'Policy Characteristics'!$C:$C,0))),"",INDEX('Policy Characteristics'!J:J,MATCH($C1934,'Policy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4" s="254" t="str">
        <f>IF(ISBLANK(INDEX('Policy Characteristics'!K:K,MATCH($C1934,'Policy Characteristics'!$C:$C,0))),"",INDEX('Policy Characteristics'!K:K,MATCH($C1934,'Policy Characteristics'!$C:$C,0)))</f>
        <v>fuels.html#fuel-taxes</v>
      </c>
      <c r="R1934" s="254" t="str">
        <f>IF(ISBLANK(INDEX('Policy Characteristics'!L:L,MATCH($C1934,'Policy Characteristics'!$C:$C,0))),"",INDEX('Policy Characteristics'!L:L,MATCH($C1934,'Policy Characteristics'!$C:$C,0)))</f>
        <v>fuel-taxes.html</v>
      </c>
    </row>
    <row r="1935" spans="1:18" x14ac:dyDescent="0.35">
      <c r="A1935" s="254" t="str">
        <f>IF(ISBLANK(INDEX('Policy Characteristics'!A:A,MATCH($C1935,'Policy Characteristics'!$C:$C,0))),"",INDEX('Policy Characteristics'!A:A,MATCH($C1935,'Policy Characteristics'!$C:$C,0)))</f>
        <v>Cross-Sector</v>
      </c>
      <c r="B1935" s="262" t="str">
        <f>IF(ISBLANK(INDEX('Policy Characteristics'!B:B,MATCH($C1935,'Policy Characteristics'!$C:$C,0))),"",INDEX('Policy Characteristics'!B:B,MATCH($C1935,'Policy Characteristics'!$C:$C,0)))</f>
        <v>Fuel Taxes or Subsidies</v>
      </c>
      <c r="C1935" s="320" t="str">
        <f t="shared" si="72"/>
        <v>Additional Fuel Tax or Subsidy Rate by Fuel</v>
      </c>
      <c r="D1935" s="6" t="s">
        <v>2447</v>
      </c>
      <c r="E1935" s="45" t="s">
        <v>321</v>
      </c>
      <c r="F1935" s="6" t="s">
        <v>2451</v>
      </c>
      <c r="G1935" s="45" t="s">
        <v>9</v>
      </c>
      <c r="H1935" s="43">
        <v>2377</v>
      </c>
      <c r="I1935" s="325" t="s">
        <v>41</v>
      </c>
      <c r="J1935" s="255" t="str">
        <f>IF(ISBLANK(INDEX('Policy Characteristics'!D:D,MATCH($C1935,'Policy Characteristics'!$C:$C,0))),"",INDEX('Policy Characteristics'!D:D,MATCH($C1935,'Policy Characteristics'!$C:$C,0)))</f>
        <v>Fuel Taxes or Subsidies</v>
      </c>
      <c r="K1935" s="254" t="str">
        <f>IF(ISBLANK(INDEX('Policy Characteristics'!E:E,MATCH($C1935,'Policy Characteristics'!$C:$C,0))),"",INDEX('Policy Characteristics'!E:E,MATCH($C1935,'Policy Characteristics'!$C:$C,0)))</f>
        <v>cross fuel tax</v>
      </c>
      <c r="L1935" s="261">
        <f>IF(ISBLANK(INDEX('Policy Characteristics'!F:F,MATCH($C1935,'Policy Characteristics'!$C:$C,0))),"",INDEX('Policy Characteristics'!F:F,MATCH($C1935,'Policy Characteristics'!$C:$C,0)))</f>
        <v>-0.9</v>
      </c>
      <c r="M1935" s="261">
        <f>IF(ISBLANK(INDEX('Policy Characteristics'!G:G,MATCH($C1935,'Policy Characteristics'!$C:$C,0))),"",INDEX('Policy Characteristics'!G:G,MATCH($C1935,'Policy Characteristics'!$C:$C,0)))</f>
        <v>0.9</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of BAU price</v>
      </c>
      <c r="P1935" s="254" t="str">
        <f>IF(ISBLANK(INDEX('Policy Characteristics'!J:J,MATCH($C1935,'Policy Characteristics'!$C:$C,0))),"",INDEX('Policy Characteristics'!J:J,MATCH($C1935,'Policy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5" s="254" t="str">
        <f>IF(ISBLANK(INDEX('Policy Characteristics'!K:K,MATCH($C1935,'Policy Characteristics'!$C:$C,0))),"",INDEX('Policy Characteristics'!K:K,MATCH($C1935,'Policy Characteristics'!$C:$C,0)))</f>
        <v>fuels.html#fuel-taxes</v>
      </c>
      <c r="R1935" s="254" t="str">
        <f>IF(ISBLANK(INDEX('Policy Characteristics'!L:L,MATCH($C1935,'Policy Characteristics'!$C:$C,0))),"",INDEX('Policy Characteristics'!L:L,MATCH($C1935,'Policy Characteristics'!$C:$C,0)))</f>
        <v>fuel-taxes.html</v>
      </c>
    </row>
    <row r="1936" spans="1:18" x14ac:dyDescent="0.35">
      <c r="A1936" s="254" t="str">
        <f>IF(ISBLANK(INDEX('Policy Characteristics'!A:A,MATCH($C1936,'Policy Characteristics'!$C:$C,0))),"",INDEX('Policy Characteristics'!A:A,MATCH($C1936,'Policy Characteristics'!$C:$C,0)))</f>
        <v>Cross-Sector</v>
      </c>
      <c r="B1936" s="262" t="str">
        <f>IF(ISBLANK(INDEX('Policy Characteristics'!B:B,MATCH($C1936,'Policy Characteristics'!$C:$C,0))),"",INDEX('Policy Characteristics'!B:B,MATCH($C1936,'Policy Characteristics'!$C:$C,0)))</f>
        <v>Fuel Taxes or Subsidies</v>
      </c>
      <c r="C1936" s="320" t="str">
        <f t="shared" si="72"/>
        <v>Additional Fuel Tax or Subsidy Rate by Fuel</v>
      </c>
      <c r="D1936" s="6" t="s">
        <v>2457</v>
      </c>
      <c r="E1936" s="45" t="s">
        <v>321</v>
      </c>
      <c r="F1936" s="6" t="s">
        <v>2458</v>
      </c>
      <c r="G1936" s="45" t="s">
        <v>9</v>
      </c>
      <c r="H1936" s="43">
        <v>2378</v>
      </c>
      <c r="I1936" s="325" t="s">
        <v>40</v>
      </c>
      <c r="J1936" s="255" t="str">
        <f>IF(ISBLANK(INDEX('Policy Characteristics'!D:D,MATCH($C1936,'Policy Characteristics'!$C:$C,0))),"",INDEX('Policy Characteristics'!D:D,MATCH($C1936,'Policy Characteristics'!$C:$C,0)))</f>
        <v>Fuel Taxes or Subsidies</v>
      </c>
      <c r="K1936" s="254" t="str">
        <f>IF(ISBLANK(INDEX('Policy Characteristics'!E:E,MATCH($C1936,'Policy Characteristics'!$C:$C,0))),"",INDEX('Policy Characteristics'!E:E,MATCH($C1936,'Policy Characteristics'!$C:$C,0)))</f>
        <v>cross fuel tax</v>
      </c>
      <c r="L1936" s="261">
        <f>IF(ISBLANK(INDEX('Policy Characteristics'!F:F,MATCH($C1936,'Policy Characteristics'!$C:$C,0))),"",INDEX('Policy Characteristics'!F:F,MATCH($C1936,'Policy Characteristics'!$C:$C,0)))</f>
        <v>-0.9</v>
      </c>
      <c r="M1936" s="261">
        <f>IF(ISBLANK(INDEX('Policy Characteristics'!G:G,MATCH($C1936,'Policy Characteristics'!$C:$C,0))),"",INDEX('Policy Characteristics'!G:G,MATCH($C1936,'Policy Characteristics'!$C:$C,0)))</f>
        <v>0.9</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of BAU price</v>
      </c>
      <c r="P1936" s="254" t="str">
        <f>IF(ISBLANK(INDEX('Policy Characteristics'!J:J,MATCH($C1936,'Policy Characteristics'!$C:$C,0))),"",INDEX('Policy Characteristics'!J:J,MATCH($C1936,'Policy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6" s="254" t="str">
        <f>IF(ISBLANK(INDEX('Policy Characteristics'!K:K,MATCH($C1936,'Policy Characteristics'!$C:$C,0))),"",INDEX('Policy Characteristics'!K:K,MATCH($C1936,'Policy Characteristics'!$C:$C,0)))</f>
        <v>fuels.html#fuel-taxes</v>
      </c>
      <c r="R1936" s="254" t="str">
        <f>IF(ISBLANK(INDEX('Policy Characteristics'!L:L,MATCH($C1936,'Policy Characteristics'!$C:$C,0))),"",INDEX('Policy Characteristics'!L:L,MATCH($C1936,'Policy Characteristics'!$C:$C,0)))</f>
        <v>fuel-taxes.html</v>
      </c>
    </row>
    <row r="1937" spans="1:18" x14ac:dyDescent="0.35">
      <c r="A1937" s="254" t="str">
        <f>IF(ISBLANK(INDEX('Policy Characteristics'!A:A,MATCH($C1937,'Policy Characteristics'!$C:$C,0))),"",INDEX('Policy Characteristics'!A:A,MATCH($C1937,'Policy Characteristics'!$C:$C,0)))</f>
        <v>Cross-Sector</v>
      </c>
      <c r="B1937" s="262" t="str">
        <f>IF(ISBLANK(INDEX('Policy Characteristics'!B:B,MATCH($C1937,'Policy Characteristics'!$C:$C,0))),"",INDEX('Policy Characteristics'!B:B,MATCH($C1937,'Policy Characteristics'!$C:$C,0)))</f>
        <v>Fuel Taxes or Subsidies</v>
      </c>
      <c r="C1937" s="320" t="str">
        <f t="shared" si="72"/>
        <v>Additional Fuel Tax or Subsidy Rate by Fuel</v>
      </c>
      <c r="D1937" s="6" t="s">
        <v>2448</v>
      </c>
      <c r="E1937" s="45" t="s">
        <v>321</v>
      </c>
      <c r="F1937" s="6" t="s">
        <v>2452</v>
      </c>
      <c r="G1937" s="45" t="s">
        <v>9</v>
      </c>
      <c r="H1937" s="43">
        <v>2379</v>
      </c>
      <c r="I1937" s="325" t="s">
        <v>40</v>
      </c>
      <c r="J1937" s="255" t="str">
        <f>IF(ISBLANK(INDEX('Policy Characteristics'!D:D,MATCH($C1937,'Policy Characteristics'!$C:$C,0))),"",INDEX('Policy Characteristics'!D:D,MATCH($C1937,'Policy Characteristics'!$C:$C,0)))</f>
        <v>Fuel Taxes or Subsidies</v>
      </c>
      <c r="K1937" s="254" t="str">
        <f>IF(ISBLANK(INDEX('Policy Characteristics'!E:E,MATCH($C1937,'Policy Characteristics'!$C:$C,0))),"",INDEX('Policy Characteristics'!E:E,MATCH($C1937,'Policy Characteristics'!$C:$C,0)))</f>
        <v>cross fuel tax</v>
      </c>
      <c r="L1937" s="261">
        <f>IF(ISBLANK(INDEX('Policy Characteristics'!F:F,MATCH($C1937,'Policy Characteristics'!$C:$C,0))),"",INDEX('Policy Characteristics'!F:F,MATCH($C1937,'Policy Characteristics'!$C:$C,0)))</f>
        <v>-0.9</v>
      </c>
      <c r="M1937" s="261">
        <f>IF(ISBLANK(INDEX('Policy Characteristics'!G:G,MATCH($C1937,'Policy Characteristics'!$C:$C,0))),"",INDEX('Policy Characteristics'!G:G,MATCH($C1937,'Policy Characteristics'!$C:$C,0)))</f>
        <v>0.9</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of BAU price</v>
      </c>
      <c r="P1937" s="254" t="str">
        <f>IF(ISBLANK(INDEX('Policy Characteristics'!J:J,MATCH($C1937,'Policy Characteristics'!$C:$C,0))),"",INDEX('Policy Characteristics'!J:J,MATCH($C1937,'Policy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7" s="254" t="str">
        <f>IF(ISBLANK(INDEX('Policy Characteristics'!K:K,MATCH($C1937,'Policy Characteristics'!$C:$C,0))),"",INDEX('Policy Characteristics'!K:K,MATCH($C1937,'Policy Characteristics'!$C:$C,0)))</f>
        <v>fuels.html#fuel-taxes</v>
      </c>
      <c r="R1937" s="254" t="str">
        <f>IF(ISBLANK(INDEX('Policy Characteristics'!L:L,MATCH($C1937,'Policy Characteristics'!$C:$C,0))),"",INDEX('Policy Characteristics'!L:L,MATCH($C1937,'Policy Characteristics'!$C:$C,0)))</f>
        <v>fuel-taxes.html</v>
      </c>
    </row>
    <row r="1938" spans="1:18" x14ac:dyDescent="0.35">
      <c r="A1938" s="254" t="str">
        <f>IF(ISBLANK(INDEX('Policy Characteristics'!A:A,MATCH($C1938,'Policy Characteristics'!$C:$C,0))),"",INDEX('Policy Characteristics'!A:A,MATCH($C1938,'Policy Characteristics'!$C:$C,0)))</f>
        <v>Cross-Sector</v>
      </c>
      <c r="B1938" s="262" t="str">
        <f>IF(ISBLANK(INDEX('Policy Characteristics'!B:B,MATCH($C1938,'Policy Characteristics'!$C:$C,0))),"",INDEX('Policy Characteristics'!B:B,MATCH($C1938,'Policy Characteristics'!$C:$C,0)))</f>
        <v>Fuel Taxes or Subsidies</v>
      </c>
      <c r="C1938" s="320" t="str">
        <f t="shared" si="72"/>
        <v>Additional Fuel Tax or Subsidy Rate by Fuel</v>
      </c>
      <c r="D1938" s="6" t="s">
        <v>2449</v>
      </c>
      <c r="E1938" s="45" t="s">
        <v>321</v>
      </c>
      <c r="F1938" s="6" t="s">
        <v>2453</v>
      </c>
      <c r="G1938" s="45" t="s">
        <v>9</v>
      </c>
      <c r="H1938" s="43">
        <v>2380</v>
      </c>
      <c r="I1938" s="325" t="s">
        <v>41</v>
      </c>
      <c r="J1938" s="255" t="str">
        <f>IF(ISBLANK(INDEX('Policy Characteristics'!D:D,MATCH($C1938,'Policy Characteristics'!$C:$C,0))),"",INDEX('Policy Characteristics'!D:D,MATCH($C1938,'Policy Characteristics'!$C:$C,0)))</f>
        <v>Fuel Taxes or Subsidies</v>
      </c>
      <c r="K1938" s="254" t="str">
        <f>IF(ISBLANK(INDEX('Policy Characteristics'!E:E,MATCH($C1938,'Policy Characteristics'!$C:$C,0))),"",INDEX('Policy Characteristics'!E:E,MATCH($C1938,'Policy Characteristics'!$C:$C,0)))</f>
        <v>cross fuel tax</v>
      </c>
      <c r="L1938" s="261">
        <f>IF(ISBLANK(INDEX('Policy Characteristics'!F:F,MATCH($C1938,'Policy Characteristics'!$C:$C,0))),"",INDEX('Policy Characteristics'!F:F,MATCH($C1938,'Policy Characteristics'!$C:$C,0)))</f>
        <v>-0.9</v>
      </c>
      <c r="M1938" s="261">
        <f>IF(ISBLANK(INDEX('Policy Characteristics'!G:G,MATCH($C1938,'Policy Characteristics'!$C:$C,0))),"",INDEX('Policy Characteristics'!G:G,MATCH($C1938,'Policy Characteristics'!$C:$C,0)))</f>
        <v>0.9</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of BAU price</v>
      </c>
      <c r="P1938" s="254" t="str">
        <f>IF(ISBLANK(INDEX('Policy Characteristics'!J:J,MATCH($C1938,'Policy Characteristics'!$C:$C,0))),"",INDEX('Policy Characteristics'!J:J,MATCH($C1938,'Policy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8" s="254" t="str">
        <f>IF(ISBLANK(INDEX('Policy Characteristics'!K:K,MATCH($C1938,'Policy Characteristics'!$C:$C,0))),"",INDEX('Policy Characteristics'!K:K,MATCH($C1938,'Policy Characteristics'!$C:$C,0)))</f>
        <v>fuels.html#fuel-taxes</v>
      </c>
      <c r="R1938" s="254" t="str">
        <f>IF(ISBLANK(INDEX('Policy Characteristics'!L:L,MATCH($C1938,'Policy Characteristics'!$C:$C,0))),"",INDEX('Policy Characteristics'!L:L,MATCH($C1938,'Policy Characteristics'!$C:$C,0)))</f>
        <v>fuel-taxes.html</v>
      </c>
    </row>
    <row r="1939" spans="1:18" x14ac:dyDescent="0.35">
      <c r="A1939" s="254" t="str">
        <f>IF(ISBLANK(INDEX('Policy Characteristics'!A:A,MATCH($C1939,'Policy Characteristics'!$C:$C,0))),"",INDEX('Policy Characteristics'!A:A,MATCH($C1939,'Policy Characteristics'!$C:$C,0)))</f>
        <v>Cross-Sector</v>
      </c>
      <c r="B1939" s="262" t="str">
        <f>IF(ISBLANK(INDEX('Policy Characteristics'!B:B,MATCH($C1939,'Policy Characteristics'!$C:$C,0))),"",INDEX('Policy Characteristics'!B:B,MATCH($C1939,'Policy Characteristics'!$C:$C,0)))</f>
        <v>Fuel Taxes or Subsidies</v>
      </c>
      <c r="C1939" s="320" t="str">
        <f t="shared" si="72"/>
        <v>Additional Fuel Tax or Subsidy Rate by Fuel</v>
      </c>
      <c r="D1939" s="6" t="s">
        <v>2450</v>
      </c>
      <c r="E1939" s="45" t="s">
        <v>321</v>
      </c>
      <c r="F1939" s="6" t="s">
        <v>2454</v>
      </c>
      <c r="G1939" s="45" t="s">
        <v>9</v>
      </c>
      <c r="H1939" s="43">
        <v>2381</v>
      </c>
      <c r="I1939" s="325" t="s">
        <v>40</v>
      </c>
      <c r="J1939" s="255" t="str">
        <f>IF(ISBLANK(INDEX('Policy Characteristics'!D:D,MATCH($C1939,'Policy Characteristics'!$C:$C,0))),"",INDEX('Policy Characteristics'!D:D,MATCH($C1939,'Policy Characteristics'!$C:$C,0)))</f>
        <v>Fuel Taxes or Subsidies</v>
      </c>
      <c r="K1939" s="254" t="str">
        <f>IF(ISBLANK(INDEX('Policy Characteristics'!E:E,MATCH($C1939,'Policy Characteristics'!$C:$C,0))),"",INDEX('Policy Characteristics'!E:E,MATCH($C1939,'Policy Characteristics'!$C:$C,0)))</f>
        <v>cross fuel tax</v>
      </c>
      <c r="L1939" s="261">
        <f>IF(ISBLANK(INDEX('Policy Characteristics'!F:F,MATCH($C1939,'Policy Characteristics'!$C:$C,0))),"",INDEX('Policy Characteristics'!F:F,MATCH($C1939,'Policy Characteristics'!$C:$C,0)))</f>
        <v>-0.9</v>
      </c>
      <c r="M1939" s="261">
        <f>IF(ISBLANK(INDEX('Policy Characteristics'!G:G,MATCH($C1939,'Policy Characteristics'!$C:$C,0))),"",INDEX('Policy Characteristics'!G:G,MATCH($C1939,'Policy Characteristics'!$C:$C,0)))</f>
        <v>0.9</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of BAU price</v>
      </c>
      <c r="P1939" s="254" t="str">
        <f>IF(ISBLANK(INDEX('Policy Characteristics'!J:J,MATCH($C1939,'Policy Characteristics'!$C:$C,0))),"",INDEX('Policy Characteristics'!J:J,MATCH($C1939,'Policy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9" s="254" t="str">
        <f>IF(ISBLANK(INDEX('Policy Characteristics'!K:K,MATCH($C1939,'Policy Characteristics'!$C:$C,0))),"",INDEX('Policy Characteristics'!K:K,MATCH($C1939,'Policy Characteristics'!$C:$C,0)))</f>
        <v>fuels.html#fuel-taxes</v>
      </c>
      <c r="R1939" s="254" t="str">
        <f>IF(ISBLANK(INDEX('Policy Characteristics'!L:L,MATCH($C1939,'Policy Characteristics'!$C:$C,0))),"",INDEX('Policy Characteristics'!L:L,MATCH($C1939,'Policy Characteristics'!$C:$C,0)))</f>
        <v>fuel-taxes.html</v>
      </c>
    </row>
    <row r="1940" spans="1:18" s="4" customFormat="1" x14ac:dyDescent="0.35">
      <c r="A1940" s="254" t="str">
        <f>IF(ISBLANK(INDEX('Policy Characteristics'!A:A,MATCH($C1940,'Policy Characteristics'!$C:$C,0))),"",INDEX('Policy Characteristics'!A:A,MATCH($C1940,'Policy Characteristics'!$C:$C,0)))</f>
        <v>Cross-Sector</v>
      </c>
      <c r="B1940" s="262" t="str">
        <f>IF(ISBLANK(INDEX('Policy Characteristics'!B:B,MATCH($C1940,'Policy Characteristics'!$C:$C,0))),"",INDEX('Policy Characteristics'!B:B,MATCH($C1940,'Policy Characteristics'!$C:$C,0)))</f>
        <v>Fuel Taxes or Subsidies</v>
      </c>
      <c r="C1940" s="320" t="str">
        <f t="shared" si="72"/>
        <v>Additional Fuel Tax or Subsidy Rate by Fuel</v>
      </c>
      <c r="D1940" s="45" t="s">
        <v>49</v>
      </c>
      <c r="E1940" s="45" t="s">
        <v>2477</v>
      </c>
      <c r="F1940" s="45" t="s">
        <v>89</v>
      </c>
      <c r="G1940" s="45" t="s">
        <v>2470</v>
      </c>
      <c r="H1940" s="43">
        <v>2382</v>
      </c>
      <c r="I1940" s="324" t="s">
        <v>40</v>
      </c>
      <c r="J1940" s="255" t="str">
        <f>IF(ISBLANK(INDEX('Policy Characteristics'!D:D,MATCH($C1940,'Policy Characteristics'!$C:$C,0))),"",INDEX('Policy Characteristics'!D:D,MATCH($C1940,'Policy Characteristics'!$C:$C,0)))</f>
        <v>Fuel Taxes or Subsidies</v>
      </c>
      <c r="K1940" s="254" t="str">
        <f>IF(ISBLANK(INDEX('Policy Characteristics'!E:E,MATCH($C1940,'Policy Characteristics'!$C:$C,0))),"",INDEX('Policy Characteristics'!E:E,MATCH($C1940,'Policy Characteristics'!$C:$C,0)))</f>
        <v>cross fuel tax</v>
      </c>
      <c r="L1940" s="261">
        <f>IF(ISBLANK(INDEX('Policy Characteristics'!F:F,MATCH($C1940,'Policy Characteristics'!$C:$C,0))),"",INDEX('Policy Characteristics'!F:F,MATCH($C1940,'Policy Characteristics'!$C:$C,0)))</f>
        <v>-0.9</v>
      </c>
      <c r="M1940" s="261">
        <f>IF(ISBLANK(INDEX('Policy Characteristics'!G:G,MATCH($C1940,'Policy Characteristics'!$C:$C,0))),"",INDEX('Policy Characteristics'!G:G,MATCH($C1940,'Policy Characteristics'!$C:$C,0)))</f>
        <v>0.9</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of BAU price</v>
      </c>
      <c r="P1940" s="254" t="str">
        <f>IF(ISBLANK(INDEX('Policy Characteristics'!J:J,MATCH($C1940,'Policy Characteristics'!$C:$C,0))),"",INDEX('Policy Characteristics'!J:J,MATCH($C1940,'Policy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0" s="254" t="str">
        <f>IF(ISBLANK(INDEX('Policy Characteristics'!K:K,MATCH($C1940,'Policy Characteristics'!$C:$C,0))),"",INDEX('Policy Characteristics'!K:K,MATCH($C1940,'Policy Characteristics'!$C:$C,0)))</f>
        <v>fuels.html#fuel-taxes</v>
      </c>
      <c r="R1940" s="254" t="str">
        <f>IF(ISBLANK(INDEX('Policy Characteristics'!L:L,MATCH($C1940,'Policy Characteristics'!$C:$C,0))),"",INDEX('Policy Characteristics'!L:L,MATCH($C1940,'Policy Characteristics'!$C:$C,0)))</f>
        <v>fuel-taxes.html</v>
      </c>
    </row>
    <row r="1941" spans="1:18" s="4" customFormat="1" x14ac:dyDescent="0.35">
      <c r="A1941" s="254" t="str">
        <f>IF(ISBLANK(INDEX('Policy Characteristics'!A:A,MATCH($C1941,'Policy Characteristics'!$C:$C,0))),"",INDEX('Policy Characteristics'!A:A,MATCH($C1941,'Policy Characteristics'!$C:$C,0)))</f>
        <v>Cross-Sector</v>
      </c>
      <c r="B1941" s="262" t="str">
        <f>IF(ISBLANK(INDEX('Policy Characteristics'!B:B,MATCH($C1941,'Policy Characteristics'!$C:$C,0))),"",INDEX('Policy Characteristics'!B:B,MATCH($C1941,'Policy Characteristics'!$C:$C,0)))</f>
        <v>Fuel Taxes or Subsidies</v>
      </c>
      <c r="C1941" s="320" t="str">
        <f t="shared" si="72"/>
        <v>Additional Fuel Tax or Subsidy Rate by Fuel</v>
      </c>
      <c r="D1941" s="6" t="s">
        <v>437</v>
      </c>
      <c r="E1941" s="45" t="s">
        <v>2477</v>
      </c>
      <c r="F1941" s="6" t="s">
        <v>434</v>
      </c>
      <c r="G1941" s="45" t="s">
        <v>2470</v>
      </c>
      <c r="H1941" s="43">
        <v>2383</v>
      </c>
      <c r="I1941" s="325" t="s">
        <v>41</v>
      </c>
      <c r="J1941" s="255" t="str">
        <f>IF(ISBLANK(INDEX('Policy Characteristics'!D:D,MATCH($C1941,'Policy Characteristics'!$C:$C,0))),"",INDEX('Policy Characteristics'!D:D,MATCH($C1941,'Policy Characteristics'!$C:$C,0)))</f>
        <v>Fuel Taxes or Subsidies</v>
      </c>
      <c r="K1941" s="254" t="str">
        <f>IF(ISBLANK(INDEX('Policy Characteristics'!E:E,MATCH($C1941,'Policy Characteristics'!$C:$C,0))),"",INDEX('Policy Characteristics'!E:E,MATCH($C1941,'Policy Characteristics'!$C:$C,0)))</f>
        <v>cross fuel tax</v>
      </c>
      <c r="L1941" s="261">
        <f>IF(ISBLANK(INDEX('Policy Characteristics'!F:F,MATCH($C1941,'Policy Characteristics'!$C:$C,0))),"",INDEX('Policy Characteristics'!F:F,MATCH($C1941,'Policy Characteristics'!$C:$C,0)))</f>
        <v>-0.9</v>
      </c>
      <c r="M1941" s="261">
        <f>IF(ISBLANK(INDEX('Policy Characteristics'!G:G,MATCH($C1941,'Policy Characteristics'!$C:$C,0))),"",INDEX('Policy Characteristics'!G:G,MATCH($C1941,'Policy Characteristics'!$C:$C,0)))</f>
        <v>0.9</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of BAU price</v>
      </c>
      <c r="P1941" s="254" t="str">
        <f>IF(ISBLANK(INDEX('Policy Characteristics'!J:J,MATCH($C1941,'Policy Characteristics'!$C:$C,0))),"",INDEX('Policy Characteristics'!J:J,MATCH($C1941,'Policy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1" s="254" t="str">
        <f>IF(ISBLANK(INDEX('Policy Characteristics'!K:K,MATCH($C1941,'Policy Characteristics'!$C:$C,0))),"",INDEX('Policy Characteristics'!K:K,MATCH($C1941,'Policy Characteristics'!$C:$C,0)))</f>
        <v>fuels.html#fuel-taxes</v>
      </c>
      <c r="R1941" s="254" t="str">
        <f>IF(ISBLANK(INDEX('Policy Characteristics'!L:L,MATCH($C1941,'Policy Characteristics'!$C:$C,0))),"",INDEX('Policy Characteristics'!L:L,MATCH($C1941,'Policy Characteristics'!$C:$C,0)))</f>
        <v>fuel-taxes.html</v>
      </c>
    </row>
    <row r="1942" spans="1:18" s="4" customFormat="1" x14ac:dyDescent="0.35">
      <c r="A1942" s="254" t="str">
        <f>IF(ISBLANK(INDEX('Policy Characteristics'!A:A,MATCH($C1942,'Policy Characteristics'!$C:$C,0))),"",INDEX('Policy Characteristics'!A:A,MATCH($C1942,'Policy Characteristics'!$C:$C,0)))</f>
        <v>Cross-Sector</v>
      </c>
      <c r="B1942" s="262" t="str">
        <f>IF(ISBLANK(INDEX('Policy Characteristics'!B:B,MATCH($C1942,'Policy Characteristics'!$C:$C,0))),"",INDEX('Policy Characteristics'!B:B,MATCH($C1942,'Policy Characteristics'!$C:$C,0)))</f>
        <v>Fuel Taxes or Subsidies</v>
      </c>
      <c r="C1942" s="320" t="str">
        <f t="shared" si="72"/>
        <v>Additional Fuel Tax or Subsidy Rate by Fuel</v>
      </c>
      <c r="D1942" s="6" t="s">
        <v>43</v>
      </c>
      <c r="E1942" s="45" t="s">
        <v>2477</v>
      </c>
      <c r="F1942" s="6" t="s">
        <v>83</v>
      </c>
      <c r="G1942" s="45" t="s">
        <v>2470</v>
      </c>
      <c r="H1942" s="43">
        <v>2384</v>
      </c>
      <c r="I1942" s="325" t="s">
        <v>40</v>
      </c>
      <c r="J1942" s="255" t="str">
        <f>IF(ISBLANK(INDEX('Policy Characteristics'!D:D,MATCH($C1942,'Policy Characteristics'!$C:$C,0))),"",INDEX('Policy Characteristics'!D:D,MATCH($C1942,'Policy Characteristics'!$C:$C,0)))</f>
        <v>Fuel Taxes or Subsidies</v>
      </c>
      <c r="K1942" s="254" t="str">
        <f>IF(ISBLANK(INDEX('Policy Characteristics'!E:E,MATCH($C1942,'Policy Characteristics'!$C:$C,0))),"",INDEX('Policy Characteristics'!E:E,MATCH($C1942,'Policy Characteristics'!$C:$C,0)))</f>
        <v>cross fuel tax</v>
      </c>
      <c r="L1942" s="261">
        <f>IF(ISBLANK(INDEX('Policy Characteristics'!F:F,MATCH($C1942,'Policy Characteristics'!$C:$C,0))),"",INDEX('Policy Characteristics'!F:F,MATCH($C1942,'Policy Characteristics'!$C:$C,0)))</f>
        <v>-0.9</v>
      </c>
      <c r="M1942" s="261">
        <f>IF(ISBLANK(INDEX('Policy Characteristics'!G:G,MATCH($C1942,'Policy Characteristics'!$C:$C,0))),"",INDEX('Policy Characteristics'!G:G,MATCH($C1942,'Policy Characteristics'!$C:$C,0)))</f>
        <v>0.9</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of BAU price</v>
      </c>
      <c r="P1942" s="254" t="str">
        <f>IF(ISBLANK(INDEX('Policy Characteristics'!J:J,MATCH($C1942,'Policy Characteristics'!$C:$C,0))),"",INDEX('Policy Characteristics'!J:J,MATCH($C1942,'Policy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2" s="254" t="str">
        <f>IF(ISBLANK(INDEX('Policy Characteristics'!K:K,MATCH($C1942,'Policy Characteristics'!$C:$C,0))),"",INDEX('Policy Characteristics'!K:K,MATCH($C1942,'Policy Characteristics'!$C:$C,0)))</f>
        <v>fuels.html#fuel-taxes</v>
      </c>
      <c r="R1942" s="254" t="str">
        <f>IF(ISBLANK(INDEX('Policy Characteristics'!L:L,MATCH($C1942,'Policy Characteristics'!$C:$C,0))),"",INDEX('Policy Characteristics'!L:L,MATCH($C1942,'Policy Characteristics'!$C:$C,0)))</f>
        <v>fuel-taxes.html</v>
      </c>
    </row>
    <row r="1943" spans="1:18" s="4" customFormat="1" x14ac:dyDescent="0.35">
      <c r="A1943" s="254" t="str">
        <f>IF(ISBLANK(INDEX('Policy Characteristics'!A:A,MATCH($C1943,'Policy Characteristics'!$C:$C,0))),"",INDEX('Policy Characteristics'!A:A,MATCH($C1943,'Policy Characteristics'!$C:$C,0)))</f>
        <v>Cross-Sector</v>
      </c>
      <c r="B1943" s="262" t="str">
        <f>IF(ISBLANK(INDEX('Policy Characteristics'!B:B,MATCH($C1943,'Policy Characteristics'!$C:$C,0))),"",INDEX('Policy Characteristics'!B:B,MATCH($C1943,'Policy Characteristics'!$C:$C,0)))</f>
        <v>Fuel Taxes or Subsidies</v>
      </c>
      <c r="C1943" s="320" t="str">
        <f t="shared" si="72"/>
        <v>Additional Fuel Tax or Subsidy Rate by Fuel</v>
      </c>
      <c r="D1943" s="6" t="s">
        <v>44</v>
      </c>
      <c r="E1943" s="45" t="s">
        <v>2477</v>
      </c>
      <c r="F1943" s="6" t="s">
        <v>84</v>
      </c>
      <c r="G1943" s="45" t="s">
        <v>2470</v>
      </c>
      <c r="H1943" s="43">
        <v>2385</v>
      </c>
      <c r="I1943" s="325" t="s">
        <v>41</v>
      </c>
      <c r="J1943" s="255" t="str">
        <f>IF(ISBLANK(INDEX('Policy Characteristics'!D:D,MATCH($C1943,'Policy Characteristics'!$C:$C,0))),"",INDEX('Policy Characteristics'!D:D,MATCH($C1943,'Policy Characteristics'!$C:$C,0)))</f>
        <v>Fuel Taxes or Subsidies</v>
      </c>
      <c r="K1943" s="254" t="str">
        <f>IF(ISBLANK(INDEX('Policy Characteristics'!E:E,MATCH($C1943,'Policy Characteristics'!$C:$C,0))),"",INDEX('Policy Characteristics'!E:E,MATCH($C1943,'Policy Characteristics'!$C:$C,0)))</f>
        <v>cross fuel tax</v>
      </c>
      <c r="L1943" s="261">
        <f>IF(ISBLANK(INDEX('Policy Characteristics'!F:F,MATCH($C1943,'Policy Characteristics'!$C:$C,0))),"",INDEX('Policy Characteristics'!F:F,MATCH($C1943,'Policy Characteristics'!$C:$C,0)))</f>
        <v>-0.9</v>
      </c>
      <c r="M1943" s="261">
        <f>IF(ISBLANK(INDEX('Policy Characteristics'!G:G,MATCH($C1943,'Policy Characteristics'!$C:$C,0))),"",INDEX('Policy Characteristics'!G:G,MATCH($C1943,'Policy Characteristics'!$C:$C,0)))</f>
        <v>0.9</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of BAU price</v>
      </c>
      <c r="P1943" s="254" t="str">
        <f>IF(ISBLANK(INDEX('Policy Characteristics'!J:J,MATCH($C1943,'Policy Characteristics'!$C:$C,0))),"",INDEX('Policy Characteristics'!J:J,MATCH($C1943,'Policy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3" s="254" t="str">
        <f>IF(ISBLANK(INDEX('Policy Characteristics'!K:K,MATCH($C1943,'Policy Characteristics'!$C:$C,0))),"",INDEX('Policy Characteristics'!K:K,MATCH($C1943,'Policy Characteristics'!$C:$C,0)))</f>
        <v>fuels.html#fuel-taxes</v>
      </c>
      <c r="R1943" s="254" t="str">
        <f>IF(ISBLANK(INDEX('Policy Characteristics'!L:L,MATCH($C1943,'Policy Characteristics'!$C:$C,0))),"",INDEX('Policy Characteristics'!L:L,MATCH($C1943,'Policy Characteristics'!$C:$C,0)))</f>
        <v>fuel-taxes.html</v>
      </c>
    </row>
    <row r="1944" spans="1:18" s="4" customFormat="1" x14ac:dyDescent="0.35">
      <c r="A1944" s="254" t="str">
        <f>IF(ISBLANK(INDEX('Policy Characteristics'!A:A,MATCH($C1944,'Policy Characteristics'!$C:$C,0))),"",INDEX('Policy Characteristics'!A:A,MATCH($C1944,'Policy Characteristics'!$C:$C,0)))</f>
        <v>Cross-Sector</v>
      </c>
      <c r="B1944" s="262" t="str">
        <f>IF(ISBLANK(INDEX('Policy Characteristics'!B:B,MATCH($C1944,'Policy Characteristics'!$C:$C,0))),"",INDEX('Policy Characteristics'!B:B,MATCH($C1944,'Policy Characteristics'!$C:$C,0)))</f>
        <v>Fuel Taxes or Subsidies</v>
      </c>
      <c r="C1944" s="320" t="str">
        <f t="shared" si="72"/>
        <v>Additional Fuel Tax or Subsidy Rate by Fuel</v>
      </c>
      <c r="D1944" s="6" t="s">
        <v>48</v>
      </c>
      <c r="E1944" s="45" t="s">
        <v>2477</v>
      </c>
      <c r="F1944" s="6" t="s">
        <v>88</v>
      </c>
      <c r="G1944" s="45" t="s">
        <v>2470</v>
      </c>
      <c r="H1944" s="43">
        <v>2386</v>
      </c>
      <c r="I1944" s="325" t="s">
        <v>41</v>
      </c>
      <c r="J1944" s="255" t="str">
        <f>IF(ISBLANK(INDEX('Policy Characteristics'!D:D,MATCH($C1944,'Policy Characteristics'!$C:$C,0))),"",INDEX('Policy Characteristics'!D:D,MATCH($C1944,'Policy Characteristics'!$C:$C,0)))</f>
        <v>Fuel Taxes or Subsidies</v>
      </c>
      <c r="K1944" s="254" t="str">
        <f>IF(ISBLANK(INDEX('Policy Characteristics'!E:E,MATCH($C1944,'Policy Characteristics'!$C:$C,0))),"",INDEX('Policy Characteristics'!E:E,MATCH($C1944,'Policy Characteristics'!$C:$C,0)))</f>
        <v>cross fuel tax</v>
      </c>
      <c r="L1944" s="261">
        <f>IF(ISBLANK(INDEX('Policy Characteristics'!F:F,MATCH($C1944,'Policy Characteristics'!$C:$C,0))),"",INDEX('Policy Characteristics'!F:F,MATCH($C1944,'Policy Characteristics'!$C:$C,0)))</f>
        <v>-0.9</v>
      </c>
      <c r="M1944" s="261">
        <f>IF(ISBLANK(INDEX('Policy Characteristics'!G:G,MATCH($C1944,'Policy Characteristics'!$C:$C,0))),"",INDEX('Policy Characteristics'!G:G,MATCH($C1944,'Policy Characteristics'!$C:$C,0)))</f>
        <v>0.9</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of BAU price</v>
      </c>
      <c r="P1944" s="254" t="str">
        <f>IF(ISBLANK(INDEX('Policy Characteristics'!J:J,MATCH($C1944,'Policy Characteristics'!$C:$C,0))),"",INDEX('Policy Characteristics'!J:J,MATCH($C1944,'Policy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4" s="254" t="str">
        <f>IF(ISBLANK(INDEX('Policy Characteristics'!K:K,MATCH($C1944,'Policy Characteristics'!$C:$C,0))),"",INDEX('Policy Characteristics'!K:K,MATCH($C1944,'Policy Characteristics'!$C:$C,0)))</f>
        <v>fuels.html#fuel-taxes</v>
      </c>
      <c r="R1944" s="254" t="str">
        <f>IF(ISBLANK(INDEX('Policy Characteristics'!L:L,MATCH($C1944,'Policy Characteristics'!$C:$C,0))),"",INDEX('Policy Characteristics'!L:L,MATCH($C1944,'Policy Characteristics'!$C:$C,0)))</f>
        <v>fuel-taxes.html</v>
      </c>
    </row>
    <row r="1945" spans="1:18" s="4" customFormat="1" x14ac:dyDescent="0.35">
      <c r="A1945" s="254" t="str">
        <f>IF(ISBLANK(INDEX('Policy Characteristics'!A:A,MATCH($C1945,'Policy Characteristics'!$C:$C,0))),"",INDEX('Policy Characteristics'!A:A,MATCH($C1945,'Policy Characteristics'!$C:$C,0)))</f>
        <v>Cross-Sector</v>
      </c>
      <c r="B1945" s="262" t="str">
        <f>IF(ISBLANK(INDEX('Policy Characteristics'!B:B,MATCH($C1945,'Policy Characteristics'!$C:$C,0))),"",INDEX('Policy Characteristics'!B:B,MATCH($C1945,'Policy Characteristics'!$C:$C,0)))</f>
        <v>Fuel Taxes or Subsidies</v>
      </c>
      <c r="C1945" s="320" t="str">
        <f t="shared" si="72"/>
        <v>Additional Fuel Tax or Subsidy Rate by Fuel</v>
      </c>
      <c r="D1945" s="6" t="s">
        <v>50</v>
      </c>
      <c r="E1945" s="45" t="s">
        <v>2477</v>
      </c>
      <c r="F1945" s="6" t="s">
        <v>91</v>
      </c>
      <c r="G1945" s="45" t="s">
        <v>2470</v>
      </c>
      <c r="H1945" s="43">
        <v>2387</v>
      </c>
      <c r="I1945" s="325" t="s">
        <v>41</v>
      </c>
      <c r="J1945" s="255" t="str">
        <f>IF(ISBLANK(INDEX('Policy Characteristics'!D:D,MATCH($C1945,'Policy Characteristics'!$C:$C,0))),"",INDEX('Policy Characteristics'!D:D,MATCH($C1945,'Policy Characteristics'!$C:$C,0)))</f>
        <v>Fuel Taxes or Subsidies</v>
      </c>
      <c r="K1945" s="254" t="str">
        <f>IF(ISBLANK(INDEX('Policy Characteristics'!E:E,MATCH($C1945,'Policy Characteristics'!$C:$C,0))),"",INDEX('Policy Characteristics'!E:E,MATCH($C1945,'Policy Characteristics'!$C:$C,0)))</f>
        <v>cross fuel tax</v>
      </c>
      <c r="L1945" s="261">
        <f>IF(ISBLANK(INDEX('Policy Characteristics'!F:F,MATCH($C1945,'Policy Characteristics'!$C:$C,0))),"",INDEX('Policy Characteristics'!F:F,MATCH($C1945,'Policy Characteristics'!$C:$C,0)))</f>
        <v>-0.9</v>
      </c>
      <c r="M1945" s="261">
        <f>IF(ISBLANK(INDEX('Policy Characteristics'!G:G,MATCH($C1945,'Policy Characteristics'!$C:$C,0))),"",INDEX('Policy Characteristics'!G:G,MATCH($C1945,'Policy Characteristics'!$C:$C,0)))</f>
        <v>0.9</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of BAU price</v>
      </c>
      <c r="P1945" s="254" t="str">
        <f>IF(ISBLANK(INDEX('Policy Characteristics'!J:J,MATCH($C1945,'Policy Characteristics'!$C:$C,0))),"",INDEX('Policy Characteristics'!J:J,MATCH($C1945,'Policy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5" s="254" t="str">
        <f>IF(ISBLANK(INDEX('Policy Characteristics'!K:K,MATCH($C1945,'Policy Characteristics'!$C:$C,0))),"",INDEX('Policy Characteristics'!K:K,MATCH($C1945,'Policy Characteristics'!$C:$C,0)))</f>
        <v>fuels.html#fuel-taxes</v>
      </c>
      <c r="R1945" s="254" t="str">
        <f>IF(ISBLANK(INDEX('Policy Characteristics'!L:L,MATCH($C1945,'Policy Characteristics'!$C:$C,0))),"",INDEX('Policy Characteristics'!L:L,MATCH($C1945,'Policy Characteristics'!$C:$C,0)))</f>
        <v>fuel-taxes.html</v>
      </c>
    </row>
    <row r="1946" spans="1:18" s="4" customFormat="1" x14ac:dyDescent="0.35">
      <c r="A1946" s="254" t="str">
        <f>IF(ISBLANK(INDEX('Policy Characteristics'!A:A,MATCH($C1946,'Policy Characteristics'!$C:$C,0))),"",INDEX('Policy Characteristics'!A:A,MATCH($C1946,'Policy Characteristics'!$C:$C,0)))</f>
        <v>Cross-Sector</v>
      </c>
      <c r="B1946" s="262" t="str">
        <f>IF(ISBLANK(INDEX('Policy Characteristics'!B:B,MATCH($C1946,'Policy Characteristics'!$C:$C,0))),"",INDEX('Policy Characteristics'!B:B,MATCH($C1946,'Policy Characteristics'!$C:$C,0)))</f>
        <v>Fuel Taxes or Subsidies</v>
      </c>
      <c r="C1946" s="320" t="str">
        <f t="shared" si="72"/>
        <v>Additional Fuel Tax or Subsidy Rate by Fuel</v>
      </c>
      <c r="D1946" s="6" t="s">
        <v>51</v>
      </c>
      <c r="E1946" s="45" t="s">
        <v>2477</v>
      </c>
      <c r="F1946" s="6" t="s">
        <v>92</v>
      </c>
      <c r="G1946" s="45" t="s">
        <v>2470</v>
      </c>
      <c r="H1946" s="43">
        <v>2388</v>
      </c>
      <c r="I1946" s="325" t="s">
        <v>41</v>
      </c>
      <c r="J1946" s="255" t="str">
        <f>IF(ISBLANK(INDEX('Policy Characteristics'!D:D,MATCH($C1946,'Policy Characteristics'!$C:$C,0))),"",INDEX('Policy Characteristics'!D:D,MATCH($C1946,'Policy Characteristics'!$C:$C,0)))</f>
        <v>Fuel Taxes or Subsidies</v>
      </c>
      <c r="K1946" s="254" t="str">
        <f>IF(ISBLANK(INDEX('Policy Characteristics'!E:E,MATCH($C1946,'Policy Characteristics'!$C:$C,0))),"",INDEX('Policy Characteristics'!E:E,MATCH($C1946,'Policy Characteristics'!$C:$C,0)))</f>
        <v>cross fuel tax</v>
      </c>
      <c r="L1946" s="261">
        <f>IF(ISBLANK(INDEX('Policy Characteristics'!F:F,MATCH($C1946,'Policy Characteristics'!$C:$C,0))),"",INDEX('Policy Characteristics'!F:F,MATCH($C1946,'Policy Characteristics'!$C:$C,0)))</f>
        <v>-0.9</v>
      </c>
      <c r="M1946" s="261">
        <f>IF(ISBLANK(INDEX('Policy Characteristics'!G:G,MATCH($C1946,'Policy Characteristics'!$C:$C,0))),"",INDEX('Policy Characteristics'!G:G,MATCH($C1946,'Policy Characteristics'!$C:$C,0)))</f>
        <v>0.9</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of BAU price</v>
      </c>
      <c r="P1946" s="254" t="str">
        <f>IF(ISBLANK(INDEX('Policy Characteristics'!J:J,MATCH($C1946,'Policy Characteristics'!$C:$C,0))),"",INDEX('Policy Characteristics'!J:J,MATCH($C1946,'Policy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6" s="254" t="str">
        <f>IF(ISBLANK(INDEX('Policy Characteristics'!K:K,MATCH($C1946,'Policy Characteristics'!$C:$C,0))),"",INDEX('Policy Characteristics'!K:K,MATCH($C1946,'Policy Characteristics'!$C:$C,0)))</f>
        <v>fuels.html#fuel-taxes</v>
      </c>
      <c r="R1946" s="254" t="str">
        <f>IF(ISBLANK(INDEX('Policy Characteristics'!L:L,MATCH($C1946,'Policy Characteristics'!$C:$C,0))),"",INDEX('Policy Characteristics'!L:L,MATCH($C1946,'Policy Characteristics'!$C:$C,0)))</f>
        <v>fuel-taxes.html</v>
      </c>
    </row>
    <row r="1947" spans="1:18" s="4" customFormat="1" x14ac:dyDescent="0.35">
      <c r="A1947" s="254" t="str">
        <f>IF(ISBLANK(INDEX('Policy Characteristics'!A:A,MATCH($C1947,'Policy Characteristics'!$C:$C,0))),"",INDEX('Policy Characteristics'!A:A,MATCH($C1947,'Policy Characteristics'!$C:$C,0)))</f>
        <v>Cross-Sector</v>
      </c>
      <c r="B1947" s="262" t="str">
        <f>IF(ISBLANK(INDEX('Policy Characteristics'!B:B,MATCH($C1947,'Policy Characteristics'!$C:$C,0))),"",INDEX('Policy Characteristics'!B:B,MATCH($C1947,'Policy Characteristics'!$C:$C,0)))</f>
        <v>Fuel Taxes or Subsidies</v>
      </c>
      <c r="C1947" s="320" t="str">
        <f t="shared" si="72"/>
        <v>Additional Fuel Tax or Subsidy Rate by Fuel</v>
      </c>
      <c r="D1947" s="6" t="s">
        <v>52</v>
      </c>
      <c r="E1947" s="45" t="s">
        <v>2477</v>
      </c>
      <c r="F1947" s="6" t="s">
        <v>93</v>
      </c>
      <c r="G1947" s="45" t="s">
        <v>2470</v>
      </c>
      <c r="H1947" s="43">
        <v>2389</v>
      </c>
      <c r="I1947" s="325" t="s">
        <v>41</v>
      </c>
      <c r="J1947" s="255" t="str">
        <f>IF(ISBLANK(INDEX('Policy Characteristics'!D:D,MATCH($C1947,'Policy Characteristics'!$C:$C,0))),"",INDEX('Policy Characteristics'!D:D,MATCH($C1947,'Policy Characteristics'!$C:$C,0)))</f>
        <v>Fuel Taxes or Subsidies</v>
      </c>
      <c r="K1947" s="254" t="str">
        <f>IF(ISBLANK(INDEX('Policy Characteristics'!E:E,MATCH($C1947,'Policy Characteristics'!$C:$C,0))),"",INDEX('Policy Characteristics'!E:E,MATCH($C1947,'Policy Characteristics'!$C:$C,0)))</f>
        <v>cross fuel tax</v>
      </c>
      <c r="L1947" s="261">
        <f>IF(ISBLANK(INDEX('Policy Characteristics'!F:F,MATCH($C1947,'Policy Characteristics'!$C:$C,0))),"",INDEX('Policy Characteristics'!F:F,MATCH($C1947,'Policy Characteristics'!$C:$C,0)))</f>
        <v>-0.9</v>
      </c>
      <c r="M1947" s="261">
        <f>IF(ISBLANK(INDEX('Policy Characteristics'!G:G,MATCH($C1947,'Policy Characteristics'!$C:$C,0))),"",INDEX('Policy Characteristics'!G:G,MATCH($C1947,'Policy Characteristics'!$C:$C,0)))</f>
        <v>0.9</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of BAU price</v>
      </c>
      <c r="P1947" s="254" t="str">
        <f>IF(ISBLANK(INDEX('Policy Characteristics'!J:J,MATCH($C1947,'Policy Characteristics'!$C:$C,0))),"",INDEX('Policy Characteristics'!J:J,MATCH($C1947,'Policy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7" s="254" t="str">
        <f>IF(ISBLANK(INDEX('Policy Characteristics'!K:K,MATCH($C1947,'Policy Characteristics'!$C:$C,0))),"",INDEX('Policy Characteristics'!K:K,MATCH($C1947,'Policy Characteristics'!$C:$C,0)))</f>
        <v>fuels.html#fuel-taxes</v>
      </c>
      <c r="R1947" s="254" t="str">
        <f>IF(ISBLANK(INDEX('Policy Characteristics'!L:L,MATCH($C1947,'Policy Characteristics'!$C:$C,0))),"",INDEX('Policy Characteristics'!L:L,MATCH($C1947,'Policy Characteristics'!$C:$C,0)))</f>
        <v>fuel-taxes.html</v>
      </c>
    </row>
    <row r="1948" spans="1:18" s="4" customFormat="1" x14ac:dyDescent="0.35">
      <c r="A1948" s="254" t="str">
        <f>IF(ISBLANK(INDEX('Policy Characteristics'!A:A,MATCH($C1948,'Policy Characteristics'!$C:$C,0))),"",INDEX('Policy Characteristics'!A:A,MATCH($C1948,'Policy Characteristics'!$C:$C,0)))</f>
        <v>Cross-Sector</v>
      </c>
      <c r="B1948" s="262" t="str">
        <f>IF(ISBLANK(INDEX('Policy Characteristics'!B:B,MATCH($C1948,'Policy Characteristics'!$C:$C,0))),"",INDEX('Policy Characteristics'!B:B,MATCH($C1948,'Policy Characteristics'!$C:$C,0)))</f>
        <v>Fuel Taxes or Subsidies</v>
      </c>
      <c r="C1948" s="320" t="str">
        <f t="shared" si="72"/>
        <v>Additional Fuel Tax or Subsidy Rate by Fuel</v>
      </c>
      <c r="D1948" s="6" t="s">
        <v>53</v>
      </c>
      <c r="E1948" s="45" t="s">
        <v>2477</v>
      </c>
      <c r="F1948" s="6" t="s">
        <v>94</v>
      </c>
      <c r="G1948" s="45" t="s">
        <v>2470</v>
      </c>
      <c r="H1948" s="43">
        <v>2390</v>
      </c>
      <c r="I1948" s="325" t="s">
        <v>41</v>
      </c>
      <c r="J1948" s="255" t="str">
        <f>IF(ISBLANK(INDEX('Policy Characteristics'!D:D,MATCH($C1948,'Policy Characteristics'!$C:$C,0))),"",INDEX('Policy Characteristics'!D:D,MATCH($C1948,'Policy Characteristics'!$C:$C,0)))</f>
        <v>Fuel Taxes or Subsidies</v>
      </c>
      <c r="K1948" s="254" t="str">
        <f>IF(ISBLANK(INDEX('Policy Characteristics'!E:E,MATCH($C1948,'Policy Characteristics'!$C:$C,0))),"",INDEX('Policy Characteristics'!E:E,MATCH($C1948,'Policy Characteristics'!$C:$C,0)))</f>
        <v>cross fuel tax</v>
      </c>
      <c r="L1948" s="261">
        <f>IF(ISBLANK(INDEX('Policy Characteristics'!F:F,MATCH($C1948,'Policy Characteristics'!$C:$C,0))),"",INDEX('Policy Characteristics'!F:F,MATCH($C1948,'Policy Characteristics'!$C:$C,0)))</f>
        <v>-0.9</v>
      </c>
      <c r="M1948" s="261">
        <f>IF(ISBLANK(INDEX('Policy Characteristics'!G:G,MATCH($C1948,'Policy Characteristics'!$C:$C,0))),"",INDEX('Policy Characteristics'!G:G,MATCH($C1948,'Policy Characteristics'!$C:$C,0)))</f>
        <v>0.9</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of BAU price</v>
      </c>
      <c r="P1948" s="254" t="str">
        <f>IF(ISBLANK(INDEX('Policy Characteristics'!J:J,MATCH($C1948,'Policy Characteristics'!$C:$C,0))),"",INDEX('Policy Characteristics'!J:J,MATCH($C1948,'Policy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8" s="254" t="str">
        <f>IF(ISBLANK(INDEX('Policy Characteristics'!K:K,MATCH($C1948,'Policy Characteristics'!$C:$C,0))),"",INDEX('Policy Characteristics'!K:K,MATCH($C1948,'Policy Characteristics'!$C:$C,0)))</f>
        <v>fuels.html#fuel-taxes</v>
      </c>
      <c r="R1948" s="254" t="str">
        <f>IF(ISBLANK(INDEX('Policy Characteristics'!L:L,MATCH($C1948,'Policy Characteristics'!$C:$C,0))),"",INDEX('Policy Characteristics'!L:L,MATCH($C1948,'Policy Characteristics'!$C:$C,0)))</f>
        <v>fuel-taxes.html</v>
      </c>
    </row>
    <row r="1949" spans="1:18" x14ac:dyDescent="0.35">
      <c r="A1949" s="254" t="str">
        <f>IF(ISBLANK(INDEX('Policy Characteristics'!A:A,MATCH($C1949,'Policy Characteristics'!$C:$C,0))),"",INDEX('Policy Characteristics'!A:A,MATCH($C1949,'Policy Characteristics'!$C:$C,0)))</f>
        <v>Cross-Sector</v>
      </c>
      <c r="B1949" s="262" t="str">
        <f>IF(ISBLANK(INDEX('Policy Characteristics'!B:B,MATCH($C1949,'Policy Characteristics'!$C:$C,0))),"",INDEX('Policy Characteristics'!B:B,MATCH($C1949,'Policy Characteristics'!$C:$C,0)))</f>
        <v>Fuel Taxes or Subsidies</v>
      </c>
      <c r="C1949" s="320" t="str">
        <f t="shared" si="72"/>
        <v>Additional Fuel Tax or Subsidy Rate by Fuel</v>
      </c>
      <c r="D1949" s="6" t="s">
        <v>2455</v>
      </c>
      <c r="E1949" s="45" t="s">
        <v>2477</v>
      </c>
      <c r="F1949" s="6" t="s">
        <v>2456</v>
      </c>
      <c r="G1949" s="45" t="s">
        <v>2470</v>
      </c>
      <c r="H1949" s="43">
        <v>2391</v>
      </c>
      <c r="I1949" s="325" t="s">
        <v>41</v>
      </c>
      <c r="J1949" s="255" t="str">
        <f>IF(ISBLANK(INDEX('Policy Characteristics'!D:D,MATCH($C1949,'Policy Characteristics'!$C:$C,0))),"",INDEX('Policy Characteristics'!D:D,MATCH($C1949,'Policy Characteristics'!$C:$C,0)))</f>
        <v>Fuel Taxes or Subsidies</v>
      </c>
      <c r="K1949" s="254" t="str">
        <f>IF(ISBLANK(INDEX('Policy Characteristics'!E:E,MATCH($C1949,'Policy Characteristics'!$C:$C,0))),"",INDEX('Policy Characteristics'!E:E,MATCH($C1949,'Policy Characteristics'!$C:$C,0)))</f>
        <v>cross fuel tax</v>
      </c>
      <c r="L1949" s="261">
        <f>IF(ISBLANK(INDEX('Policy Characteristics'!F:F,MATCH($C1949,'Policy Characteristics'!$C:$C,0))),"",INDEX('Policy Characteristics'!F:F,MATCH($C1949,'Policy Characteristics'!$C:$C,0)))</f>
        <v>-0.9</v>
      </c>
      <c r="M1949" s="261">
        <f>IF(ISBLANK(INDEX('Policy Characteristics'!G:G,MATCH($C1949,'Policy Characteristics'!$C:$C,0))),"",INDEX('Policy Characteristics'!G:G,MATCH($C1949,'Policy Characteristics'!$C:$C,0)))</f>
        <v>0.9</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of BAU price</v>
      </c>
      <c r="P1949" s="254" t="str">
        <f>IF(ISBLANK(INDEX('Policy Characteristics'!J:J,MATCH($C1949,'Policy Characteristics'!$C:$C,0))),"",INDEX('Policy Characteristics'!J:J,MATCH($C1949,'Policy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9" s="254" t="str">
        <f>IF(ISBLANK(INDEX('Policy Characteristics'!K:K,MATCH($C1949,'Policy Characteristics'!$C:$C,0))),"",INDEX('Policy Characteristics'!K:K,MATCH($C1949,'Policy Characteristics'!$C:$C,0)))</f>
        <v>fuels.html#fuel-taxes</v>
      </c>
      <c r="R1949" s="254" t="str">
        <f>IF(ISBLANK(INDEX('Policy Characteristics'!L:L,MATCH($C1949,'Policy Characteristics'!$C:$C,0))),"",INDEX('Policy Characteristics'!L:L,MATCH($C1949,'Policy Characteristics'!$C:$C,0)))</f>
        <v>fuel-taxes.html</v>
      </c>
    </row>
    <row r="1950" spans="1:18" x14ac:dyDescent="0.35">
      <c r="A1950" s="254" t="str">
        <f>IF(ISBLANK(INDEX('Policy Characteristics'!A:A,MATCH($C1950,'Policy Characteristics'!$C:$C,0))),"",INDEX('Policy Characteristics'!A:A,MATCH($C1950,'Policy Characteristics'!$C:$C,0)))</f>
        <v>Cross-Sector</v>
      </c>
      <c r="B1950" s="262" t="str">
        <f>IF(ISBLANK(INDEX('Policy Characteristics'!B:B,MATCH($C1950,'Policy Characteristics'!$C:$C,0))),"",INDEX('Policy Characteristics'!B:B,MATCH($C1950,'Policy Characteristics'!$C:$C,0)))</f>
        <v>Fuel Taxes or Subsidies</v>
      </c>
      <c r="C1950" s="320" t="str">
        <f t="shared" si="72"/>
        <v>Additional Fuel Tax or Subsidy Rate by Fuel</v>
      </c>
      <c r="D1950" s="6" t="s">
        <v>71</v>
      </c>
      <c r="E1950" s="45" t="s">
        <v>2477</v>
      </c>
      <c r="F1950" s="6" t="s">
        <v>95</v>
      </c>
      <c r="G1950" s="45" t="s">
        <v>2470</v>
      </c>
      <c r="H1950" s="43">
        <v>2392</v>
      </c>
      <c r="I1950" s="325" t="s">
        <v>41</v>
      </c>
      <c r="J1950" s="255" t="str">
        <f>IF(ISBLANK(INDEX('Policy Characteristics'!D:D,MATCH($C1950,'Policy Characteristics'!$C:$C,0))),"",INDEX('Policy Characteristics'!D:D,MATCH($C1950,'Policy Characteristics'!$C:$C,0)))</f>
        <v>Fuel Taxes or Subsidies</v>
      </c>
      <c r="K1950" s="254" t="str">
        <f>IF(ISBLANK(INDEX('Policy Characteristics'!E:E,MATCH($C1950,'Policy Characteristics'!$C:$C,0))),"",INDEX('Policy Characteristics'!E:E,MATCH($C1950,'Policy Characteristics'!$C:$C,0)))</f>
        <v>cross fuel tax</v>
      </c>
      <c r="L1950" s="261">
        <f>IF(ISBLANK(INDEX('Policy Characteristics'!F:F,MATCH($C1950,'Policy Characteristics'!$C:$C,0))),"",INDEX('Policy Characteristics'!F:F,MATCH($C1950,'Policy Characteristics'!$C:$C,0)))</f>
        <v>-0.9</v>
      </c>
      <c r="M1950" s="261">
        <f>IF(ISBLANK(INDEX('Policy Characteristics'!G:G,MATCH($C1950,'Policy Characteristics'!$C:$C,0))),"",INDEX('Policy Characteristics'!G:G,MATCH($C1950,'Policy Characteristics'!$C:$C,0)))</f>
        <v>0.9</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of BAU price</v>
      </c>
      <c r="P1950" s="254" t="str">
        <f>IF(ISBLANK(INDEX('Policy Characteristics'!J:J,MATCH($C1950,'Policy Characteristics'!$C:$C,0))),"",INDEX('Policy Characteristics'!J:J,MATCH($C1950,'Policy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0" s="254" t="str">
        <f>IF(ISBLANK(INDEX('Policy Characteristics'!K:K,MATCH($C1950,'Policy Characteristics'!$C:$C,0))),"",INDEX('Policy Characteristics'!K:K,MATCH($C1950,'Policy Characteristics'!$C:$C,0)))</f>
        <v>fuels.html#fuel-taxes</v>
      </c>
      <c r="R1950" s="254" t="str">
        <f>IF(ISBLANK(INDEX('Policy Characteristics'!L:L,MATCH($C1950,'Policy Characteristics'!$C:$C,0))),"",INDEX('Policy Characteristics'!L:L,MATCH($C1950,'Policy Characteristics'!$C:$C,0)))</f>
        <v>fuel-taxes.html</v>
      </c>
    </row>
    <row r="1951" spans="1:18" x14ac:dyDescent="0.35">
      <c r="A1951" s="254" t="str">
        <f>IF(ISBLANK(INDEX('Policy Characteristics'!A:A,MATCH($C1951,'Policy Characteristics'!$C:$C,0))),"",INDEX('Policy Characteristics'!A:A,MATCH($C1951,'Policy Characteristics'!$C:$C,0)))</f>
        <v>Cross-Sector</v>
      </c>
      <c r="B1951" s="262" t="str">
        <f>IF(ISBLANK(INDEX('Policy Characteristics'!B:B,MATCH($C1951,'Policy Characteristics'!$C:$C,0))),"",INDEX('Policy Characteristics'!B:B,MATCH($C1951,'Policy Characteristics'!$C:$C,0)))</f>
        <v>Fuel Taxes or Subsidies</v>
      </c>
      <c r="C1951" s="320" t="str">
        <f t="shared" si="72"/>
        <v>Additional Fuel Tax or Subsidy Rate by Fuel</v>
      </c>
      <c r="D1951" s="6" t="s">
        <v>430</v>
      </c>
      <c r="E1951" s="45" t="s">
        <v>2477</v>
      </c>
      <c r="F1951" s="6" t="s">
        <v>431</v>
      </c>
      <c r="G1951" s="45" t="s">
        <v>2470</v>
      </c>
      <c r="H1951" s="43">
        <v>2393</v>
      </c>
      <c r="I1951" s="325" t="s">
        <v>41</v>
      </c>
      <c r="J1951" s="255" t="str">
        <f>IF(ISBLANK(INDEX('Policy Characteristics'!D:D,MATCH($C1951,'Policy Characteristics'!$C:$C,0))),"",INDEX('Policy Characteristics'!D:D,MATCH($C1951,'Policy Characteristics'!$C:$C,0)))</f>
        <v>Fuel Taxes or Subsidies</v>
      </c>
      <c r="K1951" s="254" t="str">
        <f>IF(ISBLANK(INDEX('Policy Characteristics'!E:E,MATCH($C1951,'Policy Characteristics'!$C:$C,0))),"",INDEX('Policy Characteristics'!E:E,MATCH($C1951,'Policy Characteristics'!$C:$C,0)))</f>
        <v>cross fuel tax</v>
      </c>
      <c r="L1951" s="261">
        <f>IF(ISBLANK(INDEX('Policy Characteristics'!F:F,MATCH($C1951,'Policy Characteristics'!$C:$C,0))),"",INDEX('Policy Characteristics'!F:F,MATCH($C1951,'Policy Characteristics'!$C:$C,0)))</f>
        <v>-0.9</v>
      </c>
      <c r="M1951" s="261">
        <f>IF(ISBLANK(INDEX('Policy Characteristics'!G:G,MATCH($C1951,'Policy Characteristics'!$C:$C,0))),"",INDEX('Policy Characteristics'!G:G,MATCH($C1951,'Policy Characteristics'!$C:$C,0)))</f>
        <v>0.9</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of BAU price</v>
      </c>
      <c r="P1951" s="254" t="str">
        <f>IF(ISBLANK(INDEX('Policy Characteristics'!J:J,MATCH($C1951,'Policy Characteristics'!$C:$C,0))),"",INDEX('Policy Characteristics'!J:J,MATCH($C1951,'Policy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1" s="254" t="str">
        <f>IF(ISBLANK(INDEX('Policy Characteristics'!K:K,MATCH($C1951,'Policy Characteristics'!$C:$C,0))),"",INDEX('Policy Characteristics'!K:K,MATCH($C1951,'Policy Characteristics'!$C:$C,0)))</f>
        <v>fuels.html#fuel-taxes</v>
      </c>
      <c r="R1951" s="254" t="str">
        <f>IF(ISBLANK(INDEX('Policy Characteristics'!L:L,MATCH($C1951,'Policy Characteristics'!$C:$C,0))),"",INDEX('Policy Characteristics'!L:L,MATCH($C1951,'Policy Characteristics'!$C:$C,0)))</f>
        <v>fuel-taxes.html</v>
      </c>
    </row>
    <row r="1952" spans="1:18" x14ac:dyDescent="0.35">
      <c r="A1952" s="254" t="str">
        <f>IF(ISBLANK(INDEX('Policy Characteristics'!A:A,MATCH($C1952,'Policy Characteristics'!$C:$C,0))),"",INDEX('Policy Characteristics'!A:A,MATCH($C1952,'Policy Characteristics'!$C:$C,0)))</f>
        <v>Cross-Sector</v>
      </c>
      <c r="B1952" s="262" t="str">
        <f>IF(ISBLANK(INDEX('Policy Characteristics'!B:B,MATCH($C1952,'Policy Characteristics'!$C:$C,0))),"",INDEX('Policy Characteristics'!B:B,MATCH($C1952,'Policy Characteristics'!$C:$C,0)))</f>
        <v>Fuel Taxes or Subsidies</v>
      </c>
      <c r="C1952" s="320" t="str">
        <f t="shared" si="72"/>
        <v>Additional Fuel Tax or Subsidy Rate by Fuel</v>
      </c>
      <c r="D1952" s="6" t="s">
        <v>2447</v>
      </c>
      <c r="E1952" s="45" t="s">
        <v>2477</v>
      </c>
      <c r="F1952" s="6" t="s">
        <v>2451</v>
      </c>
      <c r="G1952" s="45" t="s">
        <v>2470</v>
      </c>
      <c r="H1952" s="43">
        <v>2394</v>
      </c>
      <c r="I1952" s="325" t="s">
        <v>41</v>
      </c>
      <c r="J1952" s="255" t="str">
        <f>IF(ISBLANK(INDEX('Policy Characteristics'!D:D,MATCH($C1952,'Policy Characteristics'!$C:$C,0))),"",INDEX('Policy Characteristics'!D:D,MATCH($C1952,'Policy Characteristics'!$C:$C,0)))</f>
        <v>Fuel Taxes or Subsidies</v>
      </c>
      <c r="K1952" s="254" t="str">
        <f>IF(ISBLANK(INDEX('Policy Characteristics'!E:E,MATCH($C1952,'Policy Characteristics'!$C:$C,0))),"",INDEX('Policy Characteristics'!E:E,MATCH($C1952,'Policy Characteristics'!$C:$C,0)))</f>
        <v>cross fuel tax</v>
      </c>
      <c r="L1952" s="261">
        <f>IF(ISBLANK(INDEX('Policy Characteristics'!F:F,MATCH($C1952,'Policy Characteristics'!$C:$C,0))),"",INDEX('Policy Characteristics'!F:F,MATCH($C1952,'Policy Characteristics'!$C:$C,0)))</f>
        <v>-0.9</v>
      </c>
      <c r="M1952" s="261">
        <f>IF(ISBLANK(INDEX('Policy Characteristics'!G:G,MATCH($C1952,'Policy Characteristics'!$C:$C,0))),"",INDEX('Policy Characteristics'!G:G,MATCH($C1952,'Policy Characteristics'!$C:$C,0)))</f>
        <v>0.9</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of BAU price</v>
      </c>
      <c r="P1952" s="254" t="str">
        <f>IF(ISBLANK(INDEX('Policy Characteristics'!J:J,MATCH($C1952,'Policy Characteristics'!$C:$C,0))),"",INDEX('Policy Characteristics'!J:J,MATCH($C1952,'Policy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2" s="254" t="str">
        <f>IF(ISBLANK(INDEX('Policy Characteristics'!K:K,MATCH($C1952,'Policy Characteristics'!$C:$C,0))),"",INDEX('Policy Characteristics'!K:K,MATCH($C1952,'Policy Characteristics'!$C:$C,0)))</f>
        <v>fuels.html#fuel-taxes</v>
      </c>
      <c r="R1952" s="254" t="str">
        <f>IF(ISBLANK(INDEX('Policy Characteristics'!L:L,MATCH($C1952,'Policy Characteristics'!$C:$C,0))),"",INDEX('Policy Characteristics'!L:L,MATCH($C1952,'Policy Characteristics'!$C:$C,0)))</f>
        <v>fuel-taxes.html</v>
      </c>
    </row>
    <row r="1953" spans="1:18" x14ac:dyDescent="0.35">
      <c r="A1953" s="254" t="str">
        <f>IF(ISBLANK(INDEX('Policy Characteristics'!A:A,MATCH($C1953,'Policy Characteristics'!$C:$C,0))),"",INDEX('Policy Characteristics'!A:A,MATCH($C1953,'Policy Characteristics'!$C:$C,0)))</f>
        <v>Cross-Sector</v>
      </c>
      <c r="B1953" s="262" t="str">
        <f>IF(ISBLANK(INDEX('Policy Characteristics'!B:B,MATCH($C1953,'Policy Characteristics'!$C:$C,0))),"",INDEX('Policy Characteristics'!B:B,MATCH($C1953,'Policy Characteristics'!$C:$C,0)))</f>
        <v>Fuel Taxes or Subsidies</v>
      </c>
      <c r="C1953" s="320" t="str">
        <f t="shared" si="72"/>
        <v>Additional Fuel Tax or Subsidy Rate by Fuel</v>
      </c>
      <c r="D1953" s="6" t="s">
        <v>2457</v>
      </c>
      <c r="E1953" s="45" t="s">
        <v>2477</v>
      </c>
      <c r="F1953" s="6" t="s">
        <v>2458</v>
      </c>
      <c r="G1953" s="45" t="s">
        <v>2470</v>
      </c>
      <c r="H1953" s="43">
        <v>2395</v>
      </c>
      <c r="I1953" s="325" t="s">
        <v>41</v>
      </c>
      <c r="J1953" s="255" t="str">
        <f>IF(ISBLANK(INDEX('Policy Characteristics'!D:D,MATCH($C1953,'Policy Characteristics'!$C:$C,0))),"",INDEX('Policy Characteristics'!D:D,MATCH($C1953,'Policy Characteristics'!$C:$C,0)))</f>
        <v>Fuel Taxes or Subsidies</v>
      </c>
      <c r="K1953" s="254" t="str">
        <f>IF(ISBLANK(INDEX('Policy Characteristics'!E:E,MATCH($C1953,'Policy Characteristics'!$C:$C,0))),"",INDEX('Policy Characteristics'!E:E,MATCH($C1953,'Policy Characteristics'!$C:$C,0)))</f>
        <v>cross fuel tax</v>
      </c>
      <c r="L1953" s="261">
        <f>IF(ISBLANK(INDEX('Policy Characteristics'!F:F,MATCH($C1953,'Policy Characteristics'!$C:$C,0))),"",INDEX('Policy Characteristics'!F:F,MATCH($C1953,'Policy Characteristics'!$C:$C,0)))</f>
        <v>-0.9</v>
      </c>
      <c r="M1953" s="261">
        <f>IF(ISBLANK(INDEX('Policy Characteristics'!G:G,MATCH($C1953,'Policy Characteristics'!$C:$C,0))),"",INDEX('Policy Characteristics'!G:G,MATCH($C1953,'Policy Characteristics'!$C:$C,0)))</f>
        <v>0.9</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of BAU price</v>
      </c>
      <c r="P1953" s="254" t="str">
        <f>IF(ISBLANK(INDEX('Policy Characteristics'!J:J,MATCH($C1953,'Policy Characteristics'!$C:$C,0))),"",INDEX('Policy Characteristics'!J:J,MATCH($C1953,'Policy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3" s="254" t="str">
        <f>IF(ISBLANK(INDEX('Policy Characteristics'!K:K,MATCH($C1953,'Policy Characteristics'!$C:$C,0))),"",INDEX('Policy Characteristics'!K:K,MATCH($C1953,'Policy Characteristics'!$C:$C,0)))</f>
        <v>fuels.html#fuel-taxes</v>
      </c>
      <c r="R1953" s="254" t="str">
        <f>IF(ISBLANK(INDEX('Policy Characteristics'!L:L,MATCH($C1953,'Policy Characteristics'!$C:$C,0))),"",INDEX('Policy Characteristics'!L:L,MATCH($C1953,'Policy Characteristics'!$C:$C,0)))</f>
        <v>fuel-taxes.html</v>
      </c>
    </row>
    <row r="1954" spans="1:18" x14ac:dyDescent="0.35">
      <c r="A1954" s="254" t="str">
        <f>IF(ISBLANK(INDEX('Policy Characteristics'!A:A,MATCH($C1954,'Policy Characteristics'!$C:$C,0))),"",INDEX('Policy Characteristics'!A:A,MATCH($C1954,'Policy Characteristics'!$C:$C,0)))</f>
        <v>Cross-Sector</v>
      </c>
      <c r="B1954" s="262" t="str">
        <f>IF(ISBLANK(INDEX('Policy Characteristics'!B:B,MATCH($C1954,'Policy Characteristics'!$C:$C,0))),"",INDEX('Policy Characteristics'!B:B,MATCH($C1954,'Policy Characteristics'!$C:$C,0)))</f>
        <v>Fuel Taxes or Subsidies</v>
      </c>
      <c r="C1954" s="320" t="str">
        <f t="shared" si="72"/>
        <v>Additional Fuel Tax or Subsidy Rate by Fuel</v>
      </c>
      <c r="D1954" s="6" t="s">
        <v>2448</v>
      </c>
      <c r="E1954" s="45" t="s">
        <v>2477</v>
      </c>
      <c r="F1954" s="6" t="s">
        <v>2452</v>
      </c>
      <c r="G1954" s="45" t="s">
        <v>2470</v>
      </c>
      <c r="H1954" s="43">
        <v>2396</v>
      </c>
      <c r="I1954" s="325" t="s">
        <v>41</v>
      </c>
      <c r="J1954" s="255" t="str">
        <f>IF(ISBLANK(INDEX('Policy Characteristics'!D:D,MATCH($C1954,'Policy Characteristics'!$C:$C,0))),"",INDEX('Policy Characteristics'!D:D,MATCH($C1954,'Policy Characteristics'!$C:$C,0)))</f>
        <v>Fuel Taxes or Subsidies</v>
      </c>
      <c r="K1954" s="254" t="str">
        <f>IF(ISBLANK(INDEX('Policy Characteristics'!E:E,MATCH($C1954,'Policy Characteristics'!$C:$C,0))),"",INDEX('Policy Characteristics'!E:E,MATCH($C1954,'Policy Characteristics'!$C:$C,0)))</f>
        <v>cross fuel tax</v>
      </c>
      <c r="L1954" s="261">
        <f>IF(ISBLANK(INDEX('Policy Characteristics'!F:F,MATCH($C1954,'Policy Characteristics'!$C:$C,0))),"",INDEX('Policy Characteristics'!F:F,MATCH($C1954,'Policy Characteristics'!$C:$C,0)))</f>
        <v>-0.9</v>
      </c>
      <c r="M1954" s="261">
        <f>IF(ISBLANK(INDEX('Policy Characteristics'!G:G,MATCH($C1954,'Policy Characteristics'!$C:$C,0))),"",INDEX('Policy Characteristics'!G:G,MATCH($C1954,'Policy Characteristics'!$C:$C,0)))</f>
        <v>0.9</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of BAU price</v>
      </c>
      <c r="P1954" s="254" t="str">
        <f>IF(ISBLANK(INDEX('Policy Characteristics'!J:J,MATCH($C1954,'Policy Characteristics'!$C:$C,0))),"",INDEX('Policy Characteristics'!J:J,MATCH($C1954,'Policy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4" s="254" t="str">
        <f>IF(ISBLANK(INDEX('Policy Characteristics'!K:K,MATCH($C1954,'Policy Characteristics'!$C:$C,0))),"",INDEX('Policy Characteristics'!K:K,MATCH($C1954,'Policy Characteristics'!$C:$C,0)))</f>
        <v>fuels.html#fuel-taxes</v>
      </c>
      <c r="R1954" s="254" t="str">
        <f>IF(ISBLANK(INDEX('Policy Characteristics'!L:L,MATCH($C1954,'Policy Characteristics'!$C:$C,0))),"",INDEX('Policy Characteristics'!L:L,MATCH($C1954,'Policy Characteristics'!$C:$C,0)))</f>
        <v>fuel-taxes.html</v>
      </c>
    </row>
    <row r="1955" spans="1:18" x14ac:dyDescent="0.35">
      <c r="A1955" s="254" t="str">
        <f>IF(ISBLANK(INDEX('Policy Characteristics'!A:A,MATCH($C1955,'Policy Characteristics'!$C:$C,0))),"",INDEX('Policy Characteristics'!A:A,MATCH($C1955,'Policy Characteristics'!$C:$C,0)))</f>
        <v>Cross-Sector</v>
      </c>
      <c r="B1955" s="262" t="str">
        <f>IF(ISBLANK(INDEX('Policy Characteristics'!B:B,MATCH($C1955,'Policy Characteristics'!$C:$C,0))),"",INDEX('Policy Characteristics'!B:B,MATCH($C1955,'Policy Characteristics'!$C:$C,0)))</f>
        <v>Fuel Taxes or Subsidies</v>
      </c>
      <c r="C1955" s="320" t="str">
        <f t="shared" si="72"/>
        <v>Additional Fuel Tax or Subsidy Rate by Fuel</v>
      </c>
      <c r="D1955" s="6" t="s">
        <v>2449</v>
      </c>
      <c r="E1955" s="45" t="s">
        <v>2477</v>
      </c>
      <c r="F1955" s="6" t="s">
        <v>2453</v>
      </c>
      <c r="G1955" s="45" t="s">
        <v>2470</v>
      </c>
      <c r="H1955" s="43">
        <v>2397</v>
      </c>
      <c r="I1955" s="325" t="s">
        <v>41</v>
      </c>
      <c r="J1955" s="255" t="str">
        <f>IF(ISBLANK(INDEX('Policy Characteristics'!D:D,MATCH($C1955,'Policy Characteristics'!$C:$C,0))),"",INDEX('Policy Characteristics'!D:D,MATCH($C1955,'Policy Characteristics'!$C:$C,0)))</f>
        <v>Fuel Taxes or Subsidies</v>
      </c>
      <c r="K1955" s="254" t="str">
        <f>IF(ISBLANK(INDEX('Policy Characteristics'!E:E,MATCH($C1955,'Policy Characteristics'!$C:$C,0))),"",INDEX('Policy Characteristics'!E:E,MATCH($C1955,'Policy Characteristics'!$C:$C,0)))</f>
        <v>cross fuel tax</v>
      </c>
      <c r="L1955" s="261">
        <f>IF(ISBLANK(INDEX('Policy Characteristics'!F:F,MATCH($C1955,'Policy Characteristics'!$C:$C,0))),"",INDEX('Policy Characteristics'!F:F,MATCH($C1955,'Policy Characteristics'!$C:$C,0)))</f>
        <v>-0.9</v>
      </c>
      <c r="M1955" s="261">
        <f>IF(ISBLANK(INDEX('Policy Characteristics'!G:G,MATCH($C1955,'Policy Characteristics'!$C:$C,0))),"",INDEX('Policy Characteristics'!G:G,MATCH($C1955,'Policy Characteristics'!$C:$C,0)))</f>
        <v>0.9</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of BAU price</v>
      </c>
      <c r="P1955" s="254" t="str">
        <f>IF(ISBLANK(INDEX('Policy Characteristics'!J:J,MATCH($C1955,'Policy Characteristics'!$C:$C,0))),"",INDEX('Policy Characteristics'!J:J,MATCH($C1955,'Policy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5" s="254" t="str">
        <f>IF(ISBLANK(INDEX('Policy Characteristics'!K:K,MATCH($C1955,'Policy Characteristics'!$C:$C,0))),"",INDEX('Policy Characteristics'!K:K,MATCH($C1955,'Policy Characteristics'!$C:$C,0)))</f>
        <v>fuels.html#fuel-taxes</v>
      </c>
      <c r="R1955" s="254" t="str">
        <f>IF(ISBLANK(INDEX('Policy Characteristics'!L:L,MATCH($C1955,'Policy Characteristics'!$C:$C,0))),"",INDEX('Policy Characteristics'!L:L,MATCH($C1955,'Policy Characteristics'!$C:$C,0)))</f>
        <v>fuel-taxes.html</v>
      </c>
    </row>
    <row r="1956" spans="1:18" x14ac:dyDescent="0.35">
      <c r="A1956" s="254" t="str">
        <f>IF(ISBLANK(INDEX('Policy Characteristics'!A:A,MATCH($C1956,'Policy Characteristics'!$C:$C,0))),"",INDEX('Policy Characteristics'!A:A,MATCH($C1956,'Policy Characteristics'!$C:$C,0)))</f>
        <v>Cross-Sector</v>
      </c>
      <c r="B1956" s="262" t="str">
        <f>IF(ISBLANK(INDEX('Policy Characteristics'!B:B,MATCH($C1956,'Policy Characteristics'!$C:$C,0))),"",INDEX('Policy Characteristics'!B:B,MATCH($C1956,'Policy Characteristics'!$C:$C,0)))</f>
        <v>Fuel Taxes or Subsidies</v>
      </c>
      <c r="C1956" s="320" t="str">
        <f t="shared" si="72"/>
        <v>Additional Fuel Tax or Subsidy Rate by Fuel</v>
      </c>
      <c r="D1956" s="6" t="s">
        <v>2450</v>
      </c>
      <c r="E1956" s="45" t="s">
        <v>2477</v>
      </c>
      <c r="F1956" s="6" t="s">
        <v>2454</v>
      </c>
      <c r="G1956" s="45" t="s">
        <v>2470</v>
      </c>
      <c r="H1956" s="43">
        <v>2398</v>
      </c>
      <c r="I1956" s="325" t="s">
        <v>41</v>
      </c>
      <c r="J1956" s="255" t="str">
        <f>IF(ISBLANK(INDEX('Policy Characteristics'!D:D,MATCH($C1956,'Policy Characteristics'!$C:$C,0))),"",INDEX('Policy Characteristics'!D:D,MATCH($C1956,'Policy Characteristics'!$C:$C,0)))</f>
        <v>Fuel Taxes or Subsidies</v>
      </c>
      <c r="K1956" s="254" t="str">
        <f>IF(ISBLANK(INDEX('Policy Characteristics'!E:E,MATCH($C1956,'Policy Characteristics'!$C:$C,0))),"",INDEX('Policy Characteristics'!E:E,MATCH($C1956,'Policy Characteristics'!$C:$C,0)))</f>
        <v>cross fuel tax</v>
      </c>
      <c r="L1956" s="261">
        <f>IF(ISBLANK(INDEX('Policy Characteristics'!F:F,MATCH($C1956,'Policy Characteristics'!$C:$C,0))),"",INDEX('Policy Characteristics'!F:F,MATCH($C1956,'Policy Characteristics'!$C:$C,0)))</f>
        <v>-0.9</v>
      </c>
      <c r="M1956" s="261">
        <f>IF(ISBLANK(INDEX('Policy Characteristics'!G:G,MATCH($C1956,'Policy Characteristics'!$C:$C,0))),"",INDEX('Policy Characteristics'!G:G,MATCH($C1956,'Policy Characteristics'!$C:$C,0)))</f>
        <v>0.9</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of BAU price</v>
      </c>
      <c r="P1956" s="254" t="str">
        <f>IF(ISBLANK(INDEX('Policy Characteristics'!J:J,MATCH($C1956,'Policy Characteristics'!$C:$C,0))),"",INDEX('Policy Characteristics'!J:J,MATCH($C1956,'Policy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6" s="254" t="str">
        <f>IF(ISBLANK(INDEX('Policy Characteristics'!K:K,MATCH($C1956,'Policy Characteristics'!$C:$C,0))),"",INDEX('Policy Characteristics'!K:K,MATCH($C1956,'Policy Characteristics'!$C:$C,0)))</f>
        <v>fuels.html#fuel-taxes</v>
      </c>
      <c r="R1956" s="254" t="str">
        <f>IF(ISBLANK(INDEX('Policy Characteristics'!L:L,MATCH($C1956,'Policy Characteristics'!$C:$C,0))),"",INDEX('Policy Characteristics'!L:L,MATCH($C1956,'Policy Characteristics'!$C:$C,0)))</f>
        <v>fuel-taxes.html</v>
      </c>
    </row>
    <row r="1957" spans="1:18" s="4" customFormat="1" x14ac:dyDescent="0.35">
      <c r="A1957" s="254" t="str">
        <f>IF(ISBLANK(INDEX('Policy Characteristics'!A:A,MATCH($C1957,'Policy Characteristics'!$C:$C,0))),"",INDEX('Policy Characteristics'!A:A,MATCH($C1957,'Policy Characteristics'!$C:$C,0)))</f>
        <v>Cross-Sector</v>
      </c>
      <c r="B1957" s="262" t="str">
        <f>IF(ISBLANK(INDEX('Policy Characteristics'!B:B,MATCH($C1957,'Policy Characteristics'!$C:$C,0))),"",INDEX('Policy Characteristics'!B:B,MATCH($C1957,'Policy Characteristics'!$C:$C,0)))</f>
        <v>Fuel Taxes or Subsidies</v>
      </c>
      <c r="C1957" s="320" t="str">
        <f t="shared" si="72"/>
        <v>Additional Fuel Tax or Subsidy Rate by Fuel</v>
      </c>
      <c r="D1957" s="45" t="s">
        <v>49</v>
      </c>
      <c r="E1957" s="45" t="s">
        <v>3756</v>
      </c>
      <c r="F1957" s="45" t="s">
        <v>89</v>
      </c>
      <c r="G1957" s="45" t="s">
        <v>2410</v>
      </c>
      <c r="H1957" s="43">
        <v>2399</v>
      </c>
      <c r="I1957" s="324" t="s">
        <v>41</v>
      </c>
      <c r="J1957" s="255" t="str">
        <f>IF(ISBLANK(INDEX('Policy Characteristics'!D:D,MATCH($C1957,'Policy Characteristics'!$C:$C,0))),"",INDEX('Policy Characteristics'!D:D,MATCH($C1957,'Policy Characteristics'!$C:$C,0)))</f>
        <v>Fuel Taxes or Subsidies</v>
      </c>
      <c r="K1957" s="254" t="str">
        <f>IF(ISBLANK(INDEX('Policy Characteristics'!E:E,MATCH($C1957,'Policy Characteristics'!$C:$C,0))),"",INDEX('Policy Characteristics'!E:E,MATCH($C1957,'Policy Characteristics'!$C:$C,0)))</f>
        <v>cross fuel tax</v>
      </c>
      <c r="L1957" s="261">
        <f>IF(ISBLANK(INDEX('Policy Characteristics'!F:F,MATCH($C1957,'Policy Characteristics'!$C:$C,0))),"",INDEX('Policy Characteristics'!F:F,MATCH($C1957,'Policy Characteristics'!$C:$C,0)))</f>
        <v>-0.9</v>
      </c>
      <c r="M1957" s="261">
        <f>IF(ISBLANK(INDEX('Policy Characteristics'!G:G,MATCH($C1957,'Policy Characteristics'!$C:$C,0))),"",INDEX('Policy Characteristics'!G:G,MATCH($C1957,'Policy Characteristics'!$C:$C,0)))</f>
        <v>0.9</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of BAU price</v>
      </c>
      <c r="P1957" s="254" t="str">
        <f>IF(ISBLANK(INDEX('Policy Characteristics'!J:J,MATCH($C1957,'Policy Characteristics'!$C:$C,0))),"",INDEX('Policy Characteristics'!J:J,MATCH($C1957,'Policy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7" s="254" t="str">
        <f>IF(ISBLANK(INDEX('Policy Characteristics'!K:K,MATCH($C1957,'Policy Characteristics'!$C:$C,0))),"",INDEX('Policy Characteristics'!K:K,MATCH($C1957,'Policy Characteristics'!$C:$C,0)))</f>
        <v>fuels.html#fuel-taxes</v>
      </c>
      <c r="R1957" s="254" t="str">
        <f>IF(ISBLANK(INDEX('Policy Characteristics'!L:L,MATCH($C1957,'Policy Characteristics'!$C:$C,0))),"",INDEX('Policy Characteristics'!L:L,MATCH($C1957,'Policy Characteristics'!$C:$C,0)))</f>
        <v>fuel-taxes.html</v>
      </c>
    </row>
    <row r="1958" spans="1:18" s="4" customFormat="1" x14ac:dyDescent="0.35">
      <c r="A1958" s="254" t="str">
        <f>IF(ISBLANK(INDEX('Policy Characteristics'!A:A,MATCH($C1958,'Policy Characteristics'!$C:$C,0))),"",INDEX('Policy Characteristics'!A:A,MATCH($C1958,'Policy Characteristics'!$C:$C,0)))</f>
        <v>Cross-Sector</v>
      </c>
      <c r="B1958" s="262" t="str">
        <f>IF(ISBLANK(INDEX('Policy Characteristics'!B:B,MATCH($C1958,'Policy Characteristics'!$C:$C,0))),"",INDEX('Policy Characteristics'!B:B,MATCH($C1958,'Policy Characteristics'!$C:$C,0)))</f>
        <v>Fuel Taxes or Subsidies</v>
      </c>
      <c r="C1958" s="320" t="str">
        <f t="shared" si="72"/>
        <v>Additional Fuel Tax or Subsidy Rate by Fuel</v>
      </c>
      <c r="D1958" s="6" t="s">
        <v>437</v>
      </c>
      <c r="E1958" s="45" t="s">
        <v>3756</v>
      </c>
      <c r="F1958" s="6" t="s">
        <v>434</v>
      </c>
      <c r="G1958" s="45" t="s">
        <v>2410</v>
      </c>
      <c r="H1958" s="43">
        <v>2400</v>
      </c>
      <c r="I1958" s="324" t="s">
        <v>41</v>
      </c>
      <c r="J1958" s="255" t="str">
        <f>IF(ISBLANK(INDEX('Policy Characteristics'!D:D,MATCH($C1958,'Policy Characteristics'!$C:$C,0))),"",INDEX('Policy Characteristics'!D:D,MATCH($C1958,'Policy Characteristics'!$C:$C,0)))</f>
        <v>Fuel Taxes or Subsidies</v>
      </c>
      <c r="K1958" s="254" t="str">
        <f>IF(ISBLANK(INDEX('Policy Characteristics'!E:E,MATCH($C1958,'Policy Characteristics'!$C:$C,0))),"",INDEX('Policy Characteristics'!E:E,MATCH($C1958,'Policy Characteristics'!$C:$C,0)))</f>
        <v>cross fuel tax</v>
      </c>
      <c r="L1958" s="261">
        <f>IF(ISBLANK(INDEX('Policy Characteristics'!F:F,MATCH($C1958,'Policy Characteristics'!$C:$C,0))),"",INDEX('Policy Characteristics'!F:F,MATCH($C1958,'Policy Characteristics'!$C:$C,0)))</f>
        <v>-0.9</v>
      </c>
      <c r="M1958" s="261">
        <f>IF(ISBLANK(INDEX('Policy Characteristics'!G:G,MATCH($C1958,'Policy Characteristics'!$C:$C,0))),"",INDEX('Policy Characteristics'!G:G,MATCH($C1958,'Policy Characteristics'!$C:$C,0)))</f>
        <v>0.9</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of BAU price</v>
      </c>
      <c r="P1958" s="254" t="str">
        <f>IF(ISBLANK(INDEX('Policy Characteristics'!J:J,MATCH($C1958,'Policy Characteristics'!$C:$C,0))),"",INDEX('Policy Characteristics'!J:J,MATCH($C1958,'Policy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8" s="254" t="str">
        <f>IF(ISBLANK(INDEX('Policy Characteristics'!K:K,MATCH($C1958,'Policy Characteristics'!$C:$C,0))),"",INDEX('Policy Characteristics'!K:K,MATCH($C1958,'Policy Characteristics'!$C:$C,0)))</f>
        <v>fuels.html#fuel-taxes</v>
      </c>
      <c r="R1958" s="254" t="str">
        <f>IF(ISBLANK(INDEX('Policy Characteristics'!L:L,MATCH($C1958,'Policy Characteristics'!$C:$C,0))),"",INDEX('Policy Characteristics'!L:L,MATCH($C1958,'Policy Characteristics'!$C:$C,0)))</f>
        <v>fuel-taxes.html</v>
      </c>
    </row>
    <row r="1959" spans="1:18" s="4" customFormat="1" x14ac:dyDescent="0.35">
      <c r="A1959" s="254" t="str">
        <f>IF(ISBLANK(INDEX('Policy Characteristics'!A:A,MATCH($C1959,'Policy Characteristics'!$C:$C,0))),"",INDEX('Policy Characteristics'!A:A,MATCH($C1959,'Policy Characteristics'!$C:$C,0)))</f>
        <v>Cross-Sector</v>
      </c>
      <c r="B1959" s="262" t="str">
        <f>IF(ISBLANK(INDEX('Policy Characteristics'!B:B,MATCH($C1959,'Policy Characteristics'!$C:$C,0))),"",INDEX('Policy Characteristics'!B:B,MATCH($C1959,'Policy Characteristics'!$C:$C,0)))</f>
        <v>Fuel Taxes or Subsidies</v>
      </c>
      <c r="C1959" s="320" t="str">
        <f t="shared" si="72"/>
        <v>Additional Fuel Tax or Subsidy Rate by Fuel</v>
      </c>
      <c r="D1959" s="6" t="s">
        <v>43</v>
      </c>
      <c r="E1959" s="45" t="s">
        <v>3756</v>
      </c>
      <c r="F1959" s="6" t="s">
        <v>83</v>
      </c>
      <c r="G1959" s="45" t="s">
        <v>2410</v>
      </c>
      <c r="H1959" s="43">
        <v>2401</v>
      </c>
      <c r="I1959" s="324" t="s">
        <v>41</v>
      </c>
      <c r="J1959" s="255" t="str">
        <f>IF(ISBLANK(INDEX('Policy Characteristics'!D:D,MATCH($C1959,'Policy Characteristics'!$C:$C,0))),"",INDEX('Policy Characteristics'!D:D,MATCH($C1959,'Policy Characteristics'!$C:$C,0)))</f>
        <v>Fuel Taxes or Subsidies</v>
      </c>
      <c r="K1959" s="254" t="str">
        <f>IF(ISBLANK(INDEX('Policy Characteristics'!E:E,MATCH($C1959,'Policy Characteristics'!$C:$C,0))),"",INDEX('Policy Characteristics'!E:E,MATCH($C1959,'Policy Characteristics'!$C:$C,0)))</f>
        <v>cross fuel tax</v>
      </c>
      <c r="L1959" s="261">
        <f>IF(ISBLANK(INDEX('Policy Characteristics'!F:F,MATCH($C1959,'Policy Characteristics'!$C:$C,0))),"",INDEX('Policy Characteristics'!F:F,MATCH($C1959,'Policy Characteristics'!$C:$C,0)))</f>
        <v>-0.9</v>
      </c>
      <c r="M1959" s="261">
        <f>IF(ISBLANK(INDEX('Policy Characteristics'!G:G,MATCH($C1959,'Policy Characteristics'!$C:$C,0))),"",INDEX('Policy Characteristics'!G:G,MATCH($C1959,'Policy Characteristics'!$C:$C,0)))</f>
        <v>0.9</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of BAU price</v>
      </c>
      <c r="P1959" s="254" t="str">
        <f>IF(ISBLANK(INDEX('Policy Characteristics'!J:J,MATCH($C1959,'Policy Characteristics'!$C:$C,0))),"",INDEX('Policy Characteristics'!J:J,MATCH($C1959,'Policy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9" s="254" t="str">
        <f>IF(ISBLANK(INDEX('Policy Characteristics'!K:K,MATCH($C1959,'Policy Characteristics'!$C:$C,0))),"",INDEX('Policy Characteristics'!K:K,MATCH($C1959,'Policy Characteristics'!$C:$C,0)))</f>
        <v>fuels.html#fuel-taxes</v>
      </c>
      <c r="R1959" s="254" t="str">
        <f>IF(ISBLANK(INDEX('Policy Characteristics'!L:L,MATCH($C1959,'Policy Characteristics'!$C:$C,0))),"",INDEX('Policy Characteristics'!L:L,MATCH($C1959,'Policy Characteristics'!$C:$C,0)))</f>
        <v>fuel-taxes.html</v>
      </c>
    </row>
    <row r="1960" spans="1:18" s="4" customFormat="1" x14ac:dyDescent="0.35">
      <c r="A1960" s="254" t="str">
        <f>IF(ISBLANK(INDEX('Policy Characteristics'!A:A,MATCH($C1960,'Policy Characteristics'!$C:$C,0))),"",INDEX('Policy Characteristics'!A:A,MATCH($C1960,'Policy Characteristics'!$C:$C,0)))</f>
        <v>Cross-Sector</v>
      </c>
      <c r="B1960" s="262" t="str">
        <f>IF(ISBLANK(INDEX('Policy Characteristics'!B:B,MATCH($C1960,'Policy Characteristics'!$C:$C,0))),"",INDEX('Policy Characteristics'!B:B,MATCH($C1960,'Policy Characteristics'!$C:$C,0)))</f>
        <v>Fuel Taxes or Subsidies</v>
      </c>
      <c r="C1960" s="320" t="str">
        <f t="shared" si="72"/>
        <v>Additional Fuel Tax or Subsidy Rate by Fuel</v>
      </c>
      <c r="D1960" s="6" t="s">
        <v>44</v>
      </c>
      <c r="E1960" s="45" t="s">
        <v>3756</v>
      </c>
      <c r="F1960" s="6" t="s">
        <v>84</v>
      </c>
      <c r="G1960" s="45" t="s">
        <v>2410</v>
      </c>
      <c r="H1960" s="43">
        <v>2402</v>
      </c>
      <c r="I1960" s="324" t="s">
        <v>41</v>
      </c>
      <c r="J1960" s="255" t="str">
        <f>IF(ISBLANK(INDEX('Policy Characteristics'!D:D,MATCH($C1960,'Policy Characteristics'!$C:$C,0))),"",INDEX('Policy Characteristics'!D:D,MATCH($C1960,'Policy Characteristics'!$C:$C,0)))</f>
        <v>Fuel Taxes or Subsidies</v>
      </c>
      <c r="K1960" s="254" t="str">
        <f>IF(ISBLANK(INDEX('Policy Characteristics'!E:E,MATCH($C1960,'Policy Characteristics'!$C:$C,0))),"",INDEX('Policy Characteristics'!E:E,MATCH($C1960,'Policy Characteristics'!$C:$C,0)))</f>
        <v>cross fuel tax</v>
      </c>
      <c r="L1960" s="261">
        <f>IF(ISBLANK(INDEX('Policy Characteristics'!F:F,MATCH($C1960,'Policy Characteristics'!$C:$C,0))),"",INDEX('Policy Characteristics'!F:F,MATCH($C1960,'Policy Characteristics'!$C:$C,0)))</f>
        <v>-0.9</v>
      </c>
      <c r="M1960" s="261">
        <f>IF(ISBLANK(INDEX('Policy Characteristics'!G:G,MATCH($C1960,'Policy Characteristics'!$C:$C,0))),"",INDEX('Policy Characteristics'!G:G,MATCH($C1960,'Policy Characteristics'!$C:$C,0)))</f>
        <v>0.9</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of BAU price</v>
      </c>
      <c r="P1960" s="254" t="str">
        <f>IF(ISBLANK(INDEX('Policy Characteristics'!J:J,MATCH($C1960,'Policy Characteristics'!$C:$C,0))),"",INDEX('Policy Characteristics'!J:J,MATCH($C1960,'Policy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0" s="254" t="str">
        <f>IF(ISBLANK(INDEX('Policy Characteristics'!K:K,MATCH($C1960,'Policy Characteristics'!$C:$C,0))),"",INDEX('Policy Characteristics'!K:K,MATCH($C1960,'Policy Characteristics'!$C:$C,0)))</f>
        <v>fuels.html#fuel-taxes</v>
      </c>
      <c r="R1960" s="254" t="str">
        <f>IF(ISBLANK(INDEX('Policy Characteristics'!L:L,MATCH($C1960,'Policy Characteristics'!$C:$C,0))),"",INDEX('Policy Characteristics'!L:L,MATCH($C1960,'Policy Characteristics'!$C:$C,0)))</f>
        <v>fuel-taxes.html</v>
      </c>
    </row>
    <row r="1961" spans="1:18" s="4" customFormat="1" x14ac:dyDescent="0.35">
      <c r="A1961" s="254" t="str">
        <f>IF(ISBLANK(INDEX('Policy Characteristics'!A:A,MATCH($C1961,'Policy Characteristics'!$C:$C,0))),"",INDEX('Policy Characteristics'!A:A,MATCH($C1961,'Policy Characteristics'!$C:$C,0)))</f>
        <v>Cross-Sector</v>
      </c>
      <c r="B1961" s="262" t="str">
        <f>IF(ISBLANK(INDEX('Policy Characteristics'!B:B,MATCH($C1961,'Policy Characteristics'!$C:$C,0))),"",INDEX('Policy Characteristics'!B:B,MATCH($C1961,'Policy Characteristics'!$C:$C,0)))</f>
        <v>Fuel Taxes or Subsidies</v>
      </c>
      <c r="C1961" s="320" t="str">
        <f t="shared" si="72"/>
        <v>Additional Fuel Tax or Subsidy Rate by Fuel</v>
      </c>
      <c r="D1961" s="6" t="s">
        <v>48</v>
      </c>
      <c r="E1961" s="45" t="s">
        <v>3756</v>
      </c>
      <c r="F1961" s="6" t="s">
        <v>88</v>
      </c>
      <c r="G1961" s="45" t="s">
        <v>2410</v>
      </c>
      <c r="H1961" s="43">
        <v>2403</v>
      </c>
      <c r="I1961" s="324" t="s">
        <v>41</v>
      </c>
      <c r="J1961" s="255" t="str">
        <f>IF(ISBLANK(INDEX('Policy Characteristics'!D:D,MATCH($C1961,'Policy Characteristics'!$C:$C,0))),"",INDEX('Policy Characteristics'!D:D,MATCH($C1961,'Policy Characteristics'!$C:$C,0)))</f>
        <v>Fuel Taxes or Subsidies</v>
      </c>
      <c r="K1961" s="254" t="str">
        <f>IF(ISBLANK(INDEX('Policy Characteristics'!E:E,MATCH($C1961,'Policy Characteristics'!$C:$C,0))),"",INDEX('Policy Characteristics'!E:E,MATCH($C1961,'Policy Characteristics'!$C:$C,0)))</f>
        <v>cross fuel tax</v>
      </c>
      <c r="L1961" s="261">
        <f>IF(ISBLANK(INDEX('Policy Characteristics'!F:F,MATCH($C1961,'Policy Characteristics'!$C:$C,0))),"",INDEX('Policy Characteristics'!F:F,MATCH($C1961,'Policy Characteristics'!$C:$C,0)))</f>
        <v>-0.9</v>
      </c>
      <c r="M1961" s="261">
        <f>IF(ISBLANK(INDEX('Policy Characteristics'!G:G,MATCH($C1961,'Policy Characteristics'!$C:$C,0))),"",INDEX('Policy Characteristics'!G:G,MATCH($C1961,'Policy Characteristics'!$C:$C,0)))</f>
        <v>0.9</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of BAU price</v>
      </c>
      <c r="P1961" s="254" t="str">
        <f>IF(ISBLANK(INDEX('Policy Characteristics'!J:J,MATCH($C1961,'Policy Characteristics'!$C:$C,0))),"",INDEX('Policy Characteristics'!J:J,MATCH($C1961,'Policy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1" s="254" t="str">
        <f>IF(ISBLANK(INDEX('Policy Characteristics'!K:K,MATCH($C1961,'Policy Characteristics'!$C:$C,0))),"",INDEX('Policy Characteristics'!K:K,MATCH($C1961,'Policy Characteristics'!$C:$C,0)))</f>
        <v>fuels.html#fuel-taxes</v>
      </c>
      <c r="R1961" s="254" t="str">
        <f>IF(ISBLANK(INDEX('Policy Characteristics'!L:L,MATCH($C1961,'Policy Characteristics'!$C:$C,0))),"",INDEX('Policy Characteristics'!L:L,MATCH($C1961,'Policy Characteristics'!$C:$C,0)))</f>
        <v>fuel-taxes.html</v>
      </c>
    </row>
    <row r="1962" spans="1:18" s="4" customFormat="1" x14ac:dyDescent="0.35">
      <c r="A1962" s="254" t="str">
        <f>IF(ISBLANK(INDEX('Policy Characteristics'!A:A,MATCH($C1962,'Policy Characteristics'!$C:$C,0))),"",INDEX('Policy Characteristics'!A:A,MATCH($C1962,'Policy Characteristics'!$C:$C,0)))</f>
        <v>Cross-Sector</v>
      </c>
      <c r="B1962" s="262" t="str">
        <f>IF(ISBLANK(INDEX('Policy Characteristics'!B:B,MATCH($C1962,'Policy Characteristics'!$C:$C,0))),"",INDEX('Policy Characteristics'!B:B,MATCH($C1962,'Policy Characteristics'!$C:$C,0)))</f>
        <v>Fuel Taxes or Subsidies</v>
      </c>
      <c r="C1962" s="320" t="str">
        <f t="shared" si="72"/>
        <v>Additional Fuel Tax or Subsidy Rate by Fuel</v>
      </c>
      <c r="D1962" s="6" t="s">
        <v>50</v>
      </c>
      <c r="E1962" s="45" t="s">
        <v>3756</v>
      </c>
      <c r="F1962" s="6" t="s">
        <v>91</v>
      </c>
      <c r="G1962" s="45" t="s">
        <v>2410</v>
      </c>
      <c r="H1962" s="43">
        <v>2404</v>
      </c>
      <c r="I1962" s="324" t="s">
        <v>41</v>
      </c>
      <c r="J1962" s="255" t="str">
        <f>IF(ISBLANK(INDEX('Policy Characteristics'!D:D,MATCH($C1962,'Policy Characteristics'!$C:$C,0))),"",INDEX('Policy Characteristics'!D:D,MATCH($C1962,'Policy Characteristics'!$C:$C,0)))</f>
        <v>Fuel Taxes or Subsidies</v>
      </c>
      <c r="K1962" s="254" t="str">
        <f>IF(ISBLANK(INDEX('Policy Characteristics'!E:E,MATCH($C1962,'Policy Characteristics'!$C:$C,0))),"",INDEX('Policy Characteristics'!E:E,MATCH($C1962,'Policy Characteristics'!$C:$C,0)))</f>
        <v>cross fuel tax</v>
      </c>
      <c r="L1962" s="261">
        <f>IF(ISBLANK(INDEX('Policy Characteristics'!F:F,MATCH($C1962,'Policy Characteristics'!$C:$C,0))),"",INDEX('Policy Characteristics'!F:F,MATCH($C1962,'Policy Characteristics'!$C:$C,0)))</f>
        <v>-0.9</v>
      </c>
      <c r="M1962" s="261">
        <f>IF(ISBLANK(INDEX('Policy Characteristics'!G:G,MATCH($C1962,'Policy Characteristics'!$C:$C,0))),"",INDEX('Policy Characteristics'!G:G,MATCH($C1962,'Policy Characteristics'!$C:$C,0)))</f>
        <v>0.9</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of BAU price</v>
      </c>
      <c r="P1962" s="254" t="str">
        <f>IF(ISBLANK(INDEX('Policy Characteristics'!J:J,MATCH($C1962,'Policy Characteristics'!$C:$C,0))),"",INDEX('Policy Characteristics'!J:J,MATCH($C1962,'Policy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2" s="254" t="str">
        <f>IF(ISBLANK(INDEX('Policy Characteristics'!K:K,MATCH($C1962,'Policy Characteristics'!$C:$C,0))),"",INDEX('Policy Characteristics'!K:K,MATCH($C1962,'Policy Characteristics'!$C:$C,0)))</f>
        <v>fuels.html#fuel-taxes</v>
      </c>
      <c r="R1962" s="254" t="str">
        <f>IF(ISBLANK(INDEX('Policy Characteristics'!L:L,MATCH($C1962,'Policy Characteristics'!$C:$C,0))),"",INDEX('Policy Characteristics'!L:L,MATCH($C1962,'Policy Characteristics'!$C:$C,0)))</f>
        <v>fuel-taxes.html</v>
      </c>
    </row>
    <row r="1963" spans="1:18" s="4" customFormat="1" x14ac:dyDescent="0.35">
      <c r="A1963" s="254" t="str">
        <f>IF(ISBLANK(INDEX('Policy Characteristics'!A:A,MATCH($C1963,'Policy Characteristics'!$C:$C,0))),"",INDEX('Policy Characteristics'!A:A,MATCH($C1963,'Policy Characteristics'!$C:$C,0)))</f>
        <v>Cross-Sector</v>
      </c>
      <c r="B1963" s="262" t="str">
        <f>IF(ISBLANK(INDEX('Policy Characteristics'!B:B,MATCH($C1963,'Policy Characteristics'!$C:$C,0))),"",INDEX('Policy Characteristics'!B:B,MATCH($C1963,'Policy Characteristics'!$C:$C,0)))</f>
        <v>Fuel Taxes or Subsidies</v>
      </c>
      <c r="C1963" s="320" t="str">
        <f t="shared" si="72"/>
        <v>Additional Fuel Tax or Subsidy Rate by Fuel</v>
      </c>
      <c r="D1963" s="6" t="s">
        <v>51</v>
      </c>
      <c r="E1963" s="45" t="s">
        <v>3756</v>
      </c>
      <c r="F1963" s="6" t="s">
        <v>92</v>
      </c>
      <c r="G1963" s="45" t="s">
        <v>2410</v>
      </c>
      <c r="H1963" s="43">
        <v>2405</v>
      </c>
      <c r="I1963" s="324" t="s">
        <v>41</v>
      </c>
      <c r="J1963" s="255" t="str">
        <f>IF(ISBLANK(INDEX('Policy Characteristics'!D:D,MATCH($C1963,'Policy Characteristics'!$C:$C,0))),"",INDEX('Policy Characteristics'!D:D,MATCH($C1963,'Policy Characteristics'!$C:$C,0)))</f>
        <v>Fuel Taxes or Subsidies</v>
      </c>
      <c r="K1963" s="254" t="str">
        <f>IF(ISBLANK(INDEX('Policy Characteristics'!E:E,MATCH($C1963,'Policy Characteristics'!$C:$C,0))),"",INDEX('Policy Characteristics'!E:E,MATCH($C1963,'Policy Characteristics'!$C:$C,0)))</f>
        <v>cross fuel tax</v>
      </c>
      <c r="L1963" s="261">
        <f>IF(ISBLANK(INDEX('Policy Characteristics'!F:F,MATCH($C1963,'Policy Characteristics'!$C:$C,0))),"",INDEX('Policy Characteristics'!F:F,MATCH($C1963,'Policy Characteristics'!$C:$C,0)))</f>
        <v>-0.9</v>
      </c>
      <c r="M1963" s="261">
        <f>IF(ISBLANK(INDEX('Policy Characteristics'!G:G,MATCH($C1963,'Policy Characteristics'!$C:$C,0))),"",INDEX('Policy Characteristics'!G:G,MATCH($C1963,'Policy Characteristics'!$C:$C,0)))</f>
        <v>0.9</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of BAU price</v>
      </c>
      <c r="P1963" s="254" t="str">
        <f>IF(ISBLANK(INDEX('Policy Characteristics'!J:J,MATCH($C1963,'Policy Characteristics'!$C:$C,0))),"",INDEX('Policy Characteristics'!J:J,MATCH($C1963,'Policy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3" s="254" t="str">
        <f>IF(ISBLANK(INDEX('Policy Characteristics'!K:K,MATCH($C1963,'Policy Characteristics'!$C:$C,0))),"",INDEX('Policy Characteristics'!K:K,MATCH($C1963,'Policy Characteristics'!$C:$C,0)))</f>
        <v>fuels.html#fuel-taxes</v>
      </c>
      <c r="R1963" s="254" t="str">
        <f>IF(ISBLANK(INDEX('Policy Characteristics'!L:L,MATCH($C1963,'Policy Characteristics'!$C:$C,0))),"",INDEX('Policy Characteristics'!L:L,MATCH($C1963,'Policy Characteristics'!$C:$C,0)))</f>
        <v>fuel-taxes.html</v>
      </c>
    </row>
    <row r="1964" spans="1:18" s="4" customFormat="1" x14ac:dyDescent="0.35">
      <c r="A1964" s="254" t="str">
        <f>IF(ISBLANK(INDEX('Policy Characteristics'!A:A,MATCH($C1964,'Policy Characteristics'!$C:$C,0))),"",INDEX('Policy Characteristics'!A:A,MATCH($C1964,'Policy Characteristics'!$C:$C,0)))</f>
        <v>Cross-Sector</v>
      </c>
      <c r="B1964" s="262" t="str">
        <f>IF(ISBLANK(INDEX('Policy Characteristics'!B:B,MATCH($C1964,'Policy Characteristics'!$C:$C,0))),"",INDEX('Policy Characteristics'!B:B,MATCH($C1964,'Policy Characteristics'!$C:$C,0)))</f>
        <v>Fuel Taxes or Subsidies</v>
      </c>
      <c r="C1964" s="320" t="str">
        <f t="shared" si="72"/>
        <v>Additional Fuel Tax or Subsidy Rate by Fuel</v>
      </c>
      <c r="D1964" s="6" t="s">
        <v>52</v>
      </c>
      <c r="E1964" s="45" t="s">
        <v>3756</v>
      </c>
      <c r="F1964" s="6" t="s">
        <v>93</v>
      </c>
      <c r="G1964" s="45" t="s">
        <v>2410</v>
      </c>
      <c r="H1964" s="43">
        <v>2406</v>
      </c>
      <c r="I1964" s="324" t="s">
        <v>41</v>
      </c>
      <c r="J1964" s="255" t="str">
        <f>IF(ISBLANK(INDEX('Policy Characteristics'!D:D,MATCH($C1964,'Policy Characteristics'!$C:$C,0))),"",INDEX('Policy Characteristics'!D:D,MATCH($C1964,'Policy Characteristics'!$C:$C,0)))</f>
        <v>Fuel Taxes or Subsidies</v>
      </c>
      <c r="K1964" s="254" t="str">
        <f>IF(ISBLANK(INDEX('Policy Characteristics'!E:E,MATCH($C1964,'Policy Characteristics'!$C:$C,0))),"",INDEX('Policy Characteristics'!E:E,MATCH($C1964,'Policy Characteristics'!$C:$C,0)))</f>
        <v>cross fuel tax</v>
      </c>
      <c r="L1964" s="261">
        <f>IF(ISBLANK(INDEX('Policy Characteristics'!F:F,MATCH($C1964,'Policy Characteristics'!$C:$C,0))),"",INDEX('Policy Characteristics'!F:F,MATCH($C1964,'Policy Characteristics'!$C:$C,0)))</f>
        <v>-0.9</v>
      </c>
      <c r="M1964" s="261">
        <f>IF(ISBLANK(INDEX('Policy Characteristics'!G:G,MATCH($C1964,'Policy Characteristics'!$C:$C,0))),"",INDEX('Policy Characteristics'!G:G,MATCH($C1964,'Policy Characteristics'!$C:$C,0)))</f>
        <v>0.9</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of BAU price</v>
      </c>
      <c r="P1964" s="254" t="str">
        <f>IF(ISBLANK(INDEX('Policy Characteristics'!J:J,MATCH($C1964,'Policy Characteristics'!$C:$C,0))),"",INDEX('Policy Characteristics'!J:J,MATCH($C1964,'Policy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4" s="254" t="str">
        <f>IF(ISBLANK(INDEX('Policy Characteristics'!K:K,MATCH($C1964,'Policy Characteristics'!$C:$C,0))),"",INDEX('Policy Characteristics'!K:K,MATCH($C1964,'Policy Characteristics'!$C:$C,0)))</f>
        <v>fuels.html#fuel-taxes</v>
      </c>
      <c r="R1964" s="254" t="str">
        <f>IF(ISBLANK(INDEX('Policy Characteristics'!L:L,MATCH($C1964,'Policy Characteristics'!$C:$C,0))),"",INDEX('Policy Characteristics'!L:L,MATCH($C1964,'Policy Characteristics'!$C:$C,0)))</f>
        <v>fuel-taxes.html</v>
      </c>
    </row>
    <row r="1965" spans="1:18" s="4" customFormat="1" x14ac:dyDescent="0.35">
      <c r="A1965" s="254" t="str">
        <f>IF(ISBLANK(INDEX('Policy Characteristics'!A:A,MATCH($C1965,'Policy Characteristics'!$C:$C,0))),"",INDEX('Policy Characteristics'!A:A,MATCH($C1965,'Policy Characteristics'!$C:$C,0)))</f>
        <v>Cross-Sector</v>
      </c>
      <c r="B1965" s="262" t="str">
        <f>IF(ISBLANK(INDEX('Policy Characteristics'!B:B,MATCH($C1965,'Policy Characteristics'!$C:$C,0))),"",INDEX('Policy Characteristics'!B:B,MATCH($C1965,'Policy Characteristics'!$C:$C,0)))</f>
        <v>Fuel Taxes or Subsidies</v>
      </c>
      <c r="C1965" s="320" t="str">
        <f t="shared" si="72"/>
        <v>Additional Fuel Tax or Subsidy Rate by Fuel</v>
      </c>
      <c r="D1965" s="6" t="s">
        <v>53</v>
      </c>
      <c r="E1965" s="45" t="s">
        <v>3756</v>
      </c>
      <c r="F1965" s="6" t="s">
        <v>94</v>
      </c>
      <c r="G1965" s="45" t="s">
        <v>2410</v>
      </c>
      <c r="H1965" s="43">
        <v>2407</v>
      </c>
      <c r="I1965" s="324" t="s">
        <v>41</v>
      </c>
      <c r="J1965" s="255" t="str">
        <f>IF(ISBLANK(INDEX('Policy Characteristics'!D:D,MATCH($C1965,'Policy Characteristics'!$C:$C,0))),"",INDEX('Policy Characteristics'!D:D,MATCH($C1965,'Policy Characteristics'!$C:$C,0)))</f>
        <v>Fuel Taxes or Subsidies</v>
      </c>
      <c r="K1965" s="254" t="str">
        <f>IF(ISBLANK(INDEX('Policy Characteristics'!E:E,MATCH($C1965,'Policy Characteristics'!$C:$C,0))),"",INDEX('Policy Characteristics'!E:E,MATCH($C1965,'Policy Characteristics'!$C:$C,0)))</f>
        <v>cross fuel tax</v>
      </c>
      <c r="L1965" s="261">
        <f>IF(ISBLANK(INDEX('Policy Characteristics'!F:F,MATCH($C1965,'Policy Characteristics'!$C:$C,0))),"",INDEX('Policy Characteristics'!F:F,MATCH($C1965,'Policy Characteristics'!$C:$C,0)))</f>
        <v>-0.9</v>
      </c>
      <c r="M1965" s="261">
        <f>IF(ISBLANK(INDEX('Policy Characteristics'!G:G,MATCH($C1965,'Policy Characteristics'!$C:$C,0))),"",INDEX('Policy Characteristics'!G:G,MATCH($C1965,'Policy Characteristics'!$C:$C,0)))</f>
        <v>0.9</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of BAU price</v>
      </c>
      <c r="P1965" s="254" t="str">
        <f>IF(ISBLANK(INDEX('Policy Characteristics'!J:J,MATCH($C1965,'Policy Characteristics'!$C:$C,0))),"",INDEX('Policy Characteristics'!J:J,MATCH($C1965,'Policy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5" s="254" t="str">
        <f>IF(ISBLANK(INDEX('Policy Characteristics'!K:K,MATCH($C1965,'Policy Characteristics'!$C:$C,0))),"",INDEX('Policy Characteristics'!K:K,MATCH($C1965,'Policy Characteristics'!$C:$C,0)))</f>
        <v>fuels.html#fuel-taxes</v>
      </c>
      <c r="R1965" s="254" t="str">
        <f>IF(ISBLANK(INDEX('Policy Characteristics'!L:L,MATCH($C1965,'Policy Characteristics'!$C:$C,0))),"",INDEX('Policy Characteristics'!L:L,MATCH($C1965,'Policy Characteristics'!$C:$C,0)))</f>
        <v>fuel-taxes.html</v>
      </c>
    </row>
    <row r="1966" spans="1:18" x14ac:dyDescent="0.35">
      <c r="A1966" s="254" t="str">
        <f>IF(ISBLANK(INDEX('Policy Characteristics'!A:A,MATCH($C1966,'Policy Characteristics'!$C:$C,0))),"",INDEX('Policy Characteristics'!A:A,MATCH($C1966,'Policy Characteristics'!$C:$C,0)))</f>
        <v>Cross-Sector</v>
      </c>
      <c r="B1966" s="262" t="str">
        <f>IF(ISBLANK(INDEX('Policy Characteristics'!B:B,MATCH($C1966,'Policy Characteristics'!$C:$C,0))),"",INDEX('Policy Characteristics'!B:B,MATCH($C1966,'Policy Characteristics'!$C:$C,0)))</f>
        <v>Fuel Taxes or Subsidies</v>
      </c>
      <c r="C1966" s="320" t="str">
        <f t="shared" si="72"/>
        <v>Additional Fuel Tax or Subsidy Rate by Fuel</v>
      </c>
      <c r="D1966" s="6" t="s">
        <v>2455</v>
      </c>
      <c r="E1966" s="45" t="s">
        <v>3756</v>
      </c>
      <c r="F1966" s="6" t="s">
        <v>2456</v>
      </c>
      <c r="G1966" s="45" t="s">
        <v>2410</v>
      </c>
      <c r="H1966" s="43">
        <v>2408</v>
      </c>
      <c r="I1966" s="324" t="s">
        <v>41</v>
      </c>
      <c r="J1966" s="255" t="str">
        <f>IF(ISBLANK(INDEX('Policy Characteristics'!D:D,MATCH($C1966,'Policy Characteristics'!$C:$C,0))),"",INDEX('Policy Characteristics'!D:D,MATCH($C1966,'Policy Characteristics'!$C:$C,0)))</f>
        <v>Fuel Taxes or Subsidies</v>
      </c>
      <c r="K1966" s="254" t="str">
        <f>IF(ISBLANK(INDEX('Policy Characteristics'!E:E,MATCH($C1966,'Policy Characteristics'!$C:$C,0))),"",INDEX('Policy Characteristics'!E:E,MATCH($C1966,'Policy Characteristics'!$C:$C,0)))</f>
        <v>cross fuel tax</v>
      </c>
      <c r="L1966" s="261">
        <f>IF(ISBLANK(INDEX('Policy Characteristics'!F:F,MATCH($C1966,'Policy Characteristics'!$C:$C,0))),"",INDEX('Policy Characteristics'!F:F,MATCH($C1966,'Policy Characteristics'!$C:$C,0)))</f>
        <v>-0.9</v>
      </c>
      <c r="M1966" s="261">
        <f>IF(ISBLANK(INDEX('Policy Characteristics'!G:G,MATCH($C1966,'Policy Characteristics'!$C:$C,0))),"",INDEX('Policy Characteristics'!G:G,MATCH($C1966,'Policy Characteristics'!$C:$C,0)))</f>
        <v>0.9</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of BAU price</v>
      </c>
      <c r="P1966" s="254" t="str">
        <f>IF(ISBLANK(INDEX('Policy Characteristics'!J:J,MATCH($C1966,'Policy Characteristics'!$C:$C,0))),"",INDEX('Policy Characteristics'!J:J,MATCH($C1966,'Policy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6" s="254" t="str">
        <f>IF(ISBLANK(INDEX('Policy Characteristics'!K:K,MATCH($C1966,'Policy Characteristics'!$C:$C,0))),"",INDEX('Policy Characteristics'!K:K,MATCH($C1966,'Policy Characteristics'!$C:$C,0)))</f>
        <v>fuels.html#fuel-taxes</v>
      </c>
      <c r="R1966" s="254" t="str">
        <f>IF(ISBLANK(INDEX('Policy Characteristics'!L:L,MATCH($C1966,'Policy Characteristics'!$C:$C,0))),"",INDEX('Policy Characteristics'!L:L,MATCH($C1966,'Policy Characteristics'!$C:$C,0)))</f>
        <v>fuel-taxes.html</v>
      </c>
    </row>
    <row r="1967" spans="1:18" x14ac:dyDescent="0.35">
      <c r="A1967" s="254" t="str">
        <f>IF(ISBLANK(INDEX('Policy Characteristics'!A:A,MATCH($C1967,'Policy Characteristics'!$C:$C,0))),"",INDEX('Policy Characteristics'!A:A,MATCH($C1967,'Policy Characteristics'!$C:$C,0)))</f>
        <v>Cross-Sector</v>
      </c>
      <c r="B1967" s="262" t="str">
        <f>IF(ISBLANK(INDEX('Policy Characteristics'!B:B,MATCH($C1967,'Policy Characteristics'!$C:$C,0))),"",INDEX('Policy Characteristics'!B:B,MATCH($C1967,'Policy Characteristics'!$C:$C,0)))</f>
        <v>Fuel Taxes or Subsidies</v>
      </c>
      <c r="C1967" s="320" t="str">
        <f t="shared" si="72"/>
        <v>Additional Fuel Tax or Subsidy Rate by Fuel</v>
      </c>
      <c r="D1967" s="6" t="s">
        <v>71</v>
      </c>
      <c r="E1967" s="45" t="s">
        <v>3756</v>
      </c>
      <c r="F1967" s="6" t="s">
        <v>95</v>
      </c>
      <c r="G1967" s="45" t="s">
        <v>2410</v>
      </c>
      <c r="H1967" s="43">
        <v>2409</v>
      </c>
      <c r="I1967" s="324" t="s">
        <v>41</v>
      </c>
      <c r="J1967" s="255" t="str">
        <f>IF(ISBLANK(INDEX('Policy Characteristics'!D:D,MATCH($C1967,'Policy Characteristics'!$C:$C,0))),"",INDEX('Policy Characteristics'!D:D,MATCH($C1967,'Policy Characteristics'!$C:$C,0)))</f>
        <v>Fuel Taxes or Subsidies</v>
      </c>
      <c r="K1967" s="254" t="str">
        <f>IF(ISBLANK(INDEX('Policy Characteristics'!E:E,MATCH($C1967,'Policy Characteristics'!$C:$C,0))),"",INDEX('Policy Characteristics'!E:E,MATCH($C1967,'Policy Characteristics'!$C:$C,0)))</f>
        <v>cross fuel tax</v>
      </c>
      <c r="L1967" s="261">
        <f>IF(ISBLANK(INDEX('Policy Characteristics'!F:F,MATCH($C1967,'Policy Characteristics'!$C:$C,0))),"",INDEX('Policy Characteristics'!F:F,MATCH($C1967,'Policy Characteristics'!$C:$C,0)))</f>
        <v>-0.9</v>
      </c>
      <c r="M1967" s="261">
        <f>IF(ISBLANK(INDEX('Policy Characteristics'!G:G,MATCH($C1967,'Policy Characteristics'!$C:$C,0))),"",INDEX('Policy Characteristics'!G:G,MATCH($C1967,'Policy Characteristics'!$C:$C,0)))</f>
        <v>0.9</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of BAU price</v>
      </c>
      <c r="P1967" s="254" t="str">
        <f>IF(ISBLANK(INDEX('Policy Characteristics'!J:J,MATCH($C1967,'Policy Characteristics'!$C:$C,0))),"",INDEX('Policy Characteristics'!J:J,MATCH($C1967,'Policy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7" s="254" t="str">
        <f>IF(ISBLANK(INDEX('Policy Characteristics'!K:K,MATCH($C1967,'Policy Characteristics'!$C:$C,0))),"",INDEX('Policy Characteristics'!K:K,MATCH($C1967,'Policy Characteristics'!$C:$C,0)))</f>
        <v>fuels.html#fuel-taxes</v>
      </c>
      <c r="R1967" s="254" t="str">
        <f>IF(ISBLANK(INDEX('Policy Characteristics'!L:L,MATCH($C1967,'Policy Characteristics'!$C:$C,0))),"",INDEX('Policy Characteristics'!L:L,MATCH($C1967,'Policy Characteristics'!$C:$C,0)))</f>
        <v>fuel-taxes.html</v>
      </c>
    </row>
    <row r="1968" spans="1:18" x14ac:dyDescent="0.35">
      <c r="A1968" s="254" t="str">
        <f>IF(ISBLANK(INDEX('Policy Characteristics'!A:A,MATCH($C1968,'Policy Characteristics'!$C:$C,0))),"",INDEX('Policy Characteristics'!A:A,MATCH($C1968,'Policy Characteristics'!$C:$C,0)))</f>
        <v>Cross-Sector</v>
      </c>
      <c r="B1968" s="262" t="str">
        <f>IF(ISBLANK(INDEX('Policy Characteristics'!B:B,MATCH($C1968,'Policy Characteristics'!$C:$C,0))),"",INDEX('Policy Characteristics'!B:B,MATCH($C1968,'Policy Characteristics'!$C:$C,0)))</f>
        <v>Fuel Taxes or Subsidies</v>
      </c>
      <c r="C1968" s="320" t="str">
        <f t="shared" si="72"/>
        <v>Additional Fuel Tax or Subsidy Rate by Fuel</v>
      </c>
      <c r="D1968" s="6" t="s">
        <v>430</v>
      </c>
      <c r="E1968" s="45" t="s">
        <v>3756</v>
      </c>
      <c r="F1968" s="6" t="s">
        <v>431</v>
      </c>
      <c r="G1968" s="45" t="s">
        <v>2410</v>
      </c>
      <c r="H1968" s="43">
        <v>2410</v>
      </c>
      <c r="I1968" s="324" t="s">
        <v>41</v>
      </c>
      <c r="J1968" s="255" t="str">
        <f>IF(ISBLANK(INDEX('Policy Characteristics'!D:D,MATCH($C1968,'Policy Characteristics'!$C:$C,0))),"",INDEX('Policy Characteristics'!D:D,MATCH($C1968,'Policy Characteristics'!$C:$C,0)))</f>
        <v>Fuel Taxes or Subsidies</v>
      </c>
      <c r="K1968" s="254" t="str">
        <f>IF(ISBLANK(INDEX('Policy Characteristics'!E:E,MATCH($C1968,'Policy Characteristics'!$C:$C,0))),"",INDEX('Policy Characteristics'!E:E,MATCH($C1968,'Policy Characteristics'!$C:$C,0)))</f>
        <v>cross fuel tax</v>
      </c>
      <c r="L1968" s="261">
        <f>IF(ISBLANK(INDEX('Policy Characteristics'!F:F,MATCH($C1968,'Policy Characteristics'!$C:$C,0))),"",INDEX('Policy Characteristics'!F:F,MATCH($C1968,'Policy Characteristics'!$C:$C,0)))</f>
        <v>-0.9</v>
      </c>
      <c r="M1968" s="261">
        <f>IF(ISBLANK(INDEX('Policy Characteristics'!G:G,MATCH($C1968,'Policy Characteristics'!$C:$C,0))),"",INDEX('Policy Characteristics'!G:G,MATCH($C1968,'Policy Characteristics'!$C:$C,0)))</f>
        <v>0.9</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of BAU price</v>
      </c>
      <c r="P1968" s="254" t="str">
        <f>IF(ISBLANK(INDEX('Policy Characteristics'!J:J,MATCH($C1968,'Policy Characteristics'!$C:$C,0))),"",INDEX('Policy Characteristics'!J:J,MATCH($C1968,'Policy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8" s="254" t="str">
        <f>IF(ISBLANK(INDEX('Policy Characteristics'!K:K,MATCH($C1968,'Policy Characteristics'!$C:$C,0))),"",INDEX('Policy Characteristics'!K:K,MATCH($C1968,'Policy Characteristics'!$C:$C,0)))</f>
        <v>fuels.html#fuel-taxes</v>
      </c>
      <c r="R1968" s="254" t="str">
        <f>IF(ISBLANK(INDEX('Policy Characteristics'!L:L,MATCH($C1968,'Policy Characteristics'!$C:$C,0))),"",INDEX('Policy Characteristics'!L:L,MATCH($C1968,'Policy Characteristics'!$C:$C,0)))</f>
        <v>fuel-taxes.html</v>
      </c>
    </row>
    <row r="1969" spans="1:18" x14ac:dyDescent="0.35">
      <c r="A1969" s="254" t="str">
        <f>IF(ISBLANK(INDEX('Policy Characteristics'!A:A,MATCH($C1969,'Policy Characteristics'!$C:$C,0))),"",INDEX('Policy Characteristics'!A:A,MATCH($C1969,'Policy Characteristics'!$C:$C,0)))</f>
        <v>Cross-Sector</v>
      </c>
      <c r="B1969" s="262" t="str">
        <f>IF(ISBLANK(INDEX('Policy Characteristics'!B:B,MATCH($C1969,'Policy Characteristics'!$C:$C,0))),"",INDEX('Policy Characteristics'!B:B,MATCH($C1969,'Policy Characteristics'!$C:$C,0)))</f>
        <v>Fuel Taxes or Subsidies</v>
      </c>
      <c r="C1969" s="320" t="str">
        <f t="shared" si="72"/>
        <v>Additional Fuel Tax or Subsidy Rate by Fuel</v>
      </c>
      <c r="D1969" s="6" t="s">
        <v>2447</v>
      </c>
      <c r="E1969" s="45" t="s">
        <v>3756</v>
      </c>
      <c r="F1969" s="6" t="s">
        <v>2451</v>
      </c>
      <c r="G1969" s="45" t="s">
        <v>2410</v>
      </c>
      <c r="H1969" s="43">
        <v>2411</v>
      </c>
      <c r="I1969" s="324" t="s">
        <v>41</v>
      </c>
      <c r="J1969" s="255" t="str">
        <f>IF(ISBLANK(INDEX('Policy Characteristics'!D:D,MATCH($C1969,'Policy Characteristics'!$C:$C,0))),"",INDEX('Policy Characteristics'!D:D,MATCH($C1969,'Policy Characteristics'!$C:$C,0)))</f>
        <v>Fuel Taxes or Subsidies</v>
      </c>
      <c r="K1969" s="254" t="str">
        <f>IF(ISBLANK(INDEX('Policy Characteristics'!E:E,MATCH($C1969,'Policy Characteristics'!$C:$C,0))),"",INDEX('Policy Characteristics'!E:E,MATCH($C1969,'Policy Characteristics'!$C:$C,0)))</f>
        <v>cross fuel tax</v>
      </c>
      <c r="L1969" s="261">
        <f>IF(ISBLANK(INDEX('Policy Characteristics'!F:F,MATCH($C1969,'Policy Characteristics'!$C:$C,0))),"",INDEX('Policy Characteristics'!F:F,MATCH($C1969,'Policy Characteristics'!$C:$C,0)))</f>
        <v>-0.9</v>
      </c>
      <c r="M1969" s="261">
        <f>IF(ISBLANK(INDEX('Policy Characteristics'!G:G,MATCH($C1969,'Policy Characteristics'!$C:$C,0))),"",INDEX('Policy Characteristics'!G:G,MATCH($C1969,'Policy Characteristics'!$C:$C,0)))</f>
        <v>0.9</v>
      </c>
      <c r="N1969" s="261">
        <f>IF(ISBLANK(INDEX('Policy Characteristics'!H:H,MATCH($C1969,'Policy Characteristics'!$C:$C,0))),"",INDEX('Policy Characteristics'!H:H,MATCH($C1969,'Policy Characteristics'!$C:$C,0)))</f>
        <v>0.01</v>
      </c>
      <c r="O1969" s="254" t="str">
        <f>IF(ISBLANK(INDEX('Policy Characteristics'!I:I,MATCH($C1969,'Policy Characteristics'!$C:$C,0))),"",INDEX('Policy Characteristics'!I:I,MATCH($C1969,'Policy Characteristics'!$C:$C,0)))</f>
        <v>% of BAU price</v>
      </c>
      <c r="P1969" s="254" t="str">
        <f>IF(ISBLANK(INDEX('Policy Characteristics'!J:J,MATCH($C1969,'Policy Characteristics'!$C:$C,0))),"",INDEX('Policy Characteristics'!J:J,MATCH($C1969,'Policy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9" s="254" t="str">
        <f>IF(ISBLANK(INDEX('Policy Characteristics'!K:K,MATCH($C1969,'Policy Characteristics'!$C:$C,0))),"",INDEX('Policy Characteristics'!K:K,MATCH($C1969,'Policy Characteristics'!$C:$C,0)))</f>
        <v>fuels.html#fuel-taxes</v>
      </c>
      <c r="R1969" s="254" t="str">
        <f>IF(ISBLANK(INDEX('Policy Characteristics'!L:L,MATCH($C1969,'Policy Characteristics'!$C:$C,0))),"",INDEX('Policy Characteristics'!L:L,MATCH($C1969,'Policy Characteristics'!$C:$C,0)))</f>
        <v>fuel-taxes.html</v>
      </c>
    </row>
    <row r="1970" spans="1:18" x14ac:dyDescent="0.35">
      <c r="A1970" s="254" t="str">
        <f>IF(ISBLANK(INDEX('Policy Characteristics'!A:A,MATCH($C1970,'Policy Characteristics'!$C:$C,0))),"",INDEX('Policy Characteristics'!A:A,MATCH($C1970,'Policy Characteristics'!$C:$C,0)))</f>
        <v>Cross-Sector</v>
      </c>
      <c r="B1970" s="262" t="str">
        <f>IF(ISBLANK(INDEX('Policy Characteristics'!B:B,MATCH($C1970,'Policy Characteristics'!$C:$C,0))),"",INDEX('Policy Characteristics'!B:B,MATCH($C1970,'Policy Characteristics'!$C:$C,0)))</f>
        <v>Fuel Taxes or Subsidies</v>
      </c>
      <c r="C1970" s="320" t="str">
        <f t="shared" si="72"/>
        <v>Additional Fuel Tax or Subsidy Rate by Fuel</v>
      </c>
      <c r="D1970" s="6" t="s">
        <v>2457</v>
      </c>
      <c r="E1970" s="45" t="s">
        <v>3756</v>
      </c>
      <c r="F1970" s="6" t="s">
        <v>2458</v>
      </c>
      <c r="G1970" s="45" t="s">
        <v>2410</v>
      </c>
      <c r="H1970" s="43">
        <v>2412</v>
      </c>
      <c r="I1970" s="324" t="s">
        <v>41</v>
      </c>
      <c r="J1970" s="255" t="str">
        <f>IF(ISBLANK(INDEX('Policy Characteristics'!D:D,MATCH($C1970,'Policy Characteristics'!$C:$C,0))),"",INDEX('Policy Characteristics'!D:D,MATCH($C1970,'Policy Characteristics'!$C:$C,0)))</f>
        <v>Fuel Taxes or Subsidies</v>
      </c>
      <c r="K1970" s="254" t="str">
        <f>IF(ISBLANK(INDEX('Policy Characteristics'!E:E,MATCH($C1970,'Policy Characteristics'!$C:$C,0))),"",INDEX('Policy Characteristics'!E:E,MATCH($C1970,'Policy Characteristics'!$C:$C,0)))</f>
        <v>cross fuel tax</v>
      </c>
      <c r="L1970" s="261">
        <f>IF(ISBLANK(INDEX('Policy Characteristics'!F:F,MATCH($C1970,'Policy Characteristics'!$C:$C,0))),"",INDEX('Policy Characteristics'!F:F,MATCH($C1970,'Policy Characteristics'!$C:$C,0)))</f>
        <v>-0.9</v>
      </c>
      <c r="M1970" s="261">
        <f>IF(ISBLANK(INDEX('Policy Characteristics'!G:G,MATCH($C1970,'Policy Characteristics'!$C:$C,0))),"",INDEX('Policy Characteristics'!G:G,MATCH($C1970,'Policy Characteristics'!$C:$C,0)))</f>
        <v>0.9</v>
      </c>
      <c r="N1970" s="261">
        <f>IF(ISBLANK(INDEX('Policy Characteristics'!H:H,MATCH($C1970,'Policy Characteristics'!$C:$C,0))),"",INDEX('Policy Characteristics'!H:H,MATCH($C1970,'Policy Characteristics'!$C:$C,0)))</f>
        <v>0.01</v>
      </c>
      <c r="O1970" s="254" t="str">
        <f>IF(ISBLANK(INDEX('Policy Characteristics'!I:I,MATCH($C1970,'Policy Characteristics'!$C:$C,0))),"",INDEX('Policy Characteristics'!I:I,MATCH($C1970,'Policy Characteristics'!$C:$C,0)))</f>
        <v>% of BAU price</v>
      </c>
      <c r="P1970" s="254" t="str">
        <f>IF(ISBLANK(INDEX('Policy Characteristics'!J:J,MATCH($C1970,'Policy Characteristics'!$C:$C,0))),"",INDEX('Policy Characteristics'!J:J,MATCH($C1970,'Policy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0" s="254" t="str">
        <f>IF(ISBLANK(INDEX('Policy Characteristics'!K:K,MATCH($C1970,'Policy Characteristics'!$C:$C,0))),"",INDEX('Policy Characteristics'!K:K,MATCH($C1970,'Policy Characteristics'!$C:$C,0)))</f>
        <v>fuels.html#fuel-taxes</v>
      </c>
      <c r="R1970" s="254" t="str">
        <f>IF(ISBLANK(INDEX('Policy Characteristics'!L:L,MATCH($C1970,'Policy Characteristics'!$C:$C,0))),"",INDEX('Policy Characteristics'!L:L,MATCH($C1970,'Policy Characteristics'!$C:$C,0)))</f>
        <v>fuel-taxes.html</v>
      </c>
    </row>
    <row r="1971" spans="1:18" x14ac:dyDescent="0.35">
      <c r="A1971" s="254" t="str">
        <f>IF(ISBLANK(INDEX('Policy Characteristics'!A:A,MATCH($C1971,'Policy Characteristics'!$C:$C,0))),"",INDEX('Policy Characteristics'!A:A,MATCH($C1971,'Policy Characteristics'!$C:$C,0)))</f>
        <v>Cross-Sector</v>
      </c>
      <c r="B1971" s="262" t="str">
        <f>IF(ISBLANK(INDEX('Policy Characteristics'!B:B,MATCH($C1971,'Policy Characteristics'!$C:$C,0))),"",INDEX('Policy Characteristics'!B:B,MATCH($C1971,'Policy Characteristics'!$C:$C,0)))</f>
        <v>Fuel Taxes or Subsidies</v>
      </c>
      <c r="C1971" s="320" t="str">
        <f t="shared" si="72"/>
        <v>Additional Fuel Tax or Subsidy Rate by Fuel</v>
      </c>
      <c r="D1971" s="6" t="s">
        <v>2448</v>
      </c>
      <c r="E1971" s="45" t="s">
        <v>3756</v>
      </c>
      <c r="F1971" s="6" t="s">
        <v>2452</v>
      </c>
      <c r="G1971" s="45" t="s">
        <v>2410</v>
      </c>
      <c r="H1971" s="43">
        <v>2413</v>
      </c>
      <c r="I1971" s="324" t="s">
        <v>41</v>
      </c>
      <c r="J1971" s="255" t="str">
        <f>IF(ISBLANK(INDEX('Policy Characteristics'!D:D,MATCH($C1971,'Policy Characteristics'!$C:$C,0))),"",INDEX('Policy Characteristics'!D:D,MATCH($C1971,'Policy Characteristics'!$C:$C,0)))</f>
        <v>Fuel Taxes or Subsidies</v>
      </c>
      <c r="K1971" s="254" t="str">
        <f>IF(ISBLANK(INDEX('Policy Characteristics'!E:E,MATCH($C1971,'Policy Characteristics'!$C:$C,0))),"",INDEX('Policy Characteristics'!E:E,MATCH($C1971,'Policy Characteristics'!$C:$C,0)))</f>
        <v>cross fuel tax</v>
      </c>
      <c r="L1971" s="261">
        <f>IF(ISBLANK(INDEX('Policy Characteristics'!F:F,MATCH($C1971,'Policy Characteristics'!$C:$C,0))),"",INDEX('Policy Characteristics'!F:F,MATCH($C1971,'Policy Characteristics'!$C:$C,0)))</f>
        <v>-0.9</v>
      </c>
      <c r="M1971" s="261">
        <f>IF(ISBLANK(INDEX('Policy Characteristics'!G:G,MATCH($C1971,'Policy Characteristics'!$C:$C,0))),"",INDEX('Policy Characteristics'!G:G,MATCH($C1971,'Policy Characteristics'!$C:$C,0)))</f>
        <v>0.9</v>
      </c>
      <c r="N1971" s="261">
        <f>IF(ISBLANK(INDEX('Policy Characteristics'!H:H,MATCH($C1971,'Policy Characteristics'!$C:$C,0))),"",INDEX('Policy Characteristics'!H:H,MATCH($C1971,'Policy Characteristics'!$C:$C,0)))</f>
        <v>0.01</v>
      </c>
      <c r="O1971" s="254" t="str">
        <f>IF(ISBLANK(INDEX('Policy Characteristics'!I:I,MATCH($C1971,'Policy Characteristics'!$C:$C,0))),"",INDEX('Policy Characteristics'!I:I,MATCH($C1971,'Policy Characteristics'!$C:$C,0)))</f>
        <v>% of BAU price</v>
      </c>
      <c r="P1971" s="254" t="str">
        <f>IF(ISBLANK(INDEX('Policy Characteristics'!J:J,MATCH($C1971,'Policy Characteristics'!$C:$C,0))),"",INDEX('Policy Characteristics'!J:J,MATCH($C1971,'Policy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1" s="254" t="str">
        <f>IF(ISBLANK(INDEX('Policy Characteristics'!K:K,MATCH($C1971,'Policy Characteristics'!$C:$C,0))),"",INDEX('Policy Characteristics'!K:K,MATCH($C1971,'Policy Characteristics'!$C:$C,0)))</f>
        <v>fuels.html#fuel-taxes</v>
      </c>
      <c r="R1971" s="254" t="str">
        <f>IF(ISBLANK(INDEX('Policy Characteristics'!L:L,MATCH($C1971,'Policy Characteristics'!$C:$C,0))),"",INDEX('Policy Characteristics'!L:L,MATCH($C1971,'Policy Characteristics'!$C:$C,0)))</f>
        <v>fuel-taxes.html</v>
      </c>
    </row>
    <row r="1972" spans="1:18" x14ac:dyDescent="0.35">
      <c r="A1972" s="254" t="str">
        <f>IF(ISBLANK(INDEX('Policy Characteristics'!A:A,MATCH($C1972,'Policy Characteristics'!$C:$C,0))),"",INDEX('Policy Characteristics'!A:A,MATCH($C1972,'Policy Characteristics'!$C:$C,0)))</f>
        <v>Cross-Sector</v>
      </c>
      <c r="B1972" s="262" t="str">
        <f>IF(ISBLANK(INDEX('Policy Characteristics'!B:B,MATCH($C1972,'Policy Characteristics'!$C:$C,0))),"",INDEX('Policy Characteristics'!B:B,MATCH($C1972,'Policy Characteristics'!$C:$C,0)))</f>
        <v>Fuel Taxes or Subsidies</v>
      </c>
      <c r="C1972" s="320" t="str">
        <f t="shared" si="72"/>
        <v>Additional Fuel Tax or Subsidy Rate by Fuel</v>
      </c>
      <c r="D1972" s="6" t="s">
        <v>2449</v>
      </c>
      <c r="E1972" s="45" t="s">
        <v>3756</v>
      </c>
      <c r="F1972" s="6" t="s">
        <v>2453</v>
      </c>
      <c r="G1972" s="45" t="s">
        <v>2410</v>
      </c>
      <c r="H1972" s="43">
        <v>2414</v>
      </c>
      <c r="I1972" s="324" t="s">
        <v>41</v>
      </c>
      <c r="J1972" s="255" t="str">
        <f>IF(ISBLANK(INDEX('Policy Characteristics'!D:D,MATCH($C1972,'Policy Characteristics'!$C:$C,0))),"",INDEX('Policy Characteristics'!D:D,MATCH($C1972,'Policy Characteristics'!$C:$C,0)))</f>
        <v>Fuel Taxes or Subsidies</v>
      </c>
      <c r="K1972" s="254" t="str">
        <f>IF(ISBLANK(INDEX('Policy Characteristics'!E:E,MATCH($C1972,'Policy Characteristics'!$C:$C,0))),"",INDEX('Policy Characteristics'!E:E,MATCH($C1972,'Policy Characteristics'!$C:$C,0)))</f>
        <v>cross fuel tax</v>
      </c>
      <c r="L1972" s="261">
        <f>IF(ISBLANK(INDEX('Policy Characteristics'!F:F,MATCH($C1972,'Policy Characteristics'!$C:$C,0))),"",INDEX('Policy Characteristics'!F:F,MATCH($C1972,'Policy Characteristics'!$C:$C,0)))</f>
        <v>-0.9</v>
      </c>
      <c r="M1972" s="261">
        <f>IF(ISBLANK(INDEX('Policy Characteristics'!G:G,MATCH($C1972,'Policy Characteristics'!$C:$C,0))),"",INDEX('Policy Characteristics'!G:G,MATCH($C1972,'Policy Characteristics'!$C:$C,0)))</f>
        <v>0.9</v>
      </c>
      <c r="N1972" s="261">
        <f>IF(ISBLANK(INDEX('Policy Characteristics'!H:H,MATCH($C1972,'Policy Characteristics'!$C:$C,0))),"",INDEX('Policy Characteristics'!H:H,MATCH($C1972,'Policy Characteristics'!$C:$C,0)))</f>
        <v>0.01</v>
      </c>
      <c r="O1972" s="254" t="str">
        <f>IF(ISBLANK(INDEX('Policy Characteristics'!I:I,MATCH($C1972,'Policy Characteristics'!$C:$C,0))),"",INDEX('Policy Characteristics'!I:I,MATCH($C1972,'Policy Characteristics'!$C:$C,0)))</f>
        <v>% of BAU price</v>
      </c>
      <c r="P1972" s="254" t="str">
        <f>IF(ISBLANK(INDEX('Policy Characteristics'!J:J,MATCH($C1972,'Policy Characteristics'!$C:$C,0))),"",INDEX('Policy Characteristics'!J:J,MATCH($C1972,'Policy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2" s="254" t="str">
        <f>IF(ISBLANK(INDEX('Policy Characteristics'!K:K,MATCH($C1972,'Policy Characteristics'!$C:$C,0))),"",INDEX('Policy Characteristics'!K:K,MATCH($C1972,'Policy Characteristics'!$C:$C,0)))</f>
        <v>fuels.html#fuel-taxes</v>
      </c>
      <c r="R1972" s="254" t="str">
        <f>IF(ISBLANK(INDEX('Policy Characteristics'!L:L,MATCH($C1972,'Policy Characteristics'!$C:$C,0))),"",INDEX('Policy Characteristics'!L:L,MATCH($C1972,'Policy Characteristics'!$C:$C,0)))</f>
        <v>fuel-taxes.html</v>
      </c>
    </row>
    <row r="1973" spans="1:18" x14ac:dyDescent="0.35">
      <c r="A1973" s="254" t="str">
        <f>IF(ISBLANK(INDEX('Policy Characteristics'!A:A,MATCH($C1973,'Policy Characteristics'!$C:$C,0))),"",INDEX('Policy Characteristics'!A:A,MATCH($C1973,'Policy Characteristics'!$C:$C,0)))</f>
        <v>Cross-Sector</v>
      </c>
      <c r="B1973" s="262" t="str">
        <f>IF(ISBLANK(INDEX('Policy Characteristics'!B:B,MATCH($C1973,'Policy Characteristics'!$C:$C,0))),"",INDEX('Policy Characteristics'!B:B,MATCH($C1973,'Policy Characteristics'!$C:$C,0)))</f>
        <v>Fuel Taxes or Subsidies</v>
      </c>
      <c r="C1973" s="320" t="str">
        <f t="shared" si="72"/>
        <v>Additional Fuel Tax or Subsidy Rate by Fuel</v>
      </c>
      <c r="D1973" s="6" t="s">
        <v>2450</v>
      </c>
      <c r="E1973" s="45" t="s">
        <v>3756</v>
      </c>
      <c r="F1973" s="6" t="s">
        <v>2454</v>
      </c>
      <c r="G1973" s="45" t="s">
        <v>2410</v>
      </c>
      <c r="H1973" s="43">
        <v>2415</v>
      </c>
      <c r="I1973" s="324" t="s">
        <v>41</v>
      </c>
      <c r="J1973" s="255" t="str">
        <f>IF(ISBLANK(INDEX('Policy Characteristics'!D:D,MATCH($C1973,'Policy Characteristics'!$C:$C,0))),"",INDEX('Policy Characteristics'!D:D,MATCH($C1973,'Policy Characteristics'!$C:$C,0)))</f>
        <v>Fuel Taxes or Subsidies</v>
      </c>
      <c r="K1973" s="254" t="str">
        <f>IF(ISBLANK(INDEX('Policy Characteristics'!E:E,MATCH($C1973,'Policy Characteristics'!$C:$C,0))),"",INDEX('Policy Characteristics'!E:E,MATCH($C1973,'Policy Characteristics'!$C:$C,0)))</f>
        <v>cross fuel tax</v>
      </c>
      <c r="L1973" s="261">
        <f>IF(ISBLANK(INDEX('Policy Characteristics'!F:F,MATCH($C1973,'Policy Characteristics'!$C:$C,0))),"",INDEX('Policy Characteristics'!F:F,MATCH($C1973,'Policy Characteristics'!$C:$C,0)))</f>
        <v>-0.9</v>
      </c>
      <c r="M1973" s="261">
        <f>IF(ISBLANK(INDEX('Policy Characteristics'!G:G,MATCH($C1973,'Policy Characteristics'!$C:$C,0))),"",INDEX('Policy Characteristics'!G:G,MATCH($C1973,'Policy Characteristics'!$C:$C,0)))</f>
        <v>0.9</v>
      </c>
      <c r="N1973" s="261">
        <f>IF(ISBLANK(INDEX('Policy Characteristics'!H:H,MATCH($C1973,'Policy Characteristics'!$C:$C,0))),"",INDEX('Policy Characteristics'!H:H,MATCH($C1973,'Policy Characteristics'!$C:$C,0)))</f>
        <v>0.01</v>
      </c>
      <c r="O1973" s="254" t="str">
        <f>IF(ISBLANK(INDEX('Policy Characteristics'!I:I,MATCH($C1973,'Policy Characteristics'!$C:$C,0))),"",INDEX('Policy Characteristics'!I:I,MATCH($C1973,'Policy Characteristics'!$C:$C,0)))</f>
        <v>% of BAU price</v>
      </c>
      <c r="P1973" s="254" t="str">
        <f>IF(ISBLANK(INDEX('Policy Characteristics'!J:J,MATCH($C1973,'Policy Characteristics'!$C:$C,0))),"",INDEX('Policy Characteristics'!J:J,MATCH($C1973,'Policy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3" s="254" t="str">
        <f>IF(ISBLANK(INDEX('Policy Characteristics'!K:K,MATCH($C1973,'Policy Characteristics'!$C:$C,0))),"",INDEX('Policy Characteristics'!K:K,MATCH($C1973,'Policy Characteristics'!$C:$C,0)))</f>
        <v>fuels.html#fuel-taxes</v>
      </c>
      <c r="R1973" s="254" t="str">
        <f>IF(ISBLANK(INDEX('Policy Characteristics'!L:L,MATCH($C1973,'Policy Characteristics'!$C:$C,0))),"",INDEX('Policy Characteristics'!L:L,MATCH($C1973,'Policy Characteristics'!$C:$C,0)))</f>
        <v>fuel-taxes.html</v>
      </c>
    </row>
    <row r="1974" spans="1:18" s="4" customFormat="1" x14ac:dyDescent="0.35">
      <c r="A1974" s="254" t="str">
        <f>IF(ISBLANK(INDEX('Policy Characteristics'!A:A,MATCH($C1974,'Policy Characteristics'!$C:$C,0))),"",INDEX('Policy Characteristics'!A:A,MATCH($C1974,'Policy Characteristics'!$C:$C,0)))</f>
        <v>Cross-Sector</v>
      </c>
      <c r="B1974" s="262" t="str">
        <f>IF(ISBLANK(INDEX('Policy Characteristics'!B:B,MATCH($C1974,'Policy Characteristics'!$C:$C,0))),"",INDEX('Policy Characteristics'!B:B,MATCH($C1974,'Policy Characteristics'!$C:$C,0)))</f>
        <v>Fuel Taxes or Subsidies</v>
      </c>
      <c r="C1974" s="320" t="str">
        <f t="shared" si="72"/>
        <v>Additional Fuel Tax or Subsidy Rate by Fuel</v>
      </c>
      <c r="D1974" s="45" t="s">
        <v>49</v>
      </c>
      <c r="E1974" s="45" t="s">
        <v>3757</v>
      </c>
      <c r="F1974" s="45" t="s">
        <v>89</v>
      </c>
      <c r="G1974" s="45" t="s">
        <v>2775</v>
      </c>
      <c r="H1974" s="43">
        <v>2416</v>
      </c>
      <c r="I1974" s="324" t="s">
        <v>40</v>
      </c>
      <c r="J1974" s="255" t="str">
        <f>IF(ISBLANK(INDEX('Policy Characteristics'!D:D,MATCH($C1974,'Policy Characteristics'!$C:$C,0))),"",INDEX('Policy Characteristics'!D:D,MATCH($C1974,'Policy Characteristics'!$C:$C,0)))</f>
        <v>Fuel Taxes or Subsidies</v>
      </c>
      <c r="K1974" s="254" t="str">
        <f>IF(ISBLANK(INDEX('Policy Characteristics'!E:E,MATCH($C1974,'Policy Characteristics'!$C:$C,0))),"",INDEX('Policy Characteristics'!E:E,MATCH($C1974,'Policy Characteristics'!$C:$C,0)))</f>
        <v>cross fuel tax</v>
      </c>
      <c r="L1974" s="261">
        <f>IF(ISBLANK(INDEX('Policy Characteristics'!F:F,MATCH($C1974,'Policy Characteristics'!$C:$C,0))),"",INDEX('Policy Characteristics'!F:F,MATCH($C1974,'Policy Characteristics'!$C:$C,0)))</f>
        <v>-0.9</v>
      </c>
      <c r="M1974" s="261">
        <f>IF(ISBLANK(INDEX('Policy Characteristics'!G:G,MATCH($C1974,'Policy Characteristics'!$C:$C,0))),"",INDEX('Policy Characteristics'!G:G,MATCH($C1974,'Policy Characteristics'!$C:$C,0)))</f>
        <v>0.9</v>
      </c>
      <c r="N1974" s="261">
        <f>IF(ISBLANK(INDEX('Policy Characteristics'!H:H,MATCH($C1974,'Policy Characteristics'!$C:$C,0))),"",INDEX('Policy Characteristics'!H:H,MATCH($C1974,'Policy Characteristics'!$C:$C,0)))</f>
        <v>0.01</v>
      </c>
      <c r="O1974" s="254" t="str">
        <f>IF(ISBLANK(INDEX('Policy Characteristics'!I:I,MATCH($C1974,'Policy Characteristics'!$C:$C,0))),"",INDEX('Policy Characteristics'!I:I,MATCH($C1974,'Policy Characteristics'!$C:$C,0)))</f>
        <v>% of BAU price</v>
      </c>
      <c r="P1974" s="254" t="str">
        <f>IF(ISBLANK(INDEX('Policy Characteristics'!J:J,MATCH($C1974,'Policy Characteristics'!$C:$C,0))),"",INDEX('Policy Characteristics'!J:J,MATCH($C1974,'Policy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4" s="254" t="str">
        <f>IF(ISBLANK(INDEX('Policy Characteristics'!K:K,MATCH($C1974,'Policy Characteristics'!$C:$C,0))),"",INDEX('Policy Characteristics'!K:K,MATCH($C1974,'Policy Characteristics'!$C:$C,0)))</f>
        <v>fuels.html#fuel-taxes</v>
      </c>
      <c r="R1974" s="254" t="str">
        <f>IF(ISBLANK(INDEX('Policy Characteristics'!L:L,MATCH($C1974,'Policy Characteristics'!$C:$C,0))),"",INDEX('Policy Characteristics'!L:L,MATCH($C1974,'Policy Characteristics'!$C:$C,0)))</f>
        <v>fuel-taxes.html</v>
      </c>
    </row>
    <row r="1975" spans="1:18" s="4" customFormat="1" x14ac:dyDescent="0.35">
      <c r="A1975" s="254" t="str">
        <f>IF(ISBLANK(INDEX('Policy Characteristics'!A:A,MATCH($C1975,'Policy Characteristics'!$C:$C,0))),"",INDEX('Policy Characteristics'!A:A,MATCH($C1975,'Policy Characteristics'!$C:$C,0)))</f>
        <v>Cross-Sector</v>
      </c>
      <c r="B1975" s="262" t="str">
        <f>IF(ISBLANK(INDEX('Policy Characteristics'!B:B,MATCH($C1975,'Policy Characteristics'!$C:$C,0))),"",INDEX('Policy Characteristics'!B:B,MATCH($C1975,'Policy Characteristics'!$C:$C,0)))</f>
        <v>Fuel Taxes or Subsidies</v>
      </c>
      <c r="C1975" s="320" t="str">
        <f t="shared" si="72"/>
        <v>Additional Fuel Tax or Subsidy Rate by Fuel</v>
      </c>
      <c r="D1975" s="6" t="s">
        <v>437</v>
      </c>
      <c r="E1975" s="45" t="s">
        <v>3757</v>
      </c>
      <c r="F1975" s="6" t="s">
        <v>434</v>
      </c>
      <c r="G1975" s="45" t="s">
        <v>2775</v>
      </c>
      <c r="H1975" s="43">
        <v>2417</v>
      </c>
      <c r="I1975" s="325" t="s">
        <v>41</v>
      </c>
      <c r="J1975" s="255" t="str">
        <f>IF(ISBLANK(INDEX('Policy Characteristics'!D:D,MATCH($C1975,'Policy Characteristics'!$C:$C,0))),"",INDEX('Policy Characteristics'!D:D,MATCH($C1975,'Policy Characteristics'!$C:$C,0)))</f>
        <v>Fuel Taxes or Subsidies</v>
      </c>
      <c r="K1975" s="254" t="str">
        <f>IF(ISBLANK(INDEX('Policy Characteristics'!E:E,MATCH($C1975,'Policy Characteristics'!$C:$C,0))),"",INDEX('Policy Characteristics'!E:E,MATCH($C1975,'Policy Characteristics'!$C:$C,0)))</f>
        <v>cross fuel tax</v>
      </c>
      <c r="L1975" s="261">
        <f>IF(ISBLANK(INDEX('Policy Characteristics'!F:F,MATCH($C1975,'Policy Characteristics'!$C:$C,0))),"",INDEX('Policy Characteristics'!F:F,MATCH($C1975,'Policy Characteristics'!$C:$C,0)))</f>
        <v>-0.9</v>
      </c>
      <c r="M1975" s="261">
        <f>IF(ISBLANK(INDEX('Policy Characteristics'!G:G,MATCH($C1975,'Policy Characteristics'!$C:$C,0))),"",INDEX('Policy Characteristics'!G:G,MATCH($C1975,'Policy Characteristics'!$C:$C,0)))</f>
        <v>0.9</v>
      </c>
      <c r="N1975" s="261">
        <f>IF(ISBLANK(INDEX('Policy Characteristics'!H:H,MATCH($C1975,'Policy Characteristics'!$C:$C,0))),"",INDEX('Policy Characteristics'!H:H,MATCH($C1975,'Policy Characteristics'!$C:$C,0)))</f>
        <v>0.01</v>
      </c>
      <c r="O1975" s="254" t="str">
        <f>IF(ISBLANK(INDEX('Policy Characteristics'!I:I,MATCH($C1975,'Policy Characteristics'!$C:$C,0))),"",INDEX('Policy Characteristics'!I:I,MATCH($C1975,'Policy Characteristics'!$C:$C,0)))</f>
        <v>% of BAU price</v>
      </c>
      <c r="P1975" s="254" t="str">
        <f>IF(ISBLANK(INDEX('Policy Characteristics'!J:J,MATCH($C1975,'Policy Characteristics'!$C:$C,0))),"",INDEX('Policy Characteristics'!J:J,MATCH($C1975,'Policy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5" s="254" t="str">
        <f>IF(ISBLANK(INDEX('Policy Characteristics'!K:K,MATCH($C1975,'Policy Characteristics'!$C:$C,0))),"",INDEX('Policy Characteristics'!K:K,MATCH($C1975,'Policy Characteristics'!$C:$C,0)))</f>
        <v>fuels.html#fuel-taxes</v>
      </c>
      <c r="R1975" s="254" t="str">
        <f>IF(ISBLANK(INDEX('Policy Characteristics'!L:L,MATCH($C1975,'Policy Characteristics'!$C:$C,0))),"",INDEX('Policy Characteristics'!L:L,MATCH($C1975,'Policy Characteristics'!$C:$C,0)))</f>
        <v>fuel-taxes.html</v>
      </c>
    </row>
    <row r="1976" spans="1:18" s="4" customFormat="1" x14ac:dyDescent="0.35">
      <c r="A1976" s="254" t="str">
        <f>IF(ISBLANK(INDEX('Policy Characteristics'!A:A,MATCH($C1976,'Policy Characteristics'!$C:$C,0))),"",INDEX('Policy Characteristics'!A:A,MATCH($C1976,'Policy Characteristics'!$C:$C,0)))</f>
        <v>Cross-Sector</v>
      </c>
      <c r="B1976" s="262" t="str">
        <f>IF(ISBLANK(INDEX('Policy Characteristics'!B:B,MATCH($C1976,'Policy Characteristics'!$C:$C,0))),"",INDEX('Policy Characteristics'!B:B,MATCH($C1976,'Policy Characteristics'!$C:$C,0)))</f>
        <v>Fuel Taxes or Subsidies</v>
      </c>
      <c r="C1976" s="320" t="str">
        <f t="shared" si="72"/>
        <v>Additional Fuel Tax or Subsidy Rate by Fuel</v>
      </c>
      <c r="D1976" s="6" t="s">
        <v>43</v>
      </c>
      <c r="E1976" s="45" t="s">
        <v>3757</v>
      </c>
      <c r="F1976" s="6" t="s">
        <v>83</v>
      </c>
      <c r="G1976" s="45" t="s">
        <v>2775</v>
      </c>
      <c r="H1976" s="43">
        <v>2418</v>
      </c>
      <c r="I1976" s="325" t="s">
        <v>41</v>
      </c>
      <c r="J1976" s="255" t="str">
        <f>IF(ISBLANK(INDEX('Policy Characteristics'!D:D,MATCH($C1976,'Policy Characteristics'!$C:$C,0))),"",INDEX('Policy Characteristics'!D:D,MATCH($C1976,'Policy Characteristics'!$C:$C,0)))</f>
        <v>Fuel Taxes or Subsidies</v>
      </c>
      <c r="K1976" s="254" t="str">
        <f>IF(ISBLANK(INDEX('Policy Characteristics'!E:E,MATCH($C1976,'Policy Characteristics'!$C:$C,0))),"",INDEX('Policy Characteristics'!E:E,MATCH($C1976,'Policy Characteristics'!$C:$C,0)))</f>
        <v>cross fuel tax</v>
      </c>
      <c r="L1976" s="261">
        <f>IF(ISBLANK(INDEX('Policy Characteristics'!F:F,MATCH($C1976,'Policy Characteristics'!$C:$C,0))),"",INDEX('Policy Characteristics'!F:F,MATCH($C1976,'Policy Characteristics'!$C:$C,0)))</f>
        <v>-0.9</v>
      </c>
      <c r="M1976" s="261">
        <f>IF(ISBLANK(INDEX('Policy Characteristics'!G:G,MATCH($C1976,'Policy Characteristics'!$C:$C,0))),"",INDEX('Policy Characteristics'!G:G,MATCH($C1976,'Policy Characteristics'!$C:$C,0)))</f>
        <v>0.9</v>
      </c>
      <c r="N1976" s="261">
        <f>IF(ISBLANK(INDEX('Policy Characteristics'!H:H,MATCH($C1976,'Policy Characteristics'!$C:$C,0))),"",INDEX('Policy Characteristics'!H:H,MATCH($C1976,'Policy Characteristics'!$C:$C,0)))</f>
        <v>0.01</v>
      </c>
      <c r="O1976" s="254" t="str">
        <f>IF(ISBLANK(INDEX('Policy Characteristics'!I:I,MATCH($C1976,'Policy Characteristics'!$C:$C,0))),"",INDEX('Policy Characteristics'!I:I,MATCH($C1976,'Policy Characteristics'!$C:$C,0)))</f>
        <v>% of BAU price</v>
      </c>
      <c r="P1976" s="254" t="str">
        <f>IF(ISBLANK(INDEX('Policy Characteristics'!J:J,MATCH($C1976,'Policy Characteristics'!$C:$C,0))),"",INDEX('Policy Characteristics'!J:J,MATCH($C1976,'Policy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6" s="254" t="str">
        <f>IF(ISBLANK(INDEX('Policy Characteristics'!K:K,MATCH($C1976,'Policy Characteristics'!$C:$C,0))),"",INDEX('Policy Characteristics'!K:K,MATCH($C1976,'Policy Characteristics'!$C:$C,0)))</f>
        <v>fuels.html#fuel-taxes</v>
      </c>
      <c r="R1976" s="254" t="str">
        <f>IF(ISBLANK(INDEX('Policy Characteristics'!L:L,MATCH($C1976,'Policy Characteristics'!$C:$C,0))),"",INDEX('Policy Characteristics'!L:L,MATCH($C1976,'Policy Characteristics'!$C:$C,0)))</f>
        <v>fuel-taxes.html</v>
      </c>
    </row>
    <row r="1977" spans="1:18" s="4" customFormat="1" x14ac:dyDescent="0.35">
      <c r="A1977" s="254" t="str">
        <f>IF(ISBLANK(INDEX('Policy Characteristics'!A:A,MATCH($C1977,'Policy Characteristics'!$C:$C,0))),"",INDEX('Policy Characteristics'!A:A,MATCH($C1977,'Policy Characteristics'!$C:$C,0)))</f>
        <v>Cross-Sector</v>
      </c>
      <c r="B1977" s="262" t="str">
        <f>IF(ISBLANK(INDEX('Policy Characteristics'!B:B,MATCH($C1977,'Policy Characteristics'!$C:$C,0))),"",INDEX('Policy Characteristics'!B:B,MATCH($C1977,'Policy Characteristics'!$C:$C,0)))</f>
        <v>Fuel Taxes or Subsidies</v>
      </c>
      <c r="C1977" s="320" t="str">
        <f t="shared" si="72"/>
        <v>Additional Fuel Tax or Subsidy Rate by Fuel</v>
      </c>
      <c r="D1977" s="6" t="s">
        <v>44</v>
      </c>
      <c r="E1977" s="45" t="s">
        <v>3757</v>
      </c>
      <c r="F1977" s="6" t="s">
        <v>84</v>
      </c>
      <c r="G1977" s="45" t="s">
        <v>2775</v>
      </c>
      <c r="H1977" s="43">
        <v>2419</v>
      </c>
      <c r="I1977" s="325" t="s">
        <v>41</v>
      </c>
      <c r="J1977" s="255" t="str">
        <f>IF(ISBLANK(INDEX('Policy Characteristics'!D:D,MATCH($C1977,'Policy Characteristics'!$C:$C,0))),"",INDEX('Policy Characteristics'!D:D,MATCH($C1977,'Policy Characteristics'!$C:$C,0)))</f>
        <v>Fuel Taxes or Subsidies</v>
      </c>
      <c r="K1977" s="254" t="str">
        <f>IF(ISBLANK(INDEX('Policy Characteristics'!E:E,MATCH($C1977,'Policy Characteristics'!$C:$C,0))),"",INDEX('Policy Characteristics'!E:E,MATCH($C1977,'Policy Characteristics'!$C:$C,0)))</f>
        <v>cross fuel tax</v>
      </c>
      <c r="L1977" s="261">
        <f>IF(ISBLANK(INDEX('Policy Characteristics'!F:F,MATCH($C1977,'Policy Characteristics'!$C:$C,0))),"",INDEX('Policy Characteristics'!F:F,MATCH($C1977,'Policy Characteristics'!$C:$C,0)))</f>
        <v>-0.9</v>
      </c>
      <c r="M1977" s="261">
        <f>IF(ISBLANK(INDEX('Policy Characteristics'!G:G,MATCH($C1977,'Policy Characteristics'!$C:$C,0))),"",INDEX('Policy Characteristics'!G:G,MATCH($C1977,'Policy Characteristics'!$C:$C,0)))</f>
        <v>0.9</v>
      </c>
      <c r="N1977" s="261">
        <f>IF(ISBLANK(INDEX('Policy Characteristics'!H:H,MATCH($C1977,'Policy Characteristics'!$C:$C,0))),"",INDEX('Policy Characteristics'!H:H,MATCH($C1977,'Policy Characteristics'!$C:$C,0)))</f>
        <v>0.01</v>
      </c>
      <c r="O1977" s="254" t="str">
        <f>IF(ISBLANK(INDEX('Policy Characteristics'!I:I,MATCH($C1977,'Policy Characteristics'!$C:$C,0))),"",INDEX('Policy Characteristics'!I:I,MATCH($C1977,'Policy Characteristics'!$C:$C,0)))</f>
        <v>% of BAU price</v>
      </c>
      <c r="P1977" s="254" t="str">
        <f>IF(ISBLANK(INDEX('Policy Characteristics'!J:J,MATCH($C1977,'Policy Characteristics'!$C:$C,0))),"",INDEX('Policy Characteristics'!J:J,MATCH($C1977,'Policy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7" s="254" t="str">
        <f>IF(ISBLANK(INDEX('Policy Characteristics'!K:K,MATCH($C1977,'Policy Characteristics'!$C:$C,0))),"",INDEX('Policy Characteristics'!K:K,MATCH($C1977,'Policy Characteristics'!$C:$C,0)))</f>
        <v>fuels.html#fuel-taxes</v>
      </c>
      <c r="R1977" s="254" t="str">
        <f>IF(ISBLANK(INDEX('Policy Characteristics'!L:L,MATCH($C1977,'Policy Characteristics'!$C:$C,0))),"",INDEX('Policy Characteristics'!L:L,MATCH($C1977,'Policy Characteristics'!$C:$C,0)))</f>
        <v>fuel-taxes.html</v>
      </c>
    </row>
    <row r="1978" spans="1:18" s="4" customFormat="1" x14ac:dyDescent="0.35">
      <c r="A1978" s="254" t="str">
        <f>IF(ISBLANK(INDEX('Policy Characteristics'!A:A,MATCH($C1978,'Policy Characteristics'!$C:$C,0))),"",INDEX('Policy Characteristics'!A:A,MATCH($C1978,'Policy Characteristics'!$C:$C,0)))</f>
        <v>Cross-Sector</v>
      </c>
      <c r="B1978" s="262" t="str">
        <f>IF(ISBLANK(INDEX('Policy Characteristics'!B:B,MATCH($C1978,'Policy Characteristics'!$C:$C,0))),"",INDEX('Policy Characteristics'!B:B,MATCH($C1978,'Policy Characteristics'!$C:$C,0)))</f>
        <v>Fuel Taxes or Subsidies</v>
      </c>
      <c r="C1978" s="320" t="str">
        <f t="shared" si="72"/>
        <v>Additional Fuel Tax or Subsidy Rate by Fuel</v>
      </c>
      <c r="D1978" s="6" t="s">
        <v>48</v>
      </c>
      <c r="E1978" s="45" t="s">
        <v>3757</v>
      </c>
      <c r="F1978" s="6" t="s">
        <v>88</v>
      </c>
      <c r="G1978" s="45" t="s">
        <v>2775</v>
      </c>
      <c r="H1978" s="43">
        <v>2420</v>
      </c>
      <c r="I1978" s="325" t="s">
        <v>41</v>
      </c>
      <c r="J1978" s="255" t="str">
        <f>IF(ISBLANK(INDEX('Policy Characteristics'!D:D,MATCH($C1978,'Policy Characteristics'!$C:$C,0))),"",INDEX('Policy Characteristics'!D:D,MATCH($C1978,'Policy Characteristics'!$C:$C,0)))</f>
        <v>Fuel Taxes or Subsidies</v>
      </c>
      <c r="K1978" s="254" t="str">
        <f>IF(ISBLANK(INDEX('Policy Characteristics'!E:E,MATCH($C1978,'Policy Characteristics'!$C:$C,0))),"",INDEX('Policy Characteristics'!E:E,MATCH($C1978,'Policy Characteristics'!$C:$C,0)))</f>
        <v>cross fuel tax</v>
      </c>
      <c r="L1978" s="261">
        <f>IF(ISBLANK(INDEX('Policy Characteristics'!F:F,MATCH($C1978,'Policy Characteristics'!$C:$C,0))),"",INDEX('Policy Characteristics'!F:F,MATCH($C1978,'Policy Characteristics'!$C:$C,0)))</f>
        <v>-0.9</v>
      </c>
      <c r="M1978" s="261">
        <f>IF(ISBLANK(INDEX('Policy Characteristics'!G:G,MATCH($C1978,'Policy Characteristics'!$C:$C,0))),"",INDEX('Policy Characteristics'!G:G,MATCH($C1978,'Policy Characteristics'!$C:$C,0)))</f>
        <v>0.9</v>
      </c>
      <c r="N1978" s="261">
        <f>IF(ISBLANK(INDEX('Policy Characteristics'!H:H,MATCH($C1978,'Policy Characteristics'!$C:$C,0))),"",INDEX('Policy Characteristics'!H:H,MATCH($C1978,'Policy Characteristics'!$C:$C,0)))</f>
        <v>0.01</v>
      </c>
      <c r="O1978" s="254" t="str">
        <f>IF(ISBLANK(INDEX('Policy Characteristics'!I:I,MATCH($C1978,'Policy Characteristics'!$C:$C,0))),"",INDEX('Policy Characteristics'!I:I,MATCH($C1978,'Policy Characteristics'!$C:$C,0)))</f>
        <v>% of BAU price</v>
      </c>
      <c r="P1978" s="254" t="str">
        <f>IF(ISBLANK(INDEX('Policy Characteristics'!J:J,MATCH($C1978,'Policy Characteristics'!$C:$C,0))),"",INDEX('Policy Characteristics'!J:J,MATCH($C1978,'Policy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8" s="254" t="str">
        <f>IF(ISBLANK(INDEX('Policy Characteristics'!K:K,MATCH($C1978,'Policy Characteristics'!$C:$C,0))),"",INDEX('Policy Characteristics'!K:K,MATCH($C1978,'Policy Characteristics'!$C:$C,0)))</f>
        <v>fuels.html#fuel-taxes</v>
      </c>
      <c r="R1978" s="254" t="str">
        <f>IF(ISBLANK(INDEX('Policy Characteristics'!L:L,MATCH($C1978,'Policy Characteristics'!$C:$C,0))),"",INDEX('Policy Characteristics'!L:L,MATCH($C1978,'Policy Characteristics'!$C:$C,0)))</f>
        <v>fuel-taxes.html</v>
      </c>
    </row>
    <row r="1979" spans="1:18" s="4" customFormat="1" x14ac:dyDescent="0.35">
      <c r="A1979" s="254" t="str">
        <f>IF(ISBLANK(INDEX('Policy Characteristics'!A:A,MATCH($C1979,'Policy Characteristics'!$C:$C,0))),"",INDEX('Policy Characteristics'!A:A,MATCH($C1979,'Policy Characteristics'!$C:$C,0)))</f>
        <v>Cross-Sector</v>
      </c>
      <c r="B1979" s="262" t="str">
        <f>IF(ISBLANK(INDEX('Policy Characteristics'!B:B,MATCH($C1979,'Policy Characteristics'!$C:$C,0))),"",INDEX('Policy Characteristics'!B:B,MATCH($C1979,'Policy Characteristics'!$C:$C,0)))</f>
        <v>Fuel Taxes or Subsidies</v>
      </c>
      <c r="C1979" s="320" t="str">
        <f t="shared" si="72"/>
        <v>Additional Fuel Tax or Subsidy Rate by Fuel</v>
      </c>
      <c r="D1979" s="6" t="s">
        <v>50</v>
      </c>
      <c r="E1979" s="45" t="s">
        <v>3757</v>
      </c>
      <c r="F1979" s="6" t="s">
        <v>91</v>
      </c>
      <c r="G1979" s="45" t="s">
        <v>2775</v>
      </c>
      <c r="H1979" s="43">
        <v>2421</v>
      </c>
      <c r="I1979" s="325" t="s">
        <v>41</v>
      </c>
      <c r="J1979" s="255" t="str">
        <f>IF(ISBLANK(INDEX('Policy Characteristics'!D:D,MATCH($C1979,'Policy Characteristics'!$C:$C,0))),"",INDEX('Policy Characteristics'!D:D,MATCH($C1979,'Policy Characteristics'!$C:$C,0)))</f>
        <v>Fuel Taxes or Subsidies</v>
      </c>
      <c r="K1979" s="254" t="str">
        <f>IF(ISBLANK(INDEX('Policy Characteristics'!E:E,MATCH($C1979,'Policy Characteristics'!$C:$C,0))),"",INDEX('Policy Characteristics'!E:E,MATCH($C1979,'Policy Characteristics'!$C:$C,0)))</f>
        <v>cross fuel tax</v>
      </c>
      <c r="L1979" s="261">
        <f>IF(ISBLANK(INDEX('Policy Characteristics'!F:F,MATCH($C1979,'Policy Characteristics'!$C:$C,0))),"",INDEX('Policy Characteristics'!F:F,MATCH($C1979,'Policy Characteristics'!$C:$C,0)))</f>
        <v>-0.9</v>
      </c>
      <c r="M1979" s="261">
        <f>IF(ISBLANK(INDEX('Policy Characteristics'!G:G,MATCH($C1979,'Policy Characteristics'!$C:$C,0))),"",INDEX('Policy Characteristics'!G:G,MATCH($C1979,'Policy Characteristics'!$C:$C,0)))</f>
        <v>0.9</v>
      </c>
      <c r="N1979" s="261">
        <f>IF(ISBLANK(INDEX('Policy Characteristics'!H:H,MATCH($C1979,'Policy Characteristics'!$C:$C,0))),"",INDEX('Policy Characteristics'!H:H,MATCH($C1979,'Policy Characteristics'!$C:$C,0)))</f>
        <v>0.01</v>
      </c>
      <c r="O1979" s="254" t="str">
        <f>IF(ISBLANK(INDEX('Policy Characteristics'!I:I,MATCH($C1979,'Policy Characteristics'!$C:$C,0))),"",INDEX('Policy Characteristics'!I:I,MATCH($C1979,'Policy Characteristics'!$C:$C,0)))</f>
        <v>% of BAU price</v>
      </c>
      <c r="P1979" s="254" t="str">
        <f>IF(ISBLANK(INDEX('Policy Characteristics'!J:J,MATCH($C1979,'Policy Characteristics'!$C:$C,0))),"",INDEX('Policy Characteristics'!J:J,MATCH($C1979,'Policy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9" s="254" t="str">
        <f>IF(ISBLANK(INDEX('Policy Characteristics'!K:K,MATCH($C1979,'Policy Characteristics'!$C:$C,0))),"",INDEX('Policy Characteristics'!K:K,MATCH($C1979,'Policy Characteristics'!$C:$C,0)))</f>
        <v>fuels.html#fuel-taxes</v>
      </c>
      <c r="R1979" s="254" t="str">
        <f>IF(ISBLANK(INDEX('Policy Characteristics'!L:L,MATCH($C1979,'Policy Characteristics'!$C:$C,0))),"",INDEX('Policy Characteristics'!L:L,MATCH($C1979,'Policy Characteristics'!$C:$C,0)))</f>
        <v>fuel-taxes.html</v>
      </c>
    </row>
    <row r="1980" spans="1:18" s="4" customFormat="1" x14ac:dyDescent="0.35">
      <c r="A1980" s="254" t="str">
        <f>IF(ISBLANK(INDEX('Policy Characteristics'!A:A,MATCH($C1980,'Policy Characteristics'!$C:$C,0))),"",INDEX('Policy Characteristics'!A:A,MATCH($C1980,'Policy Characteristics'!$C:$C,0)))</f>
        <v>Cross-Sector</v>
      </c>
      <c r="B1980" s="262" t="str">
        <f>IF(ISBLANK(INDEX('Policy Characteristics'!B:B,MATCH($C1980,'Policy Characteristics'!$C:$C,0))),"",INDEX('Policy Characteristics'!B:B,MATCH($C1980,'Policy Characteristics'!$C:$C,0)))</f>
        <v>Fuel Taxes or Subsidies</v>
      </c>
      <c r="C1980" s="320" t="str">
        <f t="shared" si="72"/>
        <v>Additional Fuel Tax or Subsidy Rate by Fuel</v>
      </c>
      <c r="D1980" s="6" t="s">
        <v>51</v>
      </c>
      <c r="E1980" s="45" t="s">
        <v>3757</v>
      </c>
      <c r="F1980" s="6" t="s">
        <v>92</v>
      </c>
      <c r="G1980" s="45" t="s">
        <v>2775</v>
      </c>
      <c r="H1980" s="43">
        <v>2422</v>
      </c>
      <c r="I1980" s="325" t="s">
        <v>41</v>
      </c>
      <c r="J1980" s="255" t="str">
        <f>IF(ISBLANK(INDEX('Policy Characteristics'!D:D,MATCH($C1980,'Policy Characteristics'!$C:$C,0))),"",INDEX('Policy Characteristics'!D:D,MATCH($C1980,'Policy Characteristics'!$C:$C,0)))</f>
        <v>Fuel Taxes or Subsidies</v>
      </c>
      <c r="K1980" s="254" t="str">
        <f>IF(ISBLANK(INDEX('Policy Characteristics'!E:E,MATCH($C1980,'Policy Characteristics'!$C:$C,0))),"",INDEX('Policy Characteristics'!E:E,MATCH($C1980,'Policy Characteristics'!$C:$C,0)))</f>
        <v>cross fuel tax</v>
      </c>
      <c r="L1980" s="261">
        <f>IF(ISBLANK(INDEX('Policy Characteristics'!F:F,MATCH($C1980,'Policy Characteristics'!$C:$C,0))),"",INDEX('Policy Characteristics'!F:F,MATCH($C1980,'Policy Characteristics'!$C:$C,0)))</f>
        <v>-0.9</v>
      </c>
      <c r="M1980" s="261">
        <f>IF(ISBLANK(INDEX('Policy Characteristics'!G:G,MATCH($C1980,'Policy Characteristics'!$C:$C,0))),"",INDEX('Policy Characteristics'!G:G,MATCH($C1980,'Policy Characteristics'!$C:$C,0)))</f>
        <v>0.9</v>
      </c>
      <c r="N1980" s="261">
        <f>IF(ISBLANK(INDEX('Policy Characteristics'!H:H,MATCH($C1980,'Policy Characteristics'!$C:$C,0))),"",INDEX('Policy Characteristics'!H:H,MATCH($C1980,'Policy Characteristics'!$C:$C,0)))</f>
        <v>0.01</v>
      </c>
      <c r="O1980" s="254" t="str">
        <f>IF(ISBLANK(INDEX('Policy Characteristics'!I:I,MATCH($C1980,'Policy Characteristics'!$C:$C,0))),"",INDEX('Policy Characteristics'!I:I,MATCH($C1980,'Policy Characteristics'!$C:$C,0)))</f>
        <v>% of BAU price</v>
      </c>
      <c r="P1980" s="254" t="str">
        <f>IF(ISBLANK(INDEX('Policy Characteristics'!J:J,MATCH($C1980,'Policy Characteristics'!$C:$C,0))),"",INDEX('Policy Characteristics'!J:J,MATCH($C1980,'Policy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0" s="254" t="str">
        <f>IF(ISBLANK(INDEX('Policy Characteristics'!K:K,MATCH($C1980,'Policy Characteristics'!$C:$C,0))),"",INDEX('Policy Characteristics'!K:K,MATCH($C1980,'Policy Characteristics'!$C:$C,0)))</f>
        <v>fuels.html#fuel-taxes</v>
      </c>
      <c r="R1980" s="254" t="str">
        <f>IF(ISBLANK(INDEX('Policy Characteristics'!L:L,MATCH($C1980,'Policy Characteristics'!$C:$C,0))),"",INDEX('Policy Characteristics'!L:L,MATCH($C1980,'Policy Characteristics'!$C:$C,0)))</f>
        <v>fuel-taxes.html</v>
      </c>
    </row>
    <row r="1981" spans="1:18" s="4" customFormat="1" x14ac:dyDescent="0.35">
      <c r="A1981" s="254" t="str">
        <f>IF(ISBLANK(INDEX('Policy Characteristics'!A:A,MATCH($C1981,'Policy Characteristics'!$C:$C,0))),"",INDEX('Policy Characteristics'!A:A,MATCH($C1981,'Policy Characteristics'!$C:$C,0)))</f>
        <v>Cross-Sector</v>
      </c>
      <c r="B1981" s="262" t="str">
        <f>IF(ISBLANK(INDEX('Policy Characteristics'!B:B,MATCH($C1981,'Policy Characteristics'!$C:$C,0))),"",INDEX('Policy Characteristics'!B:B,MATCH($C1981,'Policy Characteristics'!$C:$C,0)))</f>
        <v>Fuel Taxes or Subsidies</v>
      </c>
      <c r="C1981" s="320" t="str">
        <f t="shared" si="72"/>
        <v>Additional Fuel Tax or Subsidy Rate by Fuel</v>
      </c>
      <c r="D1981" s="6" t="s">
        <v>52</v>
      </c>
      <c r="E1981" s="45" t="s">
        <v>3757</v>
      </c>
      <c r="F1981" s="6" t="s">
        <v>93</v>
      </c>
      <c r="G1981" s="45" t="s">
        <v>2775</v>
      </c>
      <c r="H1981" s="43">
        <v>2423</v>
      </c>
      <c r="I1981" s="325" t="s">
        <v>41</v>
      </c>
      <c r="J1981" s="255" t="str">
        <f>IF(ISBLANK(INDEX('Policy Characteristics'!D:D,MATCH($C1981,'Policy Characteristics'!$C:$C,0))),"",INDEX('Policy Characteristics'!D:D,MATCH($C1981,'Policy Characteristics'!$C:$C,0)))</f>
        <v>Fuel Taxes or Subsidies</v>
      </c>
      <c r="K1981" s="254" t="str">
        <f>IF(ISBLANK(INDEX('Policy Characteristics'!E:E,MATCH($C1981,'Policy Characteristics'!$C:$C,0))),"",INDEX('Policy Characteristics'!E:E,MATCH($C1981,'Policy Characteristics'!$C:$C,0)))</f>
        <v>cross fuel tax</v>
      </c>
      <c r="L1981" s="261">
        <f>IF(ISBLANK(INDEX('Policy Characteristics'!F:F,MATCH($C1981,'Policy Characteristics'!$C:$C,0))),"",INDEX('Policy Characteristics'!F:F,MATCH($C1981,'Policy Characteristics'!$C:$C,0)))</f>
        <v>-0.9</v>
      </c>
      <c r="M1981" s="261">
        <f>IF(ISBLANK(INDEX('Policy Characteristics'!G:G,MATCH($C1981,'Policy Characteristics'!$C:$C,0))),"",INDEX('Policy Characteristics'!G:G,MATCH($C1981,'Policy Characteristics'!$C:$C,0)))</f>
        <v>0.9</v>
      </c>
      <c r="N1981" s="261">
        <f>IF(ISBLANK(INDEX('Policy Characteristics'!H:H,MATCH($C1981,'Policy Characteristics'!$C:$C,0))),"",INDEX('Policy Characteristics'!H:H,MATCH($C1981,'Policy Characteristics'!$C:$C,0)))</f>
        <v>0.01</v>
      </c>
      <c r="O1981" s="254" t="str">
        <f>IF(ISBLANK(INDEX('Policy Characteristics'!I:I,MATCH($C1981,'Policy Characteristics'!$C:$C,0))),"",INDEX('Policy Characteristics'!I:I,MATCH($C1981,'Policy Characteristics'!$C:$C,0)))</f>
        <v>% of BAU price</v>
      </c>
      <c r="P1981" s="254" t="str">
        <f>IF(ISBLANK(INDEX('Policy Characteristics'!J:J,MATCH($C1981,'Policy Characteristics'!$C:$C,0))),"",INDEX('Policy Characteristics'!J:J,MATCH($C1981,'Policy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1" s="254" t="str">
        <f>IF(ISBLANK(INDEX('Policy Characteristics'!K:K,MATCH($C1981,'Policy Characteristics'!$C:$C,0))),"",INDEX('Policy Characteristics'!K:K,MATCH($C1981,'Policy Characteristics'!$C:$C,0)))</f>
        <v>fuels.html#fuel-taxes</v>
      </c>
      <c r="R1981" s="254" t="str">
        <f>IF(ISBLANK(INDEX('Policy Characteristics'!L:L,MATCH($C1981,'Policy Characteristics'!$C:$C,0))),"",INDEX('Policy Characteristics'!L:L,MATCH($C1981,'Policy Characteristics'!$C:$C,0)))</f>
        <v>fuel-taxes.html</v>
      </c>
    </row>
    <row r="1982" spans="1:18" s="4" customFormat="1" x14ac:dyDescent="0.35">
      <c r="A1982" s="254" t="str">
        <f>IF(ISBLANK(INDEX('Policy Characteristics'!A:A,MATCH($C1982,'Policy Characteristics'!$C:$C,0))),"",INDEX('Policy Characteristics'!A:A,MATCH($C1982,'Policy Characteristics'!$C:$C,0)))</f>
        <v>Cross-Sector</v>
      </c>
      <c r="B1982" s="262" t="str">
        <f>IF(ISBLANK(INDEX('Policy Characteristics'!B:B,MATCH($C1982,'Policy Characteristics'!$C:$C,0))),"",INDEX('Policy Characteristics'!B:B,MATCH($C1982,'Policy Characteristics'!$C:$C,0)))</f>
        <v>Fuel Taxes or Subsidies</v>
      </c>
      <c r="C1982" s="320" t="str">
        <f t="shared" si="72"/>
        <v>Additional Fuel Tax or Subsidy Rate by Fuel</v>
      </c>
      <c r="D1982" s="6" t="s">
        <v>53</v>
      </c>
      <c r="E1982" s="45" t="s">
        <v>3757</v>
      </c>
      <c r="F1982" s="6" t="s">
        <v>94</v>
      </c>
      <c r="G1982" s="45" t="s">
        <v>2775</v>
      </c>
      <c r="H1982" s="43">
        <v>2424</v>
      </c>
      <c r="I1982" s="325" t="s">
        <v>41</v>
      </c>
      <c r="J1982" s="255" t="str">
        <f>IF(ISBLANK(INDEX('Policy Characteristics'!D:D,MATCH($C1982,'Policy Characteristics'!$C:$C,0))),"",INDEX('Policy Characteristics'!D:D,MATCH($C1982,'Policy Characteristics'!$C:$C,0)))</f>
        <v>Fuel Taxes or Subsidies</v>
      </c>
      <c r="K1982" s="254" t="str">
        <f>IF(ISBLANK(INDEX('Policy Characteristics'!E:E,MATCH($C1982,'Policy Characteristics'!$C:$C,0))),"",INDEX('Policy Characteristics'!E:E,MATCH($C1982,'Policy Characteristics'!$C:$C,0)))</f>
        <v>cross fuel tax</v>
      </c>
      <c r="L1982" s="261">
        <f>IF(ISBLANK(INDEX('Policy Characteristics'!F:F,MATCH($C1982,'Policy Characteristics'!$C:$C,0))),"",INDEX('Policy Characteristics'!F:F,MATCH($C1982,'Policy Characteristics'!$C:$C,0)))</f>
        <v>-0.9</v>
      </c>
      <c r="M1982" s="261">
        <f>IF(ISBLANK(INDEX('Policy Characteristics'!G:G,MATCH($C1982,'Policy Characteristics'!$C:$C,0))),"",INDEX('Policy Characteristics'!G:G,MATCH($C1982,'Policy Characteristics'!$C:$C,0)))</f>
        <v>0.9</v>
      </c>
      <c r="N1982" s="261">
        <f>IF(ISBLANK(INDEX('Policy Characteristics'!H:H,MATCH($C1982,'Policy Characteristics'!$C:$C,0))),"",INDEX('Policy Characteristics'!H:H,MATCH($C1982,'Policy Characteristics'!$C:$C,0)))</f>
        <v>0.01</v>
      </c>
      <c r="O1982" s="254" t="str">
        <f>IF(ISBLANK(INDEX('Policy Characteristics'!I:I,MATCH($C1982,'Policy Characteristics'!$C:$C,0))),"",INDEX('Policy Characteristics'!I:I,MATCH($C1982,'Policy Characteristics'!$C:$C,0)))</f>
        <v>% of BAU price</v>
      </c>
      <c r="P1982" s="254" t="str">
        <f>IF(ISBLANK(INDEX('Policy Characteristics'!J:J,MATCH($C1982,'Policy Characteristics'!$C:$C,0))),"",INDEX('Policy Characteristics'!J:J,MATCH($C1982,'Policy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2" s="254" t="str">
        <f>IF(ISBLANK(INDEX('Policy Characteristics'!K:K,MATCH($C1982,'Policy Characteristics'!$C:$C,0))),"",INDEX('Policy Characteristics'!K:K,MATCH($C1982,'Policy Characteristics'!$C:$C,0)))</f>
        <v>fuels.html#fuel-taxes</v>
      </c>
      <c r="R1982" s="254" t="str">
        <f>IF(ISBLANK(INDEX('Policy Characteristics'!L:L,MATCH($C1982,'Policy Characteristics'!$C:$C,0))),"",INDEX('Policy Characteristics'!L:L,MATCH($C1982,'Policy Characteristics'!$C:$C,0)))</f>
        <v>fuel-taxes.html</v>
      </c>
    </row>
    <row r="1983" spans="1:18" x14ac:dyDescent="0.35">
      <c r="A1983" s="254" t="str">
        <f>IF(ISBLANK(INDEX('Policy Characteristics'!A:A,MATCH($C1983,'Policy Characteristics'!$C:$C,0))),"",INDEX('Policy Characteristics'!A:A,MATCH($C1983,'Policy Characteristics'!$C:$C,0)))</f>
        <v>Cross-Sector</v>
      </c>
      <c r="B1983" s="262" t="str">
        <f>IF(ISBLANK(INDEX('Policy Characteristics'!B:B,MATCH($C1983,'Policy Characteristics'!$C:$C,0))),"",INDEX('Policy Characteristics'!B:B,MATCH($C1983,'Policy Characteristics'!$C:$C,0)))</f>
        <v>Fuel Taxes or Subsidies</v>
      </c>
      <c r="C1983" s="320" t="str">
        <f t="shared" si="72"/>
        <v>Additional Fuel Tax or Subsidy Rate by Fuel</v>
      </c>
      <c r="D1983" s="6" t="s">
        <v>2455</v>
      </c>
      <c r="E1983" s="45" t="s">
        <v>3757</v>
      </c>
      <c r="F1983" s="6" t="s">
        <v>2456</v>
      </c>
      <c r="G1983" s="45" t="s">
        <v>2775</v>
      </c>
      <c r="H1983" s="43">
        <v>2425</v>
      </c>
      <c r="I1983" s="325" t="s">
        <v>41</v>
      </c>
      <c r="J1983" s="255" t="str">
        <f>IF(ISBLANK(INDEX('Policy Characteristics'!D:D,MATCH($C1983,'Policy Characteristics'!$C:$C,0))),"",INDEX('Policy Characteristics'!D:D,MATCH($C1983,'Policy Characteristics'!$C:$C,0)))</f>
        <v>Fuel Taxes or Subsidies</v>
      </c>
      <c r="K1983" s="254" t="str">
        <f>IF(ISBLANK(INDEX('Policy Characteristics'!E:E,MATCH($C1983,'Policy Characteristics'!$C:$C,0))),"",INDEX('Policy Characteristics'!E:E,MATCH($C1983,'Policy Characteristics'!$C:$C,0)))</f>
        <v>cross fuel tax</v>
      </c>
      <c r="L1983" s="261">
        <f>IF(ISBLANK(INDEX('Policy Characteristics'!F:F,MATCH($C1983,'Policy Characteristics'!$C:$C,0))),"",INDEX('Policy Characteristics'!F:F,MATCH($C1983,'Policy Characteristics'!$C:$C,0)))</f>
        <v>-0.9</v>
      </c>
      <c r="M1983" s="261">
        <f>IF(ISBLANK(INDEX('Policy Characteristics'!G:G,MATCH($C1983,'Policy Characteristics'!$C:$C,0))),"",INDEX('Policy Characteristics'!G:G,MATCH($C1983,'Policy Characteristics'!$C:$C,0)))</f>
        <v>0.9</v>
      </c>
      <c r="N1983" s="261">
        <f>IF(ISBLANK(INDEX('Policy Characteristics'!H:H,MATCH($C1983,'Policy Characteristics'!$C:$C,0))),"",INDEX('Policy Characteristics'!H:H,MATCH($C1983,'Policy Characteristics'!$C:$C,0)))</f>
        <v>0.01</v>
      </c>
      <c r="O1983" s="254" t="str">
        <f>IF(ISBLANK(INDEX('Policy Characteristics'!I:I,MATCH($C1983,'Policy Characteristics'!$C:$C,0))),"",INDEX('Policy Characteristics'!I:I,MATCH($C1983,'Policy Characteristics'!$C:$C,0)))</f>
        <v>% of BAU price</v>
      </c>
      <c r="P1983" s="254" t="str">
        <f>IF(ISBLANK(INDEX('Policy Characteristics'!J:J,MATCH($C1983,'Policy Characteristics'!$C:$C,0))),"",INDEX('Policy Characteristics'!J:J,MATCH($C1983,'Policy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3" s="254" t="str">
        <f>IF(ISBLANK(INDEX('Policy Characteristics'!K:K,MATCH($C1983,'Policy Characteristics'!$C:$C,0))),"",INDEX('Policy Characteristics'!K:K,MATCH($C1983,'Policy Characteristics'!$C:$C,0)))</f>
        <v>fuels.html#fuel-taxes</v>
      </c>
      <c r="R1983" s="254" t="str">
        <f>IF(ISBLANK(INDEX('Policy Characteristics'!L:L,MATCH($C1983,'Policy Characteristics'!$C:$C,0))),"",INDEX('Policy Characteristics'!L:L,MATCH($C1983,'Policy Characteristics'!$C:$C,0)))</f>
        <v>fuel-taxes.html</v>
      </c>
    </row>
    <row r="1984" spans="1:18" x14ac:dyDescent="0.35">
      <c r="A1984" s="254" t="str">
        <f>IF(ISBLANK(INDEX('Policy Characteristics'!A:A,MATCH($C1984,'Policy Characteristics'!$C:$C,0))),"",INDEX('Policy Characteristics'!A:A,MATCH($C1984,'Policy Characteristics'!$C:$C,0)))</f>
        <v>Cross-Sector</v>
      </c>
      <c r="B1984" s="262" t="str">
        <f>IF(ISBLANK(INDEX('Policy Characteristics'!B:B,MATCH($C1984,'Policy Characteristics'!$C:$C,0))),"",INDEX('Policy Characteristics'!B:B,MATCH($C1984,'Policy Characteristics'!$C:$C,0)))</f>
        <v>Fuel Taxes or Subsidies</v>
      </c>
      <c r="C1984" s="320" t="str">
        <f t="shared" ref="C1984:C1990" si="73">C$1855</f>
        <v>Additional Fuel Tax or Subsidy Rate by Fuel</v>
      </c>
      <c r="D1984" s="6" t="s">
        <v>71</v>
      </c>
      <c r="E1984" s="45" t="s">
        <v>3757</v>
      </c>
      <c r="F1984" s="6" t="s">
        <v>95</v>
      </c>
      <c r="G1984" s="45" t="s">
        <v>2775</v>
      </c>
      <c r="H1984" s="43">
        <v>2426</v>
      </c>
      <c r="I1984" s="325" t="s">
        <v>41</v>
      </c>
      <c r="J1984" s="255" t="str">
        <f>IF(ISBLANK(INDEX('Policy Characteristics'!D:D,MATCH($C1984,'Policy Characteristics'!$C:$C,0))),"",INDEX('Policy Characteristics'!D:D,MATCH($C1984,'Policy Characteristics'!$C:$C,0)))</f>
        <v>Fuel Taxes or Subsidies</v>
      </c>
      <c r="K1984" s="254" t="str">
        <f>IF(ISBLANK(INDEX('Policy Characteristics'!E:E,MATCH($C1984,'Policy Characteristics'!$C:$C,0))),"",INDEX('Policy Characteristics'!E:E,MATCH($C1984,'Policy Characteristics'!$C:$C,0)))</f>
        <v>cross fuel tax</v>
      </c>
      <c r="L1984" s="261">
        <f>IF(ISBLANK(INDEX('Policy Characteristics'!F:F,MATCH($C1984,'Policy Characteristics'!$C:$C,0))),"",INDEX('Policy Characteristics'!F:F,MATCH($C1984,'Policy Characteristics'!$C:$C,0)))</f>
        <v>-0.9</v>
      </c>
      <c r="M1984" s="261">
        <f>IF(ISBLANK(INDEX('Policy Characteristics'!G:G,MATCH($C1984,'Policy Characteristics'!$C:$C,0))),"",INDEX('Policy Characteristics'!G:G,MATCH($C1984,'Policy Characteristics'!$C:$C,0)))</f>
        <v>0.9</v>
      </c>
      <c r="N1984" s="261">
        <f>IF(ISBLANK(INDEX('Policy Characteristics'!H:H,MATCH($C1984,'Policy Characteristics'!$C:$C,0))),"",INDEX('Policy Characteristics'!H:H,MATCH($C1984,'Policy Characteristics'!$C:$C,0)))</f>
        <v>0.01</v>
      </c>
      <c r="O1984" s="254" t="str">
        <f>IF(ISBLANK(INDEX('Policy Characteristics'!I:I,MATCH($C1984,'Policy Characteristics'!$C:$C,0))),"",INDEX('Policy Characteristics'!I:I,MATCH($C1984,'Policy Characteristics'!$C:$C,0)))</f>
        <v>% of BAU price</v>
      </c>
      <c r="P1984" s="254" t="str">
        <f>IF(ISBLANK(INDEX('Policy Characteristics'!J:J,MATCH($C1984,'Policy Characteristics'!$C:$C,0))),"",INDEX('Policy Characteristics'!J:J,MATCH($C1984,'Policy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4" s="254" t="str">
        <f>IF(ISBLANK(INDEX('Policy Characteristics'!K:K,MATCH($C1984,'Policy Characteristics'!$C:$C,0))),"",INDEX('Policy Characteristics'!K:K,MATCH($C1984,'Policy Characteristics'!$C:$C,0)))</f>
        <v>fuels.html#fuel-taxes</v>
      </c>
      <c r="R1984" s="254" t="str">
        <f>IF(ISBLANK(INDEX('Policy Characteristics'!L:L,MATCH($C1984,'Policy Characteristics'!$C:$C,0))),"",INDEX('Policy Characteristics'!L:L,MATCH($C1984,'Policy Characteristics'!$C:$C,0)))</f>
        <v>fuel-taxes.html</v>
      </c>
    </row>
    <row r="1985" spans="1:18" x14ac:dyDescent="0.35">
      <c r="A1985" s="254" t="str">
        <f>IF(ISBLANK(INDEX('Policy Characteristics'!A:A,MATCH($C1985,'Policy Characteristics'!$C:$C,0))),"",INDEX('Policy Characteristics'!A:A,MATCH($C1985,'Policy Characteristics'!$C:$C,0)))</f>
        <v>Cross-Sector</v>
      </c>
      <c r="B1985" s="262" t="str">
        <f>IF(ISBLANK(INDEX('Policy Characteristics'!B:B,MATCH($C1985,'Policy Characteristics'!$C:$C,0))),"",INDEX('Policy Characteristics'!B:B,MATCH($C1985,'Policy Characteristics'!$C:$C,0)))</f>
        <v>Fuel Taxes or Subsidies</v>
      </c>
      <c r="C1985" s="320" t="str">
        <f t="shared" si="73"/>
        <v>Additional Fuel Tax or Subsidy Rate by Fuel</v>
      </c>
      <c r="D1985" s="6" t="s">
        <v>430</v>
      </c>
      <c r="E1985" s="45" t="s">
        <v>3757</v>
      </c>
      <c r="F1985" s="6" t="s">
        <v>431</v>
      </c>
      <c r="G1985" s="45" t="s">
        <v>2775</v>
      </c>
      <c r="H1985" s="43">
        <v>2427</v>
      </c>
      <c r="I1985" s="325" t="s">
        <v>41</v>
      </c>
      <c r="J1985" s="255" t="str">
        <f>IF(ISBLANK(INDEX('Policy Characteristics'!D:D,MATCH($C1985,'Policy Characteristics'!$C:$C,0))),"",INDEX('Policy Characteristics'!D:D,MATCH($C1985,'Policy Characteristics'!$C:$C,0)))</f>
        <v>Fuel Taxes or Subsidies</v>
      </c>
      <c r="K1985" s="254" t="str">
        <f>IF(ISBLANK(INDEX('Policy Characteristics'!E:E,MATCH($C1985,'Policy Characteristics'!$C:$C,0))),"",INDEX('Policy Characteristics'!E:E,MATCH($C1985,'Policy Characteristics'!$C:$C,0)))</f>
        <v>cross fuel tax</v>
      </c>
      <c r="L1985" s="261">
        <f>IF(ISBLANK(INDEX('Policy Characteristics'!F:F,MATCH($C1985,'Policy Characteristics'!$C:$C,0))),"",INDEX('Policy Characteristics'!F:F,MATCH($C1985,'Policy Characteristics'!$C:$C,0)))</f>
        <v>-0.9</v>
      </c>
      <c r="M1985" s="261">
        <f>IF(ISBLANK(INDEX('Policy Characteristics'!G:G,MATCH($C1985,'Policy Characteristics'!$C:$C,0))),"",INDEX('Policy Characteristics'!G:G,MATCH($C1985,'Policy Characteristics'!$C:$C,0)))</f>
        <v>0.9</v>
      </c>
      <c r="N1985" s="261">
        <f>IF(ISBLANK(INDEX('Policy Characteristics'!H:H,MATCH($C1985,'Policy Characteristics'!$C:$C,0))),"",INDEX('Policy Characteristics'!H:H,MATCH($C1985,'Policy Characteristics'!$C:$C,0)))</f>
        <v>0.01</v>
      </c>
      <c r="O1985" s="254" t="str">
        <f>IF(ISBLANK(INDEX('Policy Characteristics'!I:I,MATCH($C1985,'Policy Characteristics'!$C:$C,0))),"",INDEX('Policy Characteristics'!I:I,MATCH($C1985,'Policy Characteristics'!$C:$C,0)))</f>
        <v>% of BAU price</v>
      </c>
      <c r="P1985" s="254" t="str">
        <f>IF(ISBLANK(INDEX('Policy Characteristics'!J:J,MATCH($C1985,'Policy Characteristics'!$C:$C,0))),"",INDEX('Policy Characteristics'!J:J,MATCH($C1985,'Policy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5" s="254" t="str">
        <f>IF(ISBLANK(INDEX('Policy Characteristics'!K:K,MATCH($C1985,'Policy Characteristics'!$C:$C,0))),"",INDEX('Policy Characteristics'!K:K,MATCH($C1985,'Policy Characteristics'!$C:$C,0)))</f>
        <v>fuels.html#fuel-taxes</v>
      </c>
      <c r="R1985" s="254" t="str">
        <f>IF(ISBLANK(INDEX('Policy Characteristics'!L:L,MATCH($C1985,'Policy Characteristics'!$C:$C,0))),"",INDEX('Policy Characteristics'!L:L,MATCH($C1985,'Policy Characteristics'!$C:$C,0)))</f>
        <v>fuel-taxes.html</v>
      </c>
    </row>
    <row r="1986" spans="1:18" x14ac:dyDescent="0.35">
      <c r="A1986" s="254" t="str">
        <f>IF(ISBLANK(INDEX('Policy Characteristics'!A:A,MATCH($C1986,'Policy Characteristics'!$C:$C,0))),"",INDEX('Policy Characteristics'!A:A,MATCH($C1986,'Policy Characteristics'!$C:$C,0)))</f>
        <v>Cross-Sector</v>
      </c>
      <c r="B1986" s="262" t="str">
        <f>IF(ISBLANK(INDEX('Policy Characteristics'!B:B,MATCH($C1986,'Policy Characteristics'!$C:$C,0))),"",INDEX('Policy Characteristics'!B:B,MATCH($C1986,'Policy Characteristics'!$C:$C,0)))</f>
        <v>Fuel Taxes or Subsidies</v>
      </c>
      <c r="C1986" s="320" t="str">
        <f t="shared" si="73"/>
        <v>Additional Fuel Tax or Subsidy Rate by Fuel</v>
      </c>
      <c r="D1986" s="6" t="s">
        <v>2447</v>
      </c>
      <c r="E1986" s="45" t="s">
        <v>3757</v>
      </c>
      <c r="F1986" s="6" t="s">
        <v>2451</v>
      </c>
      <c r="G1986" s="45" t="s">
        <v>2775</v>
      </c>
      <c r="H1986" s="43">
        <v>2428</v>
      </c>
      <c r="I1986" s="325" t="s">
        <v>41</v>
      </c>
      <c r="J1986" s="255" t="str">
        <f>IF(ISBLANK(INDEX('Policy Characteristics'!D:D,MATCH($C1986,'Policy Characteristics'!$C:$C,0))),"",INDEX('Policy Characteristics'!D:D,MATCH($C1986,'Policy Characteristics'!$C:$C,0)))</f>
        <v>Fuel Taxes or Subsidies</v>
      </c>
      <c r="K1986" s="254" t="str">
        <f>IF(ISBLANK(INDEX('Policy Characteristics'!E:E,MATCH($C1986,'Policy Characteristics'!$C:$C,0))),"",INDEX('Policy Characteristics'!E:E,MATCH($C1986,'Policy Characteristics'!$C:$C,0)))</f>
        <v>cross fuel tax</v>
      </c>
      <c r="L1986" s="261">
        <f>IF(ISBLANK(INDEX('Policy Characteristics'!F:F,MATCH($C1986,'Policy Characteristics'!$C:$C,0))),"",INDEX('Policy Characteristics'!F:F,MATCH($C1986,'Policy Characteristics'!$C:$C,0)))</f>
        <v>-0.9</v>
      </c>
      <c r="M1986" s="261">
        <f>IF(ISBLANK(INDEX('Policy Characteristics'!G:G,MATCH($C1986,'Policy Characteristics'!$C:$C,0))),"",INDEX('Policy Characteristics'!G:G,MATCH($C1986,'Policy Characteristics'!$C:$C,0)))</f>
        <v>0.9</v>
      </c>
      <c r="N1986" s="261">
        <f>IF(ISBLANK(INDEX('Policy Characteristics'!H:H,MATCH($C1986,'Policy Characteristics'!$C:$C,0))),"",INDEX('Policy Characteristics'!H:H,MATCH($C1986,'Policy Characteristics'!$C:$C,0)))</f>
        <v>0.01</v>
      </c>
      <c r="O1986" s="254" t="str">
        <f>IF(ISBLANK(INDEX('Policy Characteristics'!I:I,MATCH($C1986,'Policy Characteristics'!$C:$C,0))),"",INDEX('Policy Characteristics'!I:I,MATCH($C1986,'Policy Characteristics'!$C:$C,0)))</f>
        <v>% of BAU price</v>
      </c>
      <c r="P1986" s="254" t="str">
        <f>IF(ISBLANK(INDEX('Policy Characteristics'!J:J,MATCH($C1986,'Policy Characteristics'!$C:$C,0))),"",INDEX('Policy Characteristics'!J:J,MATCH($C1986,'Policy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6" s="254" t="str">
        <f>IF(ISBLANK(INDEX('Policy Characteristics'!K:K,MATCH($C1986,'Policy Characteristics'!$C:$C,0))),"",INDEX('Policy Characteristics'!K:K,MATCH($C1986,'Policy Characteristics'!$C:$C,0)))</f>
        <v>fuels.html#fuel-taxes</v>
      </c>
      <c r="R1986" s="254" t="str">
        <f>IF(ISBLANK(INDEX('Policy Characteristics'!L:L,MATCH($C1986,'Policy Characteristics'!$C:$C,0))),"",INDEX('Policy Characteristics'!L:L,MATCH($C1986,'Policy Characteristics'!$C:$C,0)))</f>
        <v>fuel-taxes.html</v>
      </c>
    </row>
    <row r="1987" spans="1:18" x14ac:dyDescent="0.35">
      <c r="A1987" s="254" t="str">
        <f>IF(ISBLANK(INDEX('Policy Characteristics'!A:A,MATCH($C1987,'Policy Characteristics'!$C:$C,0))),"",INDEX('Policy Characteristics'!A:A,MATCH($C1987,'Policy Characteristics'!$C:$C,0)))</f>
        <v>Cross-Sector</v>
      </c>
      <c r="B1987" s="262" t="str">
        <f>IF(ISBLANK(INDEX('Policy Characteristics'!B:B,MATCH($C1987,'Policy Characteristics'!$C:$C,0))),"",INDEX('Policy Characteristics'!B:B,MATCH($C1987,'Policy Characteristics'!$C:$C,0)))</f>
        <v>Fuel Taxes or Subsidies</v>
      </c>
      <c r="C1987" s="320" t="str">
        <f t="shared" si="73"/>
        <v>Additional Fuel Tax or Subsidy Rate by Fuel</v>
      </c>
      <c r="D1987" s="6" t="s">
        <v>2457</v>
      </c>
      <c r="E1987" s="45" t="s">
        <v>3757</v>
      </c>
      <c r="F1987" s="6" t="s">
        <v>2458</v>
      </c>
      <c r="G1987" s="45" t="s">
        <v>2775</v>
      </c>
      <c r="H1987" s="43">
        <v>2429</v>
      </c>
      <c r="I1987" s="325" t="s">
        <v>41</v>
      </c>
      <c r="J1987" s="255" t="str">
        <f>IF(ISBLANK(INDEX('Policy Characteristics'!D:D,MATCH($C1987,'Policy Characteristics'!$C:$C,0))),"",INDEX('Policy Characteristics'!D:D,MATCH($C1987,'Policy Characteristics'!$C:$C,0)))</f>
        <v>Fuel Taxes or Subsidies</v>
      </c>
      <c r="K1987" s="254" t="str">
        <f>IF(ISBLANK(INDEX('Policy Characteristics'!E:E,MATCH($C1987,'Policy Characteristics'!$C:$C,0))),"",INDEX('Policy Characteristics'!E:E,MATCH($C1987,'Policy Characteristics'!$C:$C,0)))</f>
        <v>cross fuel tax</v>
      </c>
      <c r="L1987" s="261">
        <f>IF(ISBLANK(INDEX('Policy Characteristics'!F:F,MATCH($C1987,'Policy Characteristics'!$C:$C,0))),"",INDEX('Policy Characteristics'!F:F,MATCH($C1987,'Policy Characteristics'!$C:$C,0)))</f>
        <v>-0.9</v>
      </c>
      <c r="M1987" s="261">
        <f>IF(ISBLANK(INDEX('Policy Characteristics'!G:G,MATCH($C1987,'Policy Characteristics'!$C:$C,0))),"",INDEX('Policy Characteristics'!G:G,MATCH($C1987,'Policy Characteristics'!$C:$C,0)))</f>
        <v>0.9</v>
      </c>
      <c r="N1987" s="261">
        <f>IF(ISBLANK(INDEX('Policy Characteristics'!H:H,MATCH($C1987,'Policy Characteristics'!$C:$C,0))),"",INDEX('Policy Characteristics'!H:H,MATCH($C1987,'Policy Characteristics'!$C:$C,0)))</f>
        <v>0.01</v>
      </c>
      <c r="O1987" s="254" t="str">
        <f>IF(ISBLANK(INDEX('Policy Characteristics'!I:I,MATCH($C1987,'Policy Characteristics'!$C:$C,0))),"",INDEX('Policy Characteristics'!I:I,MATCH($C1987,'Policy Characteristics'!$C:$C,0)))</f>
        <v>% of BAU price</v>
      </c>
      <c r="P1987" s="254" t="str">
        <f>IF(ISBLANK(INDEX('Policy Characteristics'!J:J,MATCH($C1987,'Policy Characteristics'!$C:$C,0))),"",INDEX('Policy Characteristics'!J:J,MATCH($C1987,'Policy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7" s="254" t="str">
        <f>IF(ISBLANK(INDEX('Policy Characteristics'!K:K,MATCH($C1987,'Policy Characteristics'!$C:$C,0))),"",INDEX('Policy Characteristics'!K:K,MATCH($C1987,'Policy Characteristics'!$C:$C,0)))</f>
        <v>fuels.html#fuel-taxes</v>
      </c>
      <c r="R1987" s="254" t="str">
        <f>IF(ISBLANK(INDEX('Policy Characteristics'!L:L,MATCH($C1987,'Policy Characteristics'!$C:$C,0))),"",INDEX('Policy Characteristics'!L:L,MATCH($C1987,'Policy Characteristics'!$C:$C,0)))</f>
        <v>fuel-taxes.html</v>
      </c>
    </row>
    <row r="1988" spans="1:18" x14ac:dyDescent="0.35">
      <c r="A1988" s="254" t="str">
        <f>IF(ISBLANK(INDEX('Policy Characteristics'!A:A,MATCH($C1988,'Policy Characteristics'!$C:$C,0))),"",INDEX('Policy Characteristics'!A:A,MATCH($C1988,'Policy Characteristics'!$C:$C,0)))</f>
        <v>Cross-Sector</v>
      </c>
      <c r="B1988" s="262" t="str">
        <f>IF(ISBLANK(INDEX('Policy Characteristics'!B:B,MATCH($C1988,'Policy Characteristics'!$C:$C,0))),"",INDEX('Policy Characteristics'!B:B,MATCH($C1988,'Policy Characteristics'!$C:$C,0)))</f>
        <v>Fuel Taxes or Subsidies</v>
      </c>
      <c r="C1988" s="320" t="str">
        <f t="shared" si="73"/>
        <v>Additional Fuel Tax or Subsidy Rate by Fuel</v>
      </c>
      <c r="D1988" s="6" t="s">
        <v>2448</v>
      </c>
      <c r="E1988" s="45" t="s">
        <v>3757</v>
      </c>
      <c r="F1988" s="6" t="s">
        <v>2452</v>
      </c>
      <c r="G1988" s="45" t="s">
        <v>2775</v>
      </c>
      <c r="H1988" s="43">
        <v>2430</v>
      </c>
      <c r="I1988" s="325" t="s">
        <v>41</v>
      </c>
      <c r="J1988" s="255" t="str">
        <f>IF(ISBLANK(INDEX('Policy Characteristics'!D:D,MATCH($C1988,'Policy Characteristics'!$C:$C,0))),"",INDEX('Policy Characteristics'!D:D,MATCH($C1988,'Policy Characteristics'!$C:$C,0)))</f>
        <v>Fuel Taxes or Subsidies</v>
      </c>
      <c r="K1988" s="254" t="str">
        <f>IF(ISBLANK(INDEX('Policy Characteristics'!E:E,MATCH($C1988,'Policy Characteristics'!$C:$C,0))),"",INDEX('Policy Characteristics'!E:E,MATCH($C1988,'Policy Characteristics'!$C:$C,0)))</f>
        <v>cross fuel tax</v>
      </c>
      <c r="L1988" s="261">
        <f>IF(ISBLANK(INDEX('Policy Characteristics'!F:F,MATCH($C1988,'Policy Characteristics'!$C:$C,0))),"",INDEX('Policy Characteristics'!F:F,MATCH($C1988,'Policy Characteristics'!$C:$C,0)))</f>
        <v>-0.9</v>
      </c>
      <c r="M1988" s="261">
        <f>IF(ISBLANK(INDEX('Policy Characteristics'!G:G,MATCH($C1988,'Policy Characteristics'!$C:$C,0))),"",INDEX('Policy Characteristics'!G:G,MATCH($C1988,'Policy Characteristics'!$C:$C,0)))</f>
        <v>0.9</v>
      </c>
      <c r="N1988" s="261">
        <f>IF(ISBLANK(INDEX('Policy Characteristics'!H:H,MATCH($C1988,'Policy Characteristics'!$C:$C,0))),"",INDEX('Policy Characteristics'!H:H,MATCH($C1988,'Policy Characteristics'!$C:$C,0)))</f>
        <v>0.01</v>
      </c>
      <c r="O1988" s="254" t="str">
        <f>IF(ISBLANK(INDEX('Policy Characteristics'!I:I,MATCH($C1988,'Policy Characteristics'!$C:$C,0))),"",INDEX('Policy Characteristics'!I:I,MATCH($C1988,'Policy Characteristics'!$C:$C,0)))</f>
        <v>% of BAU price</v>
      </c>
      <c r="P1988" s="254" t="str">
        <f>IF(ISBLANK(INDEX('Policy Characteristics'!J:J,MATCH($C1988,'Policy Characteristics'!$C:$C,0))),"",INDEX('Policy Characteristics'!J:J,MATCH($C1988,'Policy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8" s="254" t="str">
        <f>IF(ISBLANK(INDEX('Policy Characteristics'!K:K,MATCH($C1988,'Policy Characteristics'!$C:$C,0))),"",INDEX('Policy Characteristics'!K:K,MATCH($C1988,'Policy Characteristics'!$C:$C,0)))</f>
        <v>fuels.html#fuel-taxes</v>
      </c>
      <c r="R1988" s="254" t="str">
        <f>IF(ISBLANK(INDEX('Policy Characteristics'!L:L,MATCH($C1988,'Policy Characteristics'!$C:$C,0))),"",INDEX('Policy Characteristics'!L:L,MATCH($C1988,'Policy Characteristics'!$C:$C,0)))</f>
        <v>fuel-taxes.html</v>
      </c>
    </row>
    <row r="1989" spans="1:18" x14ac:dyDescent="0.35">
      <c r="A1989" s="254" t="str">
        <f>IF(ISBLANK(INDEX('Policy Characteristics'!A:A,MATCH($C1989,'Policy Characteristics'!$C:$C,0))),"",INDEX('Policy Characteristics'!A:A,MATCH($C1989,'Policy Characteristics'!$C:$C,0)))</f>
        <v>Cross-Sector</v>
      </c>
      <c r="B1989" s="262" t="str">
        <f>IF(ISBLANK(INDEX('Policy Characteristics'!B:B,MATCH($C1989,'Policy Characteristics'!$C:$C,0))),"",INDEX('Policy Characteristics'!B:B,MATCH($C1989,'Policy Characteristics'!$C:$C,0)))</f>
        <v>Fuel Taxes or Subsidies</v>
      </c>
      <c r="C1989" s="320" t="str">
        <f t="shared" si="73"/>
        <v>Additional Fuel Tax or Subsidy Rate by Fuel</v>
      </c>
      <c r="D1989" s="6" t="s">
        <v>2449</v>
      </c>
      <c r="E1989" s="45" t="s">
        <v>3757</v>
      </c>
      <c r="F1989" s="6" t="s">
        <v>2453</v>
      </c>
      <c r="G1989" s="45" t="s">
        <v>2775</v>
      </c>
      <c r="H1989" s="43">
        <v>2431</v>
      </c>
      <c r="I1989" s="325" t="s">
        <v>41</v>
      </c>
      <c r="J1989" s="255" t="str">
        <f>IF(ISBLANK(INDEX('Policy Characteristics'!D:D,MATCH($C1989,'Policy Characteristics'!$C:$C,0))),"",INDEX('Policy Characteristics'!D:D,MATCH($C1989,'Policy Characteristics'!$C:$C,0)))</f>
        <v>Fuel Taxes or Subsidies</v>
      </c>
      <c r="K1989" s="254" t="str">
        <f>IF(ISBLANK(INDEX('Policy Characteristics'!E:E,MATCH($C1989,'Policy Characteristics'!$C:$C,0))),"",INDEX('Policy Characteristics'!E:E,MATCH($C1989,'Policy Characteristics'!$C:$C,0)))</f>
        <v>cross fuel tax</v>
      </c>
      <c r="L1989" s="261">
        <f>IF(ISBLANK(INDEX('Policy Characteristics'!F:F,MATCH($C1989,'Policy Characteristics'!$C:$C,0))),"",INDEX('Policy Characteristics'!F:F,MATCH($C1989,'Policy Characteristics'!$C:$C,0)))</f>
        <v>-0.9</v>
      </c>
      <c r="M1989" s="261">
        <f>IF(ISBLANK(INDEX('Policy Characteristics'!G:G,MATCH($C1989,'Policy Characteristics'!$C:$C,0))),"",INDEX('Policy Characteristics'!G:G,MATCH($C1989,'Policy Characteristics'!$C:$C,0)))</f>
        <v>0.9</v>
      </c>
      <c r="N1989" s="261">
        <f>IF(ISBLANK(INDEX('Policy Characteristics'!H:H,MATCH($C1989,'Policy Characteristics'!$C:$C,0))),"",INDEX('Policy Characteristics'!H:H,MATCH($C1989,'Policy Characteristics'!$C:$C,0)))</f>
        <v>0.01</v>
      </c>
      <c r="O1989" s="254" t="str">
        <f>IF(ISBLANK(INDEX('Policy Characteristics'!I:I,MATCH($C1989,'Policy Characteristics'!$C:$C,0))),"",INDEX('Policy Characteristics'!I:I,MATCH($C1989,'Policy Characteristics'!$C:$C,0)))</f>
        <v>% of BAU price</v>
      </c>
      <c r="P1989" s="254" t="str">
        <f>IF(ISBLANK(INDEX('Policy Characteristics'!J:J,MATCH($C1989,'Policy Characteristics'!$C:$C,0))),"",INDEX('Policy Characteristics'!J:J,MATCH($C1989,'Policy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9" s="254" t="str">
        <f>IF(ISBLANK(INDEX('Policy Characteristics'!K:K,MATCH($C1989,'Policy Characteristics'!$C:$C,0))),"",INDEX('Policy Characteristics'!K:K,MATCH($C1989,'Policy Characteristics'!$C:$C,0)))</f>
        <v>fuels.html#fuel-taxes</v>
      </c>
      <c r="R1989" s="254" t="str">
        <f>IF(ISBLANK(INDEX('Policy Characteristics'!L:L,MATCH($C1989,'Policy Characteristics'!$C:$C,0))),"",INDEX('Policy Characteristics'!L:L,MATCH($C1989,'Policy Characteristics'!$C:$C,0)))</f>
        <v>fuel-taxes.html</v>
      </c>
    </row>
    <row r="1990" spans="1:18" x14ac:dyDescent="0.35">
      <c r="A1990" s="254" t="str">
        <f>IF(ISBLANK(INDEX('Policy Characteristics'!A:A,MATCH($C1990,'Policy Characteristics'!$C:$C,0))),"",INDEX('Policy Characteristics'!A:A,MATCH($C1990,'Policy Characteristics'!$C:$C,0)))</f>
        <v>Cross-Sector</v>
      </c>
      <c r="B1990" s="262" t="str">
        <f>IF(ISBLANK(INDEX('Policy Characteristics'!B:B,MATCH($C1990,'Policy Characteristics'!$C:$C,0))),"",INDEX('Policy Characteristics'!B:B,MATCH($C1990,'Policy Characteristics'!$C:$C,0)))</f>
        <v>Fuel Taxes or Subsidies</v>
      </c>
      <c r="C1990" s="320" t="str">
        <f t="shared" si="73"/>
        <v>Additional Fuel Tax or Subsidy Rate by Fuel</v>
      </c>
      <c r="D1990" s="6" t="s">
        <v>2450</v>
      </c>
      <c r="E1990" s="45" t="s">
        <v>3757</v>
      </c>
      <c r="F1990" s="6" t="s">
        <v>2454</v>
      </c>
      <c r="G1990" s="45" t="s">
        <v>2775</v>
      </c>
      <c r="H1990" s="43">
        <v>2432</v>
      </c>
      <c r="I1990" s="325" t="s">
        <v>41</v>
      </c>
      <c r="J1990" s="255" t="str">
        <f>IF(ISBLANK(INDEX('Policy Characteristics'!D:D,MATCH($C1990,'Policy Characteristics'!$C:$C,0))),"",INDEX('Policy Characteristics'!D:D,MATCH($C1990,'Policy Characteristics'!$C:$C,0)))</f>
        <v>Fuel Taxes or Subsidies</v>
      </c>
      <c r="K1990" s="254" t="str">
        <f>IF(ISBLANK(INDEX('Policy Characteristics'!E:E,MATCH($C1990,'Policy Characteristics'!$C:$C,0))),"",INDEX('Policy Characteristics'!E:E,MATCH($C1990,'Policy Characteristics'!$C:$C,0)))</f>
        <v>cross fuel tax</v>
      </c>
      <c r="L1990" s="261">
        <f>IF(ISBLANK(INDEX('Policy Characteristics'!F:F,MATCH($C1990,'Policy Characteristics'!$C:$C,0))),"",INDEX('Policy Characteristics'!F:F,MATCH($C1990,'Policy Characteristics'!$C:$C,0)))</f>
        <v>-0.9</v>
      </c>
      <c r="M1990" s="261">
        <f>IF(ISBLANK(INDEX('Policy Characteristics'!G:G,MATCH($C1990,'Policy Characteristics'!$C:$C,0))),"",INDEX('Policy Characteristics'!G:G,MATCH($C1990,'Policy Characteristics'!$C:$C,0)))</f>
        <v>0.9</v>
      </c>
      <c r="N1990" s="261">
        <f>IF(ISBLANK(INDEX('Policy Characteristics'!H:H,MATCH($C1990,'Policy Characteristics'!$C:$C,0))),"",INDEX('Policy Characteristics'!H:H,MATCH($C1990,'Policy Characteristics'!$C:$C,0)))</f>
        <v>0.01</v>
      </c>
      <c r="O1990" s="254" t="str">
        <f>IF(ISBLANK(INDEX('Policy Characteristics'!I:I,MATCH($C1990,'Policy Characteristics'!$C:$C,0))),"",INDEX('Policy Characteristics'!I:I,MATCH($C1990,'Policy Characteristics'!$C:$C,0)))</f>
        <v>% of BAU price</v>
      </c>
      <c r="P1990" s="254" t="str">
        <f>IF(ISBLANK(INDEX('Policy Characteristics'!J:J,MATCH($C1990,'Policy Characteristics'!$C:$C,0))),"",INDEX('Policy Characteristics'!J:J,MATCH($C1990,'Policy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90" s="254" t="str">
        <f>IF(ISBLANK(INDEX('Policy Characteristics'!K:K,MATCH($C1990,'Policy Characteristics'!$C:$C,0))),"",INDEX('Policy Characteristics'!K:K,MATCH($C1990,'Policy Characteristics'!$C:$C,0)))</f>
        <v>fuels.html#fuel-taxes</v>
      </c>
      <c r="R1990" s="254" t="str">
        <f>IF(ISBLANK(INDEX('Policy Characteristics'!L:L,MATCH($C1990,'Policy Characteristics'!$C:$C,0))),"",INDEX('Policy Characteristics'!L:L,MATCH($C1990,'Policy Characteristics'!$C:$C,0)))</f>
        <v>fuel-taxes.html</v>
      </c>
    </row>
    <row r="1991" spans="1:18" x14ac:dyDescent="0.35">
      <c r="A1991" s="254" t="str">
        <f>IF(ISBLANK(INDEX('Policy Characteristics'!A:A,MATCH($C1991,'Policy Characteristics'!$C:$C,0))),"",INDEX('Policy Characteristics'!A:A,MATCH($C1991,'Policy Characteristics'!$C:$C,0)))</f>
        <v>Cross-Sector</v>
      </c>
      <c r="B1991" s="262" t="str">
        <f>IF(ISBLANK(INDEX('Policy Characteristics'!B:B,MATCH($C1991,'Policy Characteristics'!$C:$C,0))),"",INDEX('Policy Characteristics'!B:B,MATCH($C1991,'Policy Characteristics'!$C:$C,0)))</f>
        <v>Non BAU Carbon Tax Vehicle Qualification</v>
      </c>
      <c r="C1991" t="s">
        <v>3710</v>
      </c>
      <c r="H1991" s="43">
        <v>2286</v>
      </c>
      <c r="I1991" s="322" t="s">
        <v>40</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
      </c>
      <c r="L1991" s="359">
        <f>IF(ISBLANK(INDEX('Policy Characteristics'!F:F,MATCH($C1991,'Policy Characteristics'!$C:$C,0))),"",INDEX('Policy Characteristics'!F:F,MATCH($C1991,'Policy Characteristics'!$C:$C,0)))</f>
        <v>0</v>
      </c>
      <c r="M1991" s="359">
        <f>IF(ISBLANK(INDEX('Policy Characteristics'!G:G,MATCH($C1991,'Policy Characteristics'!$C:$C,0))),"",INDEX('Policy Characteristics'!G:G,MATCH($C1991,'Policy Characteristics'!$C:$C,0)))</f>
        <v>1</v>
      </c>
      <c r="N1991" s="359">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on/off</v>
      </c>
      <c r="P1991" s="254" t="str">
        <f>IF(ISBLANK(INDEX('Policy Characteristics'!J:J,MATCH($C1991,'Policy Characteristics'!$C:$C,0))),"",INDEX('Policy Characteristics'!J:J,MATCH($C1991,'Policy Characteristics'!$C:$C,0)))</f>
        <v xml:space="preserve">**Description:** This lever determines which vehicle types are captured under the scope of a carbon tax. In some regions, only certain vehicle types are covered by a carbon tax or cap. </v>
      </c>
      <c r="Q1991" s="254" t="str">
        <f>IF(ISBLANK(INDEX('Policy Characteristics'!K:K,MATCH($C1991,'Policy Characteristics'!$C:$C,0))),"",INDEX('Policy Characteristics'!K:K,MATCH($C1991,'Policy Characteristics'!$C:$C,0)))</f>
        <v/>
      </c>
      <c r="R1991" s="254" t="str">
        <f>IF(ISBLANK(INDEX('Policy Characteristics'!L:L,MATCH($C1991,'Policy Characteristics'!$C:$C,0))),"",INDEX('Policy Characteristics'!L:L,MATCH($C1991,'Policy Characteristics'!$C:$C,0)))</f>
        <v/>
      </c>
    </row>
    <row r="1992" spans="1:18" x14ac:dyDescent="0.35">
      <c r="A1992" s="254" t="str">
        <f>IF(ISBLANK(INDEX('Policy Characteristics'!A:A,MATCH($C1992,'Policy Characteristics'!$C:$C,0))),"",INDEX('Policy Characteristics'!A:A,MATCH($C1992,'Policy Characteristics'!$C:$C,0)))</f>
        <v>Cross-Sector</v>
      </c>
      <c r="B1992" s="262" t="str">
        <f>IF(ISBLANK(INDEX('Policy Characteristics'!B:B,MATCH($C1992,'Policy Characteristics'!$C:$C,0))),"",INDEX('Policy Characteristics'!B:B,MATCH($C1992,'Policy Characteristics'!$C:$C,0)))</f>
        <v>Non BAU Carbon Tax Industry Qualification</v>
      </c>
      <c r="C1992" t="s">
        <v>3711</v>
      </c>
      <c r="H1992" s="43">
        <v>2287</v>
      </c>
      <c r="I1992" s="322" t="s">
        <v>40</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
      </c>
      <c r="L1992" s="359">
        <f>IF(ISBLANK(INDEX('Policy Characteristics'!F:F,MATCH($C1992,'Policy Characteristics'!$C:$C,0))),"",INDEX('Policy Characteristics'!F:F,MATCH($C1992,'Policy Characteristics'!$C:$C,0)))</f>
        <v>0</v>
      </c>
      <c r="M1992" s="359">
        <f>IF(ISBLANK(INDEX('Policy Characteristics'!G:G,MATCH($C1992,'Policy Characteristics'!$C:$C,0))),"",INDEX('Policy Characteristics'!G:G,MATCH($C1992,'Policy Characteristics'!$C:$C,0)))</f>
        <v>1</v>
      </c>
      <c r="N1992" s="359">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on/off</v>
      </c>
      <c r="P1992" s="254" t="str">
        <f>IF(ISBLANK(INDEX('Policy Characteristics'!J:J,MATCH($C1992,'Policy Characteristics'!$C:$C,0))),"",INDEX('Policy Characteristics'!J:J,MATCH($C1992,'Policy Characteristics'!$C:$C,0)))</f>
        <v xml:space="preserve">**Description:** This lever determines which industry categories are captured under the scope of a carbon tax. In some regions, only certain industries are covered by a carbon tax or cap. </v>
      </c>
      <c r="Q1992" s="254" t="str">
        <f>IF(ISBLANK(INDEX('Policy Characteristics'!K:K,MATCH($C1992,'Policy Characteristics'!$C:$C,0))),"",INDEX('Policy Characteristics'!K:K,MATCH($C1992,'Policy Characteristics'!$C:$C,0)))</f>
        <v/>
      </c>
      <c r="R1992" s="254" t="str">
        <f>IF(ISBLANK(INDEX('Policy Characteristics'!L:L,MATCH($C1992,'Policy Characteristics'!$C:$C,0))),"",INDEX('Policy Characteristics'!L:L,MATCH($C1992,'Policy Characteristics'!$C:$C,0)))</f>
        <v/>
      </c>
    </row>
    <row r="1993" spans="1:18" x14ac:dyDescent="0.35">
      <c r="A1993" s="254" t="str">
        <f>IF(ISBLANK(INDEX('Policy Characteristics'!A:A,MATCH($C1993,'Policy Characteristics'!$C:$C,0))),"",INDEX('Policy Characteristics'!A:A,MATCH($C1993,'Policy Characteristics'!$C:$C,0)))</f>
        <v>Cross-Sector</v>
      </c>
      <c r="B1993" s="262" t="str">
        <f>IF(ISBLANK(INDEX('Policy Characteristics'!B:B,MATCH($C1993,'Policy Characteristics'!$C:$C,0))),"",INDEX('Policy Characteristics'!B:B,MATCH($C1993,'Policy Characteristics'!$C:$C,0)))</f>
        <v>Non BAU CBAM Industry Qualification</v>
      </c>
      <c r="C1993" t="s">
        <v>3712</v>
      </c>
      <c r="H1993" s="43">
        <v>2288</v>
      </c>
      <c r="I1993" s="322" t="s">
        <v>40</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
      </c>
      <c r="L1993" s="359">
        <f>IF(ISBLANK(INDEX('Policy Characteristics'!F:F,MATCH($C1993,'Policy Characteristics'!$C:$C,0))),"",INDEX('Policy Characteristics'!F:F,MATCH($C1993,'Policy Characteristics'!$C:$C,0)))</f>
        <v>0</v>
      </c>
      <c r="M1993" s="359">
        <f>IF(ISBLANK(INDEX('Policy Characteristics'!G:G,MATCH($C1993,'Policy Characteristics'!$C:$C,0))),"",INDEX('Policy Characteristics'!G:G,MATCH($C1993,'Policy Characteristics'!$C:$C,0)))</f>
        <v>1</v>
      </c>
      <c r="N1993" s="359">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on/off</v>
      </c>
      <c r="P1993" s="254" t="str">
        <f>IF(ISBLANK(INDEX('Policy Characteristics'!J:J,MATCH($C1993,'Policy Characteristics'!$C:$C,0))),"",INDEX('Policy Characteristics'!J:J,MATCH($C1993,'Policy Characteristics'!$C:$C,0)))</f>
        <v>**Description:** This lever determines which industry categories are captured under the scope of a carbon border adjustment mechanism. In some regions, only certain industries are covered by a border mechanism.</v>
      </c>
      <c r="Q1993" s="254" t="str">
        <f>IF(ISBLANK(INDEX('Policy Characteristics'!K:K,MATCH($C1993,'Policy Characteristics'!$C:$C,0))),"",INDEX('Policy Characteristics'!K:K,MATCH($C1993,'Policy Characteristics'!$C:$C,0)))</f>
        <v/>
      </c>
      <c r="R1993" s="254" t="str">
        <f>IF(ISBLANK(INDEX('Policy Characteristics'!L:L,MATCH($C1993,'Policy Characteristics'!$C:$C,0))),"",INDEX('Policy Characteristics'!L:L,MATCH($C1993,'Policy Characteristics'!$C:$C,0)))</f>
        <v/>
      </c>
    </row>
    <row r="1994" spans="1:18" x14ac:dyDescent="0.35">
      <c r="A1994" s="254" t="str">
        <f>IF(ISBLANK(INDEX('Policy Characteristics'!A:A,MATCH($C1994,'Policy Characteristics'!$C:$C,0))),"",INDEX('Policy Characteristics'!A:A,MATCH($C1994,'Policy Characteristics'!$C:$C,0)))</f>
        <v>Research and Development</v>
      </c>
      <c r="B1994" s="262" t="str">
        <f>IF(ISBLANK(INDEX('Policy Characteristics'!B:B,MATCH($C1994,'Policy Characteristics'!$C:$C,0))),"",INDEX('Policy Characteristics'!B:B,MATCH($C1994,'Policy Characteristics'!$C:$C,0)))</f>
        <v>Capital Cost Reduction</v>
      </c>
      <c r="C1994" t="s">
        <v>276</v>
      </c>
      <c r="D1994" s="45" t="s">
        <v>111</v>
      </c>
      <c r="E1994" s="45"/>
      <c r="F1994" s="45" t="s">
        <v>303</v>
      </c>
      <c r="G1994" s="45"/>
      <c r="H1994" s="43">
        <v>85</v>
      </c>
      <c r="I1994" s="324" t="s">
        <v>40</v>
      </c>
      <c r="J1994" s="255" t="str">
        <f>IF(ISBLANK(INDEX('Policy Characteristics'!D:D,MATCH($C1994,'Policy Characteristics'!$C:$C,0))),"",INDEX('Policy Characteristics'!D:D,MATCH($C1994,'Policy Characteristics'!$C:$C,0)))</f>
        <v>R&amp;D Capital Cost Reductions</v>
      </c>
      <c r="K1994" s="254" t="str">
        <f>IF(ISBLANK(INDEX('Policy Characteristics'!E:E,MATCH($C1994,'Policy Characteristics'!$C:$C,0))),"",INDEX('Policy Characteristics'!E:E,MATCH($C1994,'Policy Characteristics'!$C:$C,0)))</f>
        <v>RnD building capital cost reduction</v>
      </c>
      <c r="L1994" s="261">
        <f>IF(ISBLANK(INDEX('Policy Characteristics'!F:F,MATCH($C1994,'Policy Characteristics'!$C:$C,0))),"",INDEX('Policy Characteristics'!F:F,MATCH($C1994,'Policy Characteristics'!$C:$C,0)))</f>
        <v>0</v>
      </c>
      <c r="M1994" s="261">
        <f>IF(ISBLANK(INDEX('Policy Characteristics'!G:G,MATCH($C1994,'Policy Characteristics'!$C:$C,0))),"",INDEX('Policy Characteristics'!G:G,MATCH($C1994,'Policy Characteristics'!$C:$C,0)))</f>
        <v>0.4</v>
      </c>
      <c r="N1994" s="261">
        <f>IF(ISBLANK(INDEX('Policy Characteristics'!H:H,MATCH($C1994,'Policy Characteristics'!$C:$C,0))),"",INDEX('Policy Characteristics'!H:H,MATCH($C1994,'Policy Characteristics'!$C:$C,0)))</f>
        <v>0.01</v>
      </c>
      <c r="O1994" s="254" t="str">
        <f>IF(ISBLANK(INDEX('Policy Characteristics'!I:I,MATCH($C1994,'Policy Characteristics'!$C:$C,0))),"",INDEX('Policy Characteristics'!I:I,MATCH($C1994,'Policy Characteristics'!$C:$C,0)))</f>
        <v>% reduction in cost</v>
      </c>
      <c r="P1994" s="254" t="str">
        <f>IF(ISBLANK(INDEX('Policy Characteristics'!J:J,MATCH($C1994,'Policy Characteristics'!$C:$C,0))),"",INDEX('Policy Characteristics'!J:J,MATCH($C1994,'Policy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94" s="254" t="str">
        <f>IF(ISBLANK(INDEX('Policy Characteristics'!K:K,MATCH($C1994,'Policy Characteristics'!$C:$C,0))),"",INDEX('Policy Characteristics'!K:K,MATCH($C1994,'Policy Characteristics'!$C:$C,0)))</f>
        <v>architectural-design.html#rnd</v>
      </c>
      <c r="R1994" s="254" t="str">
        <f>IF(ISBLANK(INDEX('Policy Characteristics'!L:L,MATCH($C1994,'Policy Characteristics'!$C:$C,0))),"",INDEX('Policy Characteristics'!L:L,MATCH($C1994,'Policy Characteristics'!$C:$C,0)))</f>
        <v>research-and-development.html</v>
      </c>
    </row>
    <row r="1995" spans="1:18" x14ac:dyDescent="0.35">
      <c r="A1995" s="254" t="str">
        <f>IF(ISBLANK(INDEX('Policy Characteristics'!A:A,MATCH($C1995,'Policy Characteristics'!$C:$C,0))),"",INDEX('Policy Characteristics'!A:A,MATCH($C1995,'Policy Characteristics'!$C:$C,0)))</f>
        <v>Research and Development</v>
      </c>
      <c r="B1995" s="262" t="str">
        <f>IF(ISBLANK(INDEX('Policy Characteristics'!B:B,MATCH($C1995,'Policy Characteristics'!$C:$C,0))),"",INDEX('Policy Characteristics'!B:B,MATCH($C1995,'Policy Characteristics'!$C:$C,0)))</f>
        <v>Capital Cost Reduction</v>
      </c>
      <c r="C1995" s="254" t="str">
        <f t="shared" ref="C1995:C1999" si="74">C$1994</f>
        <v>RnD Building Capital Cost Perc Reduction</v>
      </c>
      <c r="D1995" s="45" t="s">
        <v>112</v>
      </c>
      <c r="E1995" s="45"/>
      <c r="F1995" s="45" t="s">
        <v>304</v>
      </c>
      <c r="G1995" s="45"/>
      <c r="H1995" s="43">
        <v>86</v>
      </c>
      <c r="I1995" s="324" t="s">
        <v>40</v>
      </c>
      <c r="J1995" s="255" t="str">
        <f>IF(ISBLANK(INDEX('Policy Characteristics'!D:D,MATCH($C1995,'Policy Characteristics'!$C:$C,0))),"",INDEX('Policy Characteristics'!D:D,MATCH($C1995,'Policy Characteristics'!$C:$C,0)))</f>
        <v>R&amp;D Capital Cost Reductions</v>
      </c>
      <c r="K1995" s="254" t="str">
        <f>IF(ISBLANK(INDEX('Policy Characteristics'!E:E,MATCH($C1995,'Policy Characteristics'!$C:$C,0))),"",INDEX('Policy Characteristics'!E:E,MATCH($C1995,'Policy Characteristics'!$C:$C,0)))</f>
        <v>RnD building capital cost reduction</v>
      </c>
      <c r="L1995" s="261">
        <f>IF(ISBLANK(INDEX('Policy Characteristics'!F:F,MATCH($C1995,'Policy Characteristics'!$C:$C,0))),"",INDEX('Policy Characteristics'!F:F,MATCH($C1995,'Policy Characteristics'!$C:$C,0)))</f>
        <v>0</v>
      </c>
      <c r="M1995" s="261">
        <f>IF(ISBLANK(INDEX('Policy Characteristics'!G:G,MATCH($C1995,'Policy Characteristics'!$C:$C,0))),"",INDEX('Policy Characteristics'!G:G,MATCH($C1995,'Policy Characteristics'!$C:$C,0)))</f>
        <v>0.4</v>
      </c>
      <c r="N1995" s="261">
        <f>IF(ISBLANK(INDEX('Policy Characteristics'!H:H,MATCH($C1995,'Policy Characteristics'!$C:$C,0))),"",INDEX('Policy Characteristics'!H:H,MATCH($C1995,'Policy Characteristics'!$C:$C,0)))</f>
        <v>0.01</v>
      </c>
      <c r="O1995" s="254" t="str">
        <f>IF(ISBLANK(INDEX('Policy Characteristics'!I:I,MATCH($C1995,'Policy Characteristics'!$C:$C,0))),"",INDEX('Policy Characteristics'!I:I,MATCH($C1995,'Policy Characteristics'!$C:$C,0)))</f>
        <v>% reduction in cost</v>
      </c>
      <c r="P1995" s="254" t="str">
        <f>IF(ISBLANK(INDEX('Policy Characteristics'!J:J,MATCH($C1995,'Policy Characteristics'!$C:$C,0))),"",INDEX('Policy Characteristics'!J:J,MATCH($C1995,'Policy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95" s="254" t="str">
        <f>IF(ISBLANK(INDEX('Policy Characteristics'!K:K,MATCH($C1995,'Policy Characteristics'!$C:$C,0))),"",INDEX('Policy Characteristics'!K:K,MATCH($C1995,'Policy Characteristics'!$C:$C,0)))</f>
        <v>architectural-design.html#rnd</v>
      </c>
      <c r="R1995" s="254" t="str">
        <f>IF(ISBLANK(INDEX('Policy Characteristics'!L:L,MATCH($C1995,'Policy Characteristics'!$C:$C,0))),"",INDEX('Policy Characteristics'!L:L,MATCH($C1995,'Policy Characteristics'!$C:$C,0)))</f>
        <v>research-and-development.html</v>
      </c>
    </row>
    <row r="1996" spans="1:18" x14ac:dyDescent="0.35">
      <c r="A1996" s="254" t="str">
        <f>IF(ISBLANK(INDEX('Policy Characteristics'!A:A,MATCH($C1996,'Policy Characteristics'!$C:$C,0))),"",INDEX('Policy Characteristics'!A:A,MATCH($C1996,'Policy Characteristics'!$C:$C,0)))</f>
        <v>Research and Development</v>
      </c>
      <c r="B1996" s="262" t="str">
        <f>IF(ISBLANK(INDEX('Policy Characteristics'!B:B,MATCH($C1996,'Policy Characteristics'!$C:$C,0))),"",INDEX('Policy Characteristics'!B:B,MATCH($C1996,'Policy Characteristics'!$C:$C,0)))</f>
        <v>Capital Cost Reduction</v>
      </c>
      <c r="C1996" s="254" t="str">
        <f t="shared" si="74"/>
        <v>RnD Building Capital Cost Perc Reduction</v>
      </c>
      <c r="D1996" s="45" t="s">
        <v>113</v>
      </c>
      <c r="E1996" s="45"/>
      <c r="F1996" s="45" t="s">
        <v>305</v>
      </c>
      <c r="G1996" s="45"/>
      <c r="H1996" s="43">
        <v>87</v>
      </c>
      <c r="I1996" s="324" t="s">
        <v>40</v>
      </c>
      <c r="J1996" s="255" t="str">
        <f>IF(ISBLANK(INDEX('Policy Characteristics'!D:D,MATCH($C1996,'Policy Characteristics'!$C:$C,0))),"",INDEX('Policy Characteristics'!D:D,MATCH($C1996,'Policy Characteristics'!$C:$C,0)))</f>
        <v>R&amp;D Capital Cost Reductions</v>
      </c>
      <c r="K1996" s="254" t="str">
        <f>IF(ISBLANK(INDEX('Policy Characteristics'!E:E,MATCH($C1996,'Policy Characteristics'!$C:$C,0))),"",INDEX('Policy Characteristics'!E:E,MATCH($C1996,'Policy Characteristics'!$C:$C,0)))</f>
        <v>RnD building capital cost reduction</v>
      </c>
      <c r="L1996" s="261">
        <f>IF(ISBLANK(INDEX('Policy Characteristics'!F:F,MATCH($C1996,'Policy Characteristics'!$C:$C,0))),"",INDEX('Policy Characteristics'!F:F,MATCH($C1996,'Policy Characteristics'!$C:$C,0)))</f>
        <v>0</v>
      </c>
      <c r="M1996" s="261">
        <f>IF(ISBLANK(INDEX('Policy Characteristics'!G:G,MATCH($C1996,'Policy Characteristics'!$C:$C,0))),"",INDEX('Policy Characteristics'!G:G,MATCH($C1996,'Policy Characteristics'!$C:$C,0)))</f>
        <v>0.4</v>
      </c>
      <c r="N1996" s="261">
        <f>IF(ISBLANK(INDEX('Policy Characteristics'!H:H,MATCH($C1996,'Policy Characteristics'!$C:$C,0))),"",INDEX('Policy Characteristics'!H:H,MATCH($C1996,'Policy Characteristics'!$C:$C,0)))</f>
        <v>0.01</v>
      </c>
      <c r="O1996" s="254" t="str">
        <f>IF(ISBLANK(INDEX('Policy Characteristics'!I:I,MATCH($C1996,'Policy Characteristics'!$C:$C,0))),"",INDEX('Policy Characteristics'!I:I,MATCH($C1996,'Policy Characteristics'!$C:$C,0)))</f>
        <v>% reduction in cost</v>
      </c>
      <c r="P1996" s="254" t="str">
        <f>IF(ISBLANK(INDEX('Policy Characteristics'!J:J,MATCH($C1996,'Policy Characteristics'!$C:$C,0))),"",INDEX('Policy Characteristics'!J:J,MATCH($C1996,'Policy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96" s="254" t="str">
        <f>IF(ISBLANK(INDEX('Policy Characteristics'!K:K,MATCH($C1996,'Policy Characteristics'!$C:$C,0))),"",INDEX('Policy Characteristics'!K:K,MATCH($C1996,'Policy Characteristics'!$C:$C,0)))</f>
        <v>architectural-design.html#rnd</v>
      </c>
      <c r="R1996" s="254" t="str">
        <f>IF(ISBLANK(INDEX('Policy Characteristics'!L:L,MATCH($C1996,'Policy Characteristics'!$C:$C,0))),"",INDEX('Policy Characteristics'!L:L,MATCH($C1996,'Policy Characteristics'!$C:$C,0)))</f>
        <v>research-and-development.html</v>
      </c>
    </row>
    <row r="1997" spans="1:18" x14ac:dyDescent="0.35">
      <c r="A1997" s="254" t="str">
        <f>IF(ISBLANK(INDEX('Policy Characteristics'!A:A,MATCH($C1997,'Policy Characteristics'!$C:$C,0))),"",INDEX('Policy Characteristics'!A:A,MATCH($C1997,'Policy Characteristics'!$C:$C,0)))</f>
        <v>Research and Development</v>
      </c>
      <c r="B1997" s="262" t="str">
        <f>IF(ISBLANK(INDEX('Policy Characteristics'!B:B,MATCH($C1997,'Policy Characteristics'!$C:$C,0))),"",INDEX('Policy Characteristics'!B:B,MATCH($C1997,'Policy Characteristics'!$C:$C,0)))</f>
        <v>Capital Cost Reduction</v>
      </c>
      <c r="C1997" s="254" t="str">
        <f t="shared" si="74"/>
        <v>RnD Building Capital Cost Perc Reduction</v>
      </c>
      <c r="D1997" s="45" t="s">
        <v>114</v>
      </c>
      <c r="E1997" s="45"/>
      <c r="F1997" s="45" t="s">
        <v>306</v>
      </c>
      <c r="G1997" s="45"/>
      <c r="H1997" s="43">
        <v>88</v>
      </c>
      <c r="I1997" s="324" t="s">
        <v>40</v>
      </c>
      <c r="J1997" s="255" t="str">
        <f>IF(ISBLANK(INDEX('Policy Characteristics'!D:D,MATCH($C1997,'Policy Characteristics'!$C:$C,0))),"",INDEX('Policy Characteristics'!D:D,MATCH($C1997,'Policy Characteristics'!$C:$C,0)))</f>
        <v>R&amp;D Capital Cost Reductions</v>
      </c>
      <c r="K1997" s="254" t="str">
        <f>IF(ISBLANK(INDEX('Policy Characteristics'!E:E,MATCH($C1997,'Policy Characteristics'!$C:$C,0))),"",INDEX('Policy Characteristics'!E:E,MATCH($C1997,'Policy Characteristics'!$C:$C,0)))</f>
        <v>RnD building capital cost reduction</v>
      </c>
      <c r="L1997" s="261">
        <f>IF(ISBLANK(INDEX('Policy Characteristics'!F:F,MATCH($C1997,'Policy Characteristics'!$C:$C,0))),"",INDEX('Policy Characteristics'!F:F,MATCH($C1997,'Policy Characteristics'!$C:$C,0)))</f>
        <v>0</v>
      </c>
      <c r="M1997" s="261">
        <f>IF(ISBLANK(INDEX('Policy Characteristics'!G:G,MATCH($C1997,'Policy Characteristics'!$C:$C,0))),"",INDEX('Policy Characteristics'!G:G,MATCH($C1997,'Policy Characteristics'!$C:$C,0)))</f>
        <v>0.4</v>
      </c>
      <c r="N1997" s="261">
        <f>IF(ISBLANK(INDEX('Policy Characteristics'!H:H,MATCH($C1997,'Policy Characteristics'!$C:$C,0))),"",INDEX('Policy Characteristics'!H:H,MATCH($C1997,'Policy Characteristics'!$C:$C,0)))</f>
        <v>0.01</v>
      </c>
      <c r="O1997" s="254" t="str">
        <f>IF(ISBLANK(INDEX('Policy Characteristics'!I:I,MATCH($C1997,'Policy Characteristics'!$C:$C,0))),"",INDEX('Policy Characteristics'!I:I,MATCH($C1997,'Policy Characteristics'!$C:$C,0)))</f>
        <v>% reduction in cost</v>
      </c>
      <c r="P1997" s="254" t="str">
        <f>IF(ISBLANK(INDEX('Policy Characteristics'!J:J,MATCH($C1997,'Policy Characteristics'!$C:$C,0))),"",INDEX('Policy Characteristics'!J:J,MATCH($C1997,'Policy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97" s="254" t="str">
        <f>IF(ISBLANK(INDEX('Policy Characteristics'!K:K,MATCH($C1997,'Policy Characteristics'!$C:$C,0))),"",INDEX('Policy Characteristics'!K:K,MATCH($C1997,'Policy Characteristics'!$C:$C,0)))</f>
        <v>architectural-design.html#rnd</v>
      </c>
      <c r="R1997" s="254" t="str">
        <f>IF(ISBLANK(INDEX('Policy Characteristics'!L:L,MATCH($C1997,'Policy Characteristics'!$C:$C,0))),"",INDEX('Policy Characteristics'!L:L,MATCH($C1997,'Policy Characteristics'!$C:$C,0)))</f>
        <v>research-and-development.html</v>
      </c>
    </row>
    <row r="1998" spans="1:18" x14ac:dyDescent="0.35">
      <c r="A1998" s="254" t="str">
        <f>IF(ISBLANK(INDEX('Policy Characteristics'!A:A,MATCH($C1998,'Policy Characteristics'!$C:$C,0))),"",INDEX('Policy Characteristics'!A:A,MATCH($C1998,'Policy Characteristics'!$C:$C,0)))</f>
        <v>Research and Development</v>
      </c>
      <c r="B1998" s="262" t="str">
        <f>IF(ISBLANK(INDEX('Policy Characteristics'!B:B,MATCH($C1998,'Policy Characteristics'!$C:$C,0))),"",INDEX('Policy Characteristics'!B:B,MATCH($C1998,'Policy Characteristics'!$C:$C,0)))</f>
        <v>Capital Cost Reduction</v>
      </c>
      <c r="C1998" s="254" t="str">
        <f t="shared" si="74"/>
        <v>RnD Building Capital Cost Perc Reduction</v>
      </c>
      <c r="D1998" s="45" t="s">
        <v>115</v>
      </c>
      <c r="E1998" s="45"/>
      <c r="F1998" s="45" t="s">
        <v>307</v>
      </c>
      <c r="G1998" s="45"/>
      <c r="H1998" s="43">
        <v>89</v>
      </c>
      <c r="I1998" s="324" t="s">
        <v>40</v>
      </c>
      <c r="J1998" s="255" t="str">
        <f>IF(ISBLANK(INDEX('Policy Characteristics'!D:D,MATCH($C1998,'Policy Characteristics'!$C:$C,0))),"",INDEX('Policy Characteristics'!D:D,MATCH($C1998,'Policy Characteristics'!$C:$C,0)))</f>
        <v>R&amp;D Capital Cost Reductions</v>
      </c>
      <c r="K1998" s="254" t="str">
        <f>IF(ISBLANK(INDEX('Policy Characteristics'!E:E,MATCH($C1998,'Policy Characteristics'!$C:$C,0))),"",INDEX('Policy Characteristics'!E:E,MATCH($C1998,'Policy Characteristics'!$C:$C,0)))</f>
        <v>RnD building capital cost reduction</v>
      </c>
      <c r="L1998" s="261">
        <f>IF(ISBLANK(INDEX('Policy Characteristics'!F:F,MATCH($C1998,'Policy Characteristics'!$C:$C,0))),"",INDEX('Policy Characteristics'!F:F,MATCH($C1998,'Policy Characteristics'!$C:$C,0)))</f>
        <v>0</v>
      </c>
      <c r="M1998" s="261">
        <f>IF(ISBLANK(INDEX('Policy Characteristics'!G:G,MATCH($C1998,'Policy Characteristics'!$C:$C,0))),"",INDEX('Policy Characteristics'!G:G,MATCH($C1998,'Policy Characteristics'!$C:$C,0)))</f>
        <v>0.4</v>
      </c>
      <c r="N1998" s="261">
        <f>IF(ISBLANK(INDEX('Policy Characteristics'!H:H,MATCH($C1998,'Policy Characteristics'!$C:$C,0))),"",INDEX('Policy Characteristics'!H:H,MATCH($C1998,'Policy Characteristics'!$C:$C,0)))</f>
        <v>0.01</v>
      </c>
      <c r="O1998" s="254" t="str">
        <f>IF(ISBLANK(INDEX('Policy Characteristics'!I:I,MATCH($C1998,'Policy Characteristics'!$C:$C,0))),"",INDEX('Policy Characteristics'!I:I,MATCH($C1998,'Policy Characteristics'!$C:$C,0)))</f>
        <v>% reduction in cost</v>
      </c>
      <c r="P1998" s="254" t="str">
        <f>IF(ISBLANK(INDEX('Policy Characteristics'!J:J,MATCH($C1998,'Policy Characteristics'!$C:$C,0))),"",INDEX('Policy Characteristics'!J:J,MATCH($C1998,'Policy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98" s="254" t="str">
        <f>IF(ISBLANK(INDEX('Policy Characteristics'!K:K,MATCH($C1998,'Policy Characteristics'!$C:$C,0))),"",INDEX('Policy Characteristics'!K:K,MATCH($C1998,'Policy Characteristics'!$C:$C,0)))</f>
        <v>architectural-design.html#rnd</v>
      </c>
      <c r="R1998" s="254" t="str">
        <f>IF(ISBLANK(INDEX('Policy Characteristics'!L:L,MATCH($C1998,'Policy Characteristics'!$C:$C,0))),"",INDEX('Policy Characteristics'!L:L,MATCH($C1998,'Policy Characteristics'!$C:$C,0)))</f>
        <v>research-and-development.html</v>
      </c>
    </row>
    <row r="1999" spans="1:18" x14ac:dyDescent="0.35">
      <c r="A1999" s="254" t="str">
        <f>IF(ISBLANK(INDEX('Policy Characteristics'!A:A,MATCH($C1999,'Policy Characteristics'!$C:$C,0))),"",INDEX('Policy Characteristics'!A:A,MATCH($C1999,'Policy Characteristics'!$C:$C,0)))</f>
        <v>Research and Development</v>
      </c>
      <c r="B1999" s="262" t="str">
        <f>IF(ISBLANK(INDEX('Policy Characteristics'!B:B,MATCH($C1999,'Policy Characteristics'!$C:$C,0))),"",INDEX('Policy Characteristics'!B:B,MATCH($C1999,'Policy Characteristics'!$C:$C,0)))</f>
        <v>Capital Cost Reduction</v>
      </c>
      <c r="C1999" s="254" t="str">
        <f t="shared" si="74"/>
        <v>RnD Building Capital Cost Perc Reduction</v>
      </c>
      <c r="D1999" s="45" t="s">
        <v>116</v>
      </c>
      <c r="E1999" s="45"/>
      <c r="F1999" s="45" t="s">
        <v>308</v>
      </c>
      <c r="G1999" s="45"/>
      <c r="H1999" s="43">
        <v>90</v>
      </c>
      <c r="I1999" s="324" t="s">
        <v>40</v>
      </c>
      <c r="J1999" s="255" t="str">
        <f>IF(ISBLANK(INDEX('Policy Characteristics'!D:D,MATCH($C1999,'Policy Characteristics'!$C:$C,0))),"",INDEX('Policy Characteristics'!D:D,MATCH($C1999,'Policy Characteristics'!$C:$C,0)))</f>
        <v>R&amp;D Capital Cost Reductions</v>
      </c>
      <c r="K1999" s="254" t="str">
        <f>IF(ISBLANK(INDEX('Policy Characteristics'!E:E,MATCH($C1999,'Policy Characteristics'!$C:$C,0))),"",INDEX('Policy Characteristics'!E:E,MATCH($C1999,'Policy Characteristics'!$C:$C,0)))</f>
        <v>RnD building capital cost reduction</v>
      </c>
      <c r="L1999" s="261">
        <f>IF(ISBLANK(INDEX('Policy Characteristics'!F:F,MATCH($C1999,'Policy Characteristics'!$C:$C,0))),"",INDEX('Policy Characteristics'!F:F,MATCH($C1999,'Policy Characteristics'!$C:$C,0)))</f>
        <v>0</v>
      </c>
      <c r="M1999" s="261">
        <f>IF(ISBLANK(INDEX('Policy Characteristics'!G:G,MATCH($C1999,'Policy Characteristics'!$C:$C,0))),"",INDEX('Policy Characteristics'!G:G,MATCH($C1999,'Policy Characteristics'!$C:$C,0)))</f>
        <v>0.4</v>
      </c>
      <c r="N1999" s="261">
        <f>IF(ISBLANK(INDEX('Policy Characteristics'!H:H,MATCH($C1999,'Policy Characteristics'!$C:$C,0))),"",INDEX('Policy Characteristics'!H:H,MATCH($C1999,'Policy Characteristics'!$C:$C,0)))</f>
        <v>0.01</v>
      </c>
      <c r="O1999" s="254" t="str">
        <f>IF(ISBLANK(INDEX('Policy Characteristics'!I:I,MATCH($C1999,'Policy Characteristics'!$C:$C,0))),"",INDEX('Policy Characteristics'!I:I,MATCH($C1999,'Policy Characteristics'!$C:$C,0)))</f>
        <v>% reduction in cost</v>
      </c>
      <c r="P1999" s="254" t="str">
        <f>IF(ISBLANK(INDEX('Policy Characteristics'!J:J,MATCH($C1999,'Policy Characteristics'!$C:$C,0))),"",INDEX('Policy Characteristics'!J:J,MATCH($C1999,'Policy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99" s="254" t="str">
        <f>IF(ISBLANK(INDEX('Policy Characteristics'!K:K,MATCH($C1999,'Policy Characteristics'!$C:$C,0))),"",INDEX('Policy Characteristics'!K:K,MATCH($C1999,'Policy Characteristics'!$C:$C,0)))</f>
        <v>architectural-design.html#rnd</v>
      </c>
      <c r="R1999" s="254" t="str">
        <f>IF(ISBLANK(INDEX('Policy Characteristics'!L:L,MATCH($C1999,'Policy Characteristics'!$C:$C,0))),"",INDEX('Policy Characteristics'!L:L,MATCH($C1999,'Policy Characteristics'!$C:$C,0)))</f>
        <v>research-and-development.html</v>
      </c>
    </row>
    <row r="2000" spans="1:18" x14ac:dyDescent="0.35">
      <c r="A2000" s="254" t="str">
        <f>IF(ISBLANK(INDEX('Policy Characteristics'!A:A,MATCH($C2000,'Policy Characteristics'!$C:$C,0))),"",INDEX('Policy Characteristics'!A:A,MATCH($C2000,'Policy Characteristics'!$C:$C,0)))</f>
        <v>Research and Development</v>
      </c>
      <c r="B2000" s="262" t="str">
        <f>IF(ISBLANK(INDEX('Policy Characteristics'!B:B,MATCH($C2000,'Policy Characteristics'!$C:$C,0))),"",INDEX('Policy Characteristics'!B:B,MATCH($C2000,'Policy Characteristics'!$C:$C,0)))</f>
        <v>Capital Cost Reduction</v>
      </c>
      <c r="C2000" t="s">
        <v>277</v>
      </c>
      <c r="D2000" s="45"/>
      <c r="E2000" s="45"/>
      <c r="F2000" s="45" t="s">
        <v>23</v>
      </c>
      <c r="G2000" s="45"/>
      <c r="H2000" s="43">
        <v>91</v>
      </c>
      <c r="I2000" s="324" t="s">
        <v>40</v>
      </c>
      <c r="J2000" s="255" t="str">
        <f>IF(ISBLANK(INDEX('Policy Characteristics'!D:D,MATCH($C2000,'Policy Characteristics'!$C:$C,0))),"",INDEX('Policy Characteristics'!D:D,MATCH($C2000,'Policy Characteristics'!$C:$C,0)))</f>
        <v>R&amp;D Capital Cost Reductions</v>
      </c>
      <c r="K2000" s="254" t="str">
        <f>IF(ISBLANK(INDEX('Policy Characteristics'!E:E,MATCH($C2000,'Policy Characteristics'!$C:$C,0))),"",INDEX('Policy Characteristics'!E:E,MATCH($C2000,'Policy Characteristics'!$C:$C,0)))</f>
        <v>RnD CCS capital cost reduction</v>
      </c>
      <c r="L2000" s="261">
        <f>IF(ISBLANK(INDEX('Policy Characteristics'!F:F,MATCH($C2000,'Policy Characteristics'!$C:$C,0))),"",INDEX('Policy Characteristics'!F:F,MATCH($C2000,'Policy Characteristics'!$C:$C,0)))</f>
        <v>0</v>
      </c>
      <c r="M2000" s="261">
        <f>IF(ISBLANK(INDEX('Policy Characteristics'!G:G,MATCH($C2000,'Policy Characteristics'!$C:$C,0))),"",INDEX('Policy Characteristics'!G:G,MATCH($C2000,'Policy Characteristics'!$C:$C,0)))</f>
        <v>0.4</v>
      </c>
      <c r="N2000" s="261">
        <f>IF(ISBLANK(INDEX('Policy Characteristics'!H:H,MATCH($C2000,'Policy Characteristics'!$C:$C,0))),"",INDEX('Policy Characteristics'!H:H,MATCH($C2000,'Policy Characteristics'!$C:$C,0)))</f>
        <v>0.01</v>
      </c>
      <c r="O2000" s="254" t="str">
        <f>IF(ISBLANK(INDEX('Policy Characteristics'!I:I,MATCH($C2000,'Policy Characteristics'!$C:$C,0))),"",INDEX('Policy Characteristics'!I:I,MATCH($C2000,'Policy Characteristics'!$C:$C,0)))</f>
        <v>% reduction in cost</v>
      </c>
      <c r="P2000" s="254" t="str">
        <f>IF(ISBLANK(INDEX('Policy Characteristics'!J:J,MATCH($C2000,'Policy Characteristics'!$C:$C,0))),"",INDEX('Policy Characteristics'!J:J,MATCH($C2000,'Policy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00" s="254" t="str">
        <f>IF(ISBLANK(INDEX('Policy Characteristics'!K:K,MATCH($C2000,'Policy Characteristics'!$C:$C,0))),"",INDEX('Policy Characteristics'!K:K,MATCH($C2000,'Policy Characteristics'!$C:$C,0)))</f>
        <v>architectural-design.html#rnd</v>
      </c>
      <c r="R2000" s="254" t="str">
        <f>IF(ISBLANK(INDEX('Policy Characteristics'!L:L,MATCH($C2000,'Policy Characteristics'!$C:$C,0))),"",INDEX('Policy Characteristics'!L:L,MATCH($C2000,'Policy Characteristics'!$C:$C,0)))</f>
        <v>research-and-development.html</v>
      </c>
    </row>
    <row r="2001" spans="1:18" x14ac:dyDescent="0.35">
      <c r="A2001" s="254" t="str">
        <f>IF(ISBLANK(INDEX('Policy Characteristics'!A:A,MATCH($C2001,'Policy Characteristics'!$C:$C,0))),"",INDEX('Policy Characteristics'!A:A,MATCH($C2001,'Policy Characteristics'!$C:$C,0)))</f>
        <v>Research and Development</v>
      </c>
      <c r="B2001" s="262" t="str">
        <f>IF(ISBLANK(INDEX('Policy Characteristics'!B:B,MATCH($C2001,'Policy Characteristics'!$C:$C,0))),"",INDEX('Policy Characteristics'!B:B,MATCH($C2001,'Policy Characteristics'!$C:$C,0)))</f>
        <v>Capital Cost Reduction</v>
      </c>
      <c r="C2001" t="s">
        <v>278</v>
      </c>
      <c r="D2001" s="45" t="s">
        <v>435</v>
      </c>
      <c r="E2001" s="45"/>
      <c r="F2001" s="45" t="s">
        <v>438</v>
      </c>
      <c r="G2001" s="45"/>
      <c r="H2001" s="43">
        <v>92</v>
      </c>
      <c r="I2001" s="324" t="s">
        <v>40</v>
      </c>
      <c r="J2001" s="255" t="str">
        <f>IF(ISBLANK(INDEX('Policy Characteristics'!D:D,MATCH($C2001,'Policy Characteristics'!$C:$C,0))),"",INDEX('Policy Characteristics'!D:D,MATCH($C2001,'Policy Characteristics'!$C:$C,0)))</f>
        <v>R&amp;D Capital Cost Reductions</v>
      </c>
      <c r="K2001" s="254" t="str">
        <f>IF(ISBLANK(INDEX('Policy Characteristics'!E:E,MATCH($C2001,'Policy Characteristics'!$C:$C,0))),"",INDEX('Policy Characteristics'!E:E,MATCH($C2001,'Policy Characteristics'!$C:$C,0)))</f>
        <v>RnD electricity capital cost reduction</v>
      </c>
      <c r="L2001" s="261">
        <f>IF(ISBLANK(INDEX('Policy Characteristics'!F:F,MATCH($C2001,'Policy Characteristics'!$C:$C,0))),"",INDEX('Policy Characteristics'!F:F,MATCH($C2001,'Policy Characteristics'!$C:$C,0)))</f>
        <v>0</v>
      </c>
      <c r="M2001" s="261">
        <f>IF(ISBLANK(INDEX('Policy Characteristics'!G:G,MATCH($C2001,'Policy Characteristics'!$C:$C,0))),"",INDEX('Policy Characteristics'!G:G,MATCH($C2001,'Policy Characteristics'!$C:$C,0)))</f>
        <v>0.4</v>
      </c>
      <c r="N2001" s="261">
        <f>IF(ISBLANK(INDEX('Policy Characteristics'!H:H,MATCH($C2001,'Policy Characteristics'!$C:$C,0))),"",INDEX('Policy Characteristics'!H:H,MATCH($C2001,'Policy Characteristics'!$C:$C,0)))</f>
        <v>0.01</v>
      </c>
      <c r="O2001" s="254" t="str">
        <f>IF(ISBLANK(INDEX('Policy Characteristics'!I:I,MATCH($C2001,'Policy Characteristics'!$C:$C,0))),"",INDEX('Policy Characteristics'!I:I,MATCH($C2001,'Policy Characteristics'!$C:$C,0)))</f>
        <v>% reduction in cost</v>
      </c>
      <c r="P2001" s="254" t="str">
        <f>IF(ISBLANK(INDEX('Policy Characteristics'!J:J,MATCH($C2001,'Policy Characteristics'!$C:$C,0))),"",INDEX('Policy Characteristics'!J:J,MATCH($C2001,'Policy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01" s="254" t="str">
        <f>IF(ISBLANK(INDEX('Policy Characteristics'!K:K,MATCH($C2001,'Policy Characteristics'!$C:$C,0))),"",INDEX('Policy Characteristics'!K:K,MATCH($C2001,'Policy Characteristics'!$C:$C,0)))</f>
        <v>architectural-design.html#rnd</v>
      </c>
      <c r="R2001" s="254" t="str">
        <f>IF(ISBLANK(INDEX('Policy Characteristics'!L:L,MATCH($C2001,'Policy Characteristics'!$C:$C,0))),"",INDEX('Policy Characteristics'!L:L,MATCH($C2001,'Policy Characteristics'!$C:$C,0)))</f>
        <v>research-and-development.html</v>
      </c>
    </row>
    <row r="2002" spans="1:18" x14ac:dyDescent="0.35">
      <c r="A2002" s="254" t="str">
        <f>IF(ISBLANK(INDEX('Policy Characteristics'!A:A,MATCH($C2002,'Policy Characteristics'!$C:$C,0))),"",INDEX('Policy Characteristics'!A:A,MATCH($C2002,'Policy Characteristics'!$C:$C,0)))</f>
        <v>Research and Development</v>
      </c>
      <c r="B2002" s="262" t="str">
        <f>IF(ISBLANK(INDEX('Policy Characteristics'!B:B,MATCH($C2002,'Policy Characteristics'!$C:$C,0))),"",INDEX('Policy Characteristics'!B:B,MATCH($C2002,'Policy Characteristics'!$C:$C,0)))</f>
        <v>Capital Cost Reduction</v>
      </c>
      <c r="C2002" s="254" t="str">
        <f t="shared" ref="C2002:C2024" si="75">C$2001</f>
        <v>RnD Electricity Capital Cost Perc Reduction</v>
      </c>
      <c r="D2002" s="6" t="s">
        <v>3471</v>
      </c>
      <c r="E2002" s="45"/>
      <c r="F2002" s="6" t="s">
        <v>3484</v>
      </c>
      <c r="G2002" s="45"/>
      <c r="H2002" s="43">
        <v>93</v>
      </c>
      <c r="I2002" s="324" t="s">
        <v>40</v>
      </c>
      <c r="J2002" s="255" t="str">
        <f>IF(ISBLANK(INDEX('Policy Characteristics'!D:D,MATCH($C2002,'Policy Characteristics'!$C:$C,0))),"",INDEX('Policy Characteristics'!D:D,MATCH($C2002,'Policy Characteristics'!$C:$C,0)))</f>
        <v>R&amp;D Capital Cost Reductions</v>
      </c>
      <c r="K2002" s="254" t="str">
        <f>IF(ISBLANK(INDEX('Policy Characteristics'!E:E,MATCH($C2002,'Policy Characteristics'!$C:$C,0))),"",INDEX('Policy Characteristics'!E:E,MATCH($C2002,'Policy Characteristics'!$C:$C,0)))</f>
        <v>RnD electricity capital cost reduction</v>
      </c>
      <c r="L2002" s="261">
        <f>IF(ISBLANK(INDEX('Policy Characteristics'!F:F,MATCH($C2002,'Policy Characteristics'!$C:$C,0))),"",INDEX('Policy Characteristics'!F:F,MATCH($C2002,'Policy Characteristics'!$C:$C,0)))</f>
        <v>0</v>
      </c>
      <c r="M2002" s="261">
        <f>IF(ISBLANK(INDEX('Policy Characteristics'!G:G,MATCH($C2002,'Policy Characteristics'!$C:$C,0))),"",INDEX('Policy Characteristics'!G:G,MATCH($C2002,'Policy Characteristics'!$C:$C,0)))</f>
        <v>0.4</v>
      </c>
      <c r="N2002" s="261">
        <f>IF(ISBLANK(INDEX('Policy Characteristics'!H:H,MATCH($C2002,'Policy Characteristics'!$C:$C,0))),"",INDEX('Policy Characteristics'!H:H,MATCH($C2002,'Policy Characteristics'!$C:$C,0)))</f>
        <v>0.01</v>
      </c>
      <c r="O2002" s="254" t="str">
        <f>IF(ISBLANK(INDEX('Policy Characteristics'!I:I,MATCH($C2002,'Policy Characteristics'!$C:$C,0))),"",INDEX('Policy Characteristics'!I:I,MATCH($C2002,'Policy Characteristics'!$C:$C,0)))</f>
        <v>% reduction in cost</v>
      </c>
      <c r="P2002" s="254" t="str">
        <f>IF(ISBLANK(INDEX('Policy Characteristics'!J:J,MATCH($C2002,'Policy Characteristics'!$C:$C,0))),"",INDEX('Policy Characteristics'!J:J,MATCH($C2002,'Policy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02" s="254" t="str">
        <f>IF(ISBLANK(INDEX('Policy Characteristics'!K:K,MATCH($C2002,'Policy Characteristics'!$C:$C,0))),"",INDEX('Policy Characteristics'!K:K,MATCH($C2002,'Policy Characteristics'!$C:$C,0)))</f>
        <v>architectural-design.html#rnd</v>
      </c>
      <c r="R2002" s="254" t="str">
        <f>IF(ISBLANK(INDEX('Policy Characteristics'!L:L,MATCH($C2002,'Policy Characteristics'!$C:$C,0))),"",INDEX('Policy Characteristics'!L:L,MATCH($C2002,'Policy Characteristics'!$C:$C,0)))</f>
        <v>research-and-development.html</v>
      </c>
    </row>
    <row r="2003" spans="1:18" x14ac:dyDescent="0.35">
      <c r="A2003" s="254" t="str">
        <f>IF(ISBLANK(INDEX('Policy Characteristics'!A:A,MATCH($C2003,'Policy Characteristics'!$C:$C,0))),"",INDEX('Policy Characteristics'!A:A,MATCH($C2003,'Policy Characteristics'!$C:$C,0)))</f>
        <v>Research and Development</v>
      </c>
      <c r="B2003" s="262" t="str">
        <f>IF(ISBLANK(INDEX('Policy Characteristics'!B:B,MATCH($C2003,'Policy Characteristics'!$C:$C,0))),"",INDEX('Policy Characteristics'!B:B,MATCH($C2003,'Policy Characteristics'!$C:$C,0)))</f>
        <v>Capital Cost Reduction</v>
      </c>
      <c r="C2003" s="254" t="str">
        <f t="shared" si="75"/>
        <v>RnD Electricity Capital Cost Perc Reduction</v>
      </c>
      <c r="D2003" s="6" t="s">
        <v>3472</v>
      </c>
      <c r="E2003" s="45"/>
      <c r="F2003" s="6" t="s">
        <v>3485</v>
      </c>
      <c r="G2003" s="45"/>
      <c r="H2003" s="43">
        <v>1810</v>
      </c>
      <c r="I2003" s="324" t="s">
        <v>40</v>
      </c>
      <c r="J2003" s="255" t="str">
        <f>IF(ISBLANK(INDEX('Policy Characteristics'!D:D,MATCH($C2003,'Policy Characteristics'!$C:$C,0))),"",INDEX('Policy Characteristics'!D:D,MATCH($C2003,'Policy Characteristics'!$C:$C,0)))</f>
        <v>R&amp;D Capital Cost Reductions</v>
      </c>
      <c r="K2003" s="254" t="str">
        <f>IF(ISBLANK(INDEX('Policy Characteristics'!E:E,MATCH($C2003,'Policy Characteristics'!$C:$C,0))),"",INDEX('Policy Characteristics'!E:E,MATCH($C2003,'Policy Characteristics'!$C:$C,0)))</f>
        <v>RnD electricity capital cost reduction</v>
      </c>
      <c r="L2003" s="261">
        <f>IF(ISBLANK(INDEX('Policy Characteristics'!F:F,MATCH($C2003,'Policy Characteristics'!$C:$C,0))),"",INDEX('Policy Characteristics'!F:F,MATCH($C2003,'Policy Characteristics'!$C:$C,0)))</f>
        <v>0</v>
      </c>
      <c r="M2003" s="261">
        <f>IF(ISBLANK(INDEX('Policy Characteristics'!G:G,MATCH($C2003,'Policy Characteristics'!$C:$C,0))),"",INDEX('Policy Characteristics'!G:G,MATCH($C2003,'Policy Characteristics'!$C:$C,0)))</f>
        <v>0.4</v>
      </c>
      <c r="N2003" s="261">
        <f>IF(ISBLANK(INDEX('Policy Characteristics'!H:H,MATCH($C2003,'Policy Characteristics'!$C:$C,0))),"",INDEX('Policy Characteristics'!H:H,MATCH($C2003,'Policy Characteristics'!$C:$C,0)))</f>
        <v>0.01</v>
      </c>
      <c r="O2003" s="254" t="str">
        <f>IF(ISBLANK(INDEX('Policy Characteristics'!I:I,MATCH($C2003,'Policy Characteristics'!$C:$C,0))),"",INDEX('Policy Characteristics'!I:I,MATCH($C2003,'Policy Characteristics'!$C:$C,0)))</f>
        <v>% reduction in cost</v>
      </c>
      <c r="P2003" s="254" t="str">
        <f>IF(ISBLANK(INDEX('Policy Characteristics'!J:J,MATCH($C2003,'Policy Characteristics'!$C:$C,0))),"",INDEX('Policy Characteristics'!J:J,MATCH($C2003,'Policy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03" s="254" t="str">
        <f>IF(ISBLANK(INDEX('Policy Characteristics'!K:K,MATCH($C2003,'Policy Characteristics'!$C:$C,0))),"",INDEX('Policy Characteristics'!K:K,MATCH($C2003,'Policy Characteristics'!$C:$C,0)))</f>
        <v>architectural-design.html#rnd</v>
      </c>
      <c r="R2003" s="254" t="str">
        <f>IF(ISBLANK(INDEX('Policy Characteristics'!L:L,MATCH($C2003,'Policy Characteristics'!$C:$C,0))),"",INDEX('Policy Characteristics'!L:L,MATCH($C2003,'Policy Characteristics'!$C:$C,0)))</f>
        <v>research-and-development.html</v>
      </c>
    </row>
    <row r="2004" spans="1:18" x14ac:dyDescent="0.35">
      <c r="A2004" s="254" t="str">
        <f>IF(ISBLANK(INDEX('Policy Characteristics'!A:A,MATCH($C2004,'Policy Characteristics'!$C:$C,0))),"",INDEX('Policy Characteristics'!A:A,MATCH($C2004,'Policy Characteristics'!$C:$C,0)))</f>
        <v>Research and Development</v>
      </c>
      <c r="B2004" s="262" t="str">
        <f>IF(ISBLANK(INDEX('Policy Characteristics'!B:B,MATCH($C2004,'Policy Characteristics'!$C:$C,0))),"",INDEX('Policy Characteristics'!B:B,MATCH($C2004,'Policy Characteristics'!$C:$C,0)))</f>
        <v>Capital Cost Reduction</v>
      </c>
      <c r="C2004" s="254" t="str">
        <f t="shared" si="75"/>
        <v>RnD Electricity Capital Cost Perc Reduction</v>
      </c>
      <c r="D2004" s="6" t="s">
        <v>72</v>
      </c>
      <c r="E2004" s="45"/>
      <c r="F2004" s="6" t="s">
        <v>3486</v>
      </c>
      <c r="G2004" s="45"/>
      <c r="H2004" s="43">
        <v>94</v>
      </c>
      <c r="I2004" s="324" t="s">
        <v>40</v>
      </c>
      <c r="J2004" s="255" t="str">
        <f>IF(ISBLANK(INDEX('Policy Characteristics'!D:D,MATCH($C2004,'Policy Characteristics'!$C:$C,0))),"",INDEX('Policy Characteristics'!D:D,MATCH($C2004,'Policy Characteristics'!$C:$C,0)))</f>
        <v>R&amp;D Capital Cost Reductions</v>
      </c>
      <c r="K2004" s="254" t="str">
        <f>IF(ISBLANK(INDEX('Policy Characteristics'!E:E,MATCH($C2004,'Policy Characteristics'!$C:$C,0))),"",INDEX('Policy Characteristics'!E:E,MATCH($C2004,'Policy Characteristics'!$C:$C,0)))</f>
        <v>RnD electricity capital cost reduction</v>
      </c>
      <c r="L2004" s="261">
        <f>IF(ISBLANK(INDEX('Policy Characteristics'!F:F,MATCH($C2004,'Policy Characteristics'!$C:$C,0))),"",INDEX('Policy Characteristics'!F:F,MATCH($C2004,'Policy Characteristics'!$C:$C,0)))</f>
        <v>0</v>
      </c>
      <c r="M2004" s="261">
        <f>IF(ISBLANK(INDEX('Policy Characteristics'!G:G,MATCH($C2004,'Policy Characteristics'!$C:$C,0))),"",INDEX('Policy Characteristics'!G:G,MATCH($C2004,'Policy Characteristics'!$C:$C,0)))</f>
        <v>0.4</v>
      </c>
      <c r="N2004" s="261">
        <f>IF(ISBLANK(INDEX('Policy Characteristics'!H:H,MATCH($C2004,'Policy Characteristics'!$C:$C,0))),"",INDEX('Policy Characteristics'!H:H,MATCH($C2004,'Policy Characteristics'!$C:$C,0)))</f>
        <v>0.01</v>
      </c>
      <c r="O2004" s="254" t="str">
        <f>IF(ISBLANK(INDEX('Policy Characteristics'!I:I,MATCH($C2004,'Policy Characteristics'!$C:$C,0))),"",INDEX('Policy Characteristics'!I:I,MATCH($C2004,'Policy Characteristics'!$C:$C,0)))</f>
        <v>% reduction in cost</v>
      </c>
      <c r="P2004" s="254" t="str">
        <f>IF(ISBLANK(INDEX('Policy Characteristics'!J:J,MATCH($C2004,'Policy Characteristics'!$C:$C,0))),"",INDEX('Policy Characteristics'!J:J,MATCH($C2004,'Policy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04" s="254" t="str">
        <f>IF(ISBLANK(INDEX('Policy Characteristics'!K:K,MATCH($C2004,'Policy Characteristics'!$C:$C,0))),"",INDEX('Policy Characteristics'!K:K,MATCH($C2004,'Policy Characteristics'!$C:$C,0)))</f>
        <v>architectural-design.html#rnd</v>
      </c>
      <c r="R2004" s="254" t="str">
        <f>IF(ISBLANK(INDEX('Policy Characteristics'!L:L,MATCH($C2004,'Policy Characteristics'!$C:$C,0))),"",INDEX('Policy Characteristics'!L:L,MATCH($C2004,'Policy Characteristics'!$C:$C,0)))</f>
        <v>research-and-development.html</v>
      </c>
    </row>
    <row r="2005" spans="1:18" x14ac:dyDescent="0.35">
      <c r="A2005" s="254" t="str">
        <f>IF(ISBLANK(INDEX('Policy Characteristics'!A:A,MATCH($C2005,'Policy Characteristics'!$C:$C,0))),"",INDEX('Policy Characteristics'!A:A,MATCH($C2005,'Policy Characteristics'!$C:$C,0)))</f>
        <v>Research and Development</v>
      </c>
      <c r="B2005" s="262" t="str">
        <f>IF(ISBLANK(INDEX('Policy Characteristics'!B:B,MATCH($C2005,'Policy Characteristics'!$C:$C,0))),"",INDEX('Policy Characteristics'!B:B,MATCH($C2005,'Policy Characteristics'!$C:$C,0)))</f>
        <v>Capital Cost Reduction</v>
      </c>
      <c r="C2005" s="254" t="str">
        <f t="shared" si="75"/>
        <v>RnD Electricity Capital Cost Perc Reduction</v>
      </c>
      <c r="D2005" s="6" t="s">
        <v>73</v>
      </c>
      <c r="E2005" s="45"/>
      <c r="F2005" s="6" t="s">
        <v>309</v>
      </c>
      <c r="G2005" s="45"/>
      <c r="H2005" s="43">
        <v>95</v>
      </c>
      <c r="I2005" s="324" t="s">
        <v>40</v>
      </c>
      <c r="J2005" s="255" t="str">
        <f>IF(ISBLANK(INDEX('Policy Characteristics'!D:D,MATCH($C2005,'Policy Characteristics'!$C:$C,0))),"",INDEX('Policy Characteristics'!D:D,MATCH($C2005,'Policy Characteristics'!$C:$C,0)))</f>
        <v>R&amp;D Capital Cost Reductions</v>
      </c>
      <c r="K2005" s="254" t="str">
        <f>IF(ISBLANK(INDEX('Policy Characteristics'!E:E,MATCH($C2005,'Policy Characteristics'!$C:$C,0))),"",INDEX('Policy Characteristics'!E:E,MATCH($C2005,'Policy Characteristics'!$C:$C,0)))</f>
        <v>RnD electricity capital cost reduction</v>
      </c>
      <c r="L2005" s="261">
        <f>IF(ISBLANK(INDEX('Policy Characteristics'!F:F,MATCH($C2005,'Policy Characteristics'!$C:$C,0))),"",INDEX('Policy Characteristics'!F:F,MATCH($C2005,'Policy Characteristics'!$C:$C,0)))</f>
        <v>0</v>
      </c>
      <c r="M2005" s="261">
        <f>IF(ISBLANK(INDEX('Policy Characteristics'!G:G,MATCH($C2005,'Policy Characteristics'!$C:$C,0))),"",INDEX('Policy Characteristics'!G:G,MATCH($C2005,'Policy Characteristics'!$C:$C,0)))</f>
        <v>0.4</v>
      </c>
      <c r="N2005" s="261">
        <f>IF(ISBLANK(INDEX('Policy Characteristics'!H:H,MATCH($C2005,'Policy Characteristics'!$C:$C,0))),"",INDEX('Policy Characteristics'!H:H,MATCH($C2005,'Policy Characteristics'!$C:$C,0)))</f>
        <v>0.01</v>
      </c>
      <c r="O2005" s="254" t="str">
        <f>IF(ISBLANK(INDEX('Policy Characteristics'!I:I,MATCH($C2005,'Policy Characteristics'!$C:$C,0))),"",INDEX('Policy Characteristics'!I:I,MATCH($C2005,'Policy Characteristics'!$C:$C,0)))</f>
        <v>% reduction in cost</v>
      </c>
      <c r="P2005" s="254" t="str">
        <f>IF(ISBLANK(INDEX('Policy Characteristics'!J:J,MATCH($C2005,'Policy Characteristics'!$C:$C,0))),"",INDEX('Policy Characteristics'!J:J,MATCH($C2005,'Policy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05" s="254" t="str">
        <f>IF(ISBLANK(INDEX('Policy Characteristics'!K:K,MATCH($C2005,'Policy Characteristics'!$C:$C,0))),"",INDEX('Policy Characteristics'!K:K,MATCH($C2005,'Policy Characteristics'!$C:$C,0)))</f>
        <v>architectural-design.html#rnd</v>
      </c>
      <c r="R2005" s="254" t="str">
        <f>IF(ISBLANK(INDEX('Policy Characteristics'!L:L,MATCH($C2005,'Policy Characteristics'!$C:$C,0))),"",INDEX('Policy Characteristics'!L:L,MATCH($C2005,'Policy Characteristics'!$C:$C,0)))</f>
        <v>research-and-development.html</v>
      </c>
    </row>
    <row r="2006" spans="1:18" x14ac:dyDescent="0.35">
      <c r="A2006" s="254" t="str">
        <f>IF(ISBLANK(INDEX('Policy Characteristics'!A:A,MATCH($C2006,'Policy Characteristics'!$C:$C,0))),"",INDEX('Policy Characteristics'!A:A,MATCH($C2006,'Policy Characteristics'!$C:$C,0)))</f>
        <v>Research and Development</v>
      </c>
      <c r="B2006" s="262" t="str">
        <f>IF(ISBLANK(INDEX('Policy Characteristics'!B:B,MATCH($C2006,'Policy Characteristics'!$C:$C,0))),"",INDEX('Policy Characteristics'!B:B,MATCH($C2006,'Policy Characteristics'!$C:$C,0)))</f>
        <v>Capital Cost Reduction</v>
      </c>
      <c r="C2006" s="254" t="str">
        <f t="shared" si="75"/>
        <v>RnD Electricity Capital Cost Perc Reduction</v>
      </c>
      <c r="D2006" s="6" t="s">
        <v>436</v>
      </c>
      <c r="E2006" s="45"/>
      <c r="F2006" s="6" t="s">
        <v>440</v>
      </c>
      <c r="G2006" s="45"/>
      <c r="H2006" s="43">
        <v>96</v>
      </c>
      <c r="I2006" s="324" t="s">
        <v>40</v>
      </c>
      <c r="J2006" s="255" t="str">
        <f>IF(ISBLANK(INDEX('Policy Characteristics'!D:D,MATCH($C2006,'Policy Characteristics'!$C:$C,0))),"",INDEX('Policy Characteristics'!D:D,MATCH($C2006,'Policy Characteristics'!$C:$C,0)))</f>
        <v>R&amp;D Capital Cost Reductions</v>
      </c>
      <c r="K2006" s="254" t="str">
        <f>IF(ISBLANK(INDEX('Policy Characteristics'!E:E,MATCH($C2006,'Policy Characteristics'!$C:$C,0))),"",INDEX('Policy Characteristics'!E:E,MATCH($C2006,'Policy Characteristics'!$C:$C,0)))</f>
        <v>RnD electricity capital cost reduction</v>
      </c>
      <c r="L2006" s="261">
        <f>IF(ISBLANK(INDEX('Policy Characteristics'!F:F,MATCH($C2006,'Policy Characteristics'!$C:$C,0))),"",INDEX('Policy Characteristics'!F:F,MATCH($C2006,'Policy Characteristics'!$C:$C,0)))</f>
        <v>0</v>
      </c>
      <c r="M2006" s="261">
        <f>IF(ISBLANK(INDEX('Policy Characteristics'!G:G,MATCH($C2006,'Policy Characteristics'!$C:$C,0))),"",INDEX('Policy Characteristics'!G:G,MATCH($C2006,'Policy Characteristics'!$C:$C,0)))</f>
        <v>0.4</v>
      </c>
      <c r="N2006" s="261">
        <f>IF(ISBLANK(INDEX('Policy Characteristics'!H:H,MATCH($C2006,'Policy Characteristics'!$C:$C,0))),"",INDEX('Policy Characteristics'!H:H,MATCH($C2006,'Policy Characteristics'!$C:$C,0)))</f>
        <v>0.01</v>
      </c>
      <c r="O2006" s="254" t="str">
        <f>IF(ISBLANK(INDEX('Policy Characteristics'!I:I,MATCH($C2006,'Policy Characteristics'!$C:$C,0))),"",INDEX('Policy Characteristics'!I:I,MATCH($C2006,'Policy Characteristics'!$C:$C,0)))</f>
        <v>% reduction in cost</v>
      </c>
      <c r="P2006" s="254" t="str">
        <f>IF(ISBLANK(INDEX('Policy Characteristics'!J:J,MATCH($C2006,'Policy Characteristics'!$C:$C,0))),"",INDEX('Policy Characteristics'!J:J,MATCH($C2006,'Policy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06" s="254" t="str">
        <f>IF(ISBLANK(INDEX('Policy Characteristics'!K:K,MATCH($C2006,'Policy Characteristics'!$C:$C,0))),"",INDEX('Policy Characteristics'!K:K,MATCH($C2006,'Policy Characteristics'!$C:$C,0)))</f>
        <v>architectural-design.html#rnd</v>
      </c>
      <c r="R2006" s="254" t="str">
        <f>IF(ISBLANK(INDEX('Policy Characteristics'!L:L,MATCH($C2006,'Policy Characteristics'!$C:$C,0))),"",INDEX('Policy Characteristics'!L:L,MATCH($C2006,'Policy Characteristics'!$C:$C,0)))</f>
        <v>research-and-development.html</v>
      </c>
    </row>
    <row r="2007" spans="1:18" x14ac:dyDescent="0.35">
      <c r="A2007" s="254" t="str">
        <f>IF(ISBLANK(INDEX('Policy Characteristics'!A:A,MATCH($C2007,'Policy Characteristics'!$C:$C,0))),"",INDEX('Policy Characteristics'!A:A,MATCH($C2007,'Policy Characteristics'!$C:$C,0)))</f>
        <v>Research and Development</v>
      </c>
      <c r="B2007" s="262" t="str">
        <f>IF(ISBLANK(INDEX('Policy Characteristics'!B:B,MATCH($C2007,'Policy Characteristics'!$C:$C,0))),"",INDEX('Policy Characteristics'!B:B,MATCH($C2007,'Policy Characteristics'!$C:$C,0)))</f>
        <v>Capital Cost Reduction</v>
      </c>
      <c r="C2007" s="254" t="str">
        <f t="shared" si="75"/>
        <v>RnD Electricity Capital Cost Perc Reduction</v>
      </c>
      <c r="D2007" s="6" t="s">
        <v>74</v>
      </c>
      <c r="E2007" s="45"/>
      <c r="F2007" s="6" t="s">
        <v>310</v>
      </c>
      <c r="G2007" s="45"/>
      <c r="H2007" s="43">
        <v>97</v>
      </c>
      <c r="I2007" s="324" t="s">
        <v>40</v>
      </c>
      <c r="J2007" s="255" t="str">
        <f>IF(ISBLANK(INDEX('Policy Characteristics'!D:D,MATCH($C2007,'Policy Characteristics'!$C:$C,0))),"",INDEX('Policy Characteristics'!D:D,MATCH($C2007,'Policy Characteristics'!$C:$C,0)))</f>
        <v>R&amp;D Capital Cost Reductions</v>
      </c>
      <c r="K2007" s="254" t="str">
        <f>IF(ISBLANK(INDEX('Policy Characteristics'!E:E,MATCH($C2007,'Policy Characteristics'!$C:$C,0))),"",INDEX('Policy Characteristics'!E:E,MATCH($C2007,'Policy Characteristics'!$C:$C,0)))</f>
        <v>RnD electricity capital cost reduction</v>
      </c>
      <c r="L2007" s="261">
        <f>IF(ISBLANK(INDEX('Policy Characteristics'!F:F,MATCH($C2007,'Policy Characteristics'!$C:$C,0))),"",INDEX('Policy Characteristics'!F:F,MATCH($C2007,'Policy Characteristics'!$C:$C,0)))</f>
        <v>0</v>
      </c>
      <c r="M2007" s="261">
        <f>IF(ISBLANK(INDEX('Policy Characteristics'!G:G,MATCH($C2007,'Policy Characteristics'!$C:$C,0))),"",INDEX('Policy Characteristics'!G:G,MATCH($C2007,'Policy Characteristics'!$C:$C,0)))</f>
        <v>0.4</v>
      </c>
      <c r="N2007" s="261">
        <f>IF(ISBLANK(INDEX('Policy Characteristics'!H:H,MATCH($C2007,'Policy Characteristics'!$C:$C,0))),"",INDEX('Policy Characteristics'!H:H,MATCH($C2007,'Policy Characteristics'!$C:$C,0)))</f>
        <v>0.01</v>
      </c>
      <c r="O2007" s="254" t="str">
        <f>IF(ISBLANK(INDEX('Policy Characteristics'!I:I,MATCH($C2007,'Policy Characteristics'!$C:$C,0))),"",INDEX('Policy Characteristics'!I:I,MATCH($C2007,'Policy Characteristics'!$C:$C,0)))</f>
        <v>% reduction in cost</v>
      </c>
      <c r="P2007" s="254" t="str">
        <f>IF(ISBLANK(INDEX('Policy Characteristics'!J:J,MATCH($C2007,'Policy Characteristics'!$C:$C,0))),"",INDEX('Policy Characteristics'!J:J,MATCH($C2007,'Policy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07" s="254" t="str">
        <f>IF(ISBLANK(INDEX('Policy Characteristics'!K:K,MATCH($C2007,'Policy Characteristics'!$C:$C,0))),"",INDEX('Policy Characteristics'!K:K,MATCH($C2007,'Policy Characteristics'!$C:$C,0)))</f>
        <v>architectural-design.html#rnd</v>
      </c>
      <c r="R2007" s="254" t="str">
        <f>IF(ISBLANK(INDEX('Policy Characteristics'!L:L,MATCH($C2007,'Policy Characteristics'!$C:$C,0))),"",INDEX('Policy Characteristics'!L:L,MATCH($C2007,'Policy Characteristics'!$C:$C,0)))</f>
        <v>research-and-development.html</v>
      </c>
    </row>
    <row r="2008" spans="1:18" x14ac:dyDescent="0.35">
      <c r="A2008" s="254" t="str">
        <f>IF(ISBLANK(INDEX('Policy Characteristics'!A:A,MATCH($C2008,'Policy Characteristics'!$C:$C,0))),"",INDEX('Policy Characteristics'!A:A,MATCH($C2008,'Policy Characteristics'!$C:$C,0)))</f>
        <v>Research and Development</v>
      </c>
      <c r="B2008" s="262" t="str">
        <f>IF(ISBLANK(INDEX('Policy Characteristics'!B:B,MATCH($C2008,'Policy Characteristics'!$C:$C,0))),"",INDEX('Policy Characteristics'!B:B,MATCH($C2008,'Policy Characteristics'!$C:$C,0)))</f>
        <v>Capital Cost Reduction</v>
      </c>
      <c r="C2008" s="254" t="str">
        <f t="shared" si="75"/>
        <v>RnD Electricity Capital Cost Perc Reduction</v>
      </c>
      <c r="D2008" s="6" t="s">
        <v>75</v>
      </c>
      <c r="E2008" s="45"/>
      <c r="F2008" s="6" t="s">
        <v>311</v>
      </c>
      <c r="G2008" s="45"/>
      <c r="H2008" s="43">
        <v>98</v>
      </c>
      <c r="I2008" s="324" t="s">
        <v>40</v>
      </c>
      <c r="J2008" s="255" t="str">
        <f>IF(ISBLANK(INDEX('Policy Characteristics'!D:D,MATCH($C2008,'Policy Characteristics'!$C:$C,0))),"",INDEX('Policy Characteristics'!D:D,MATCH($C2008,'Policy Characteristics'!$C:$C,0)))</f>
        <v>R&amp;D Capital Cost Reductions</v>
      </c>
      <c r="K2008" s="254" t="str">
        <f>IF(ISBLANK(INDEX('Policy Characteristics'!E:E,MATCH($C2008,'Policy Characteristics'!$C:$C,0))),"",INDEX('Policy Characteristics'!E:E,MATCH($C2008,'Policy Characteristics'!$C:$C,0)))</f>
        <v>RnD electricity capital cost reduction</v>
      </c>
      <c r="L2008" s="261">
        <f>IF(ISBLANK(INDEX('Policy Characteristics'!F:F,MATCH($C2008,'Policy Characteristics'!$C:$C,0))),"",INDEX('Policy Characteristics'!F:F,MATCH($C2008,'Policy Characteristics'!$C:$C,0)))</f>
        <v>0</v>
      </c>
      <c r="M2008" s="261">
        <f>IF(ISBLANK(INDEX('Policy Characteristics'!G:G,MATCH($C2008,'Policy Characteristics'!$C:$C,0))),"",INDEX('Policy Characteristics'!G:G,MATCH($C2008,'Policy Characteristics'!$C:$C,0)))</f>
        <v>0.4</v>
      </c>
      <c r="N2008" s="261">
        <f>IF(ISBLANK(INDEX('Policy Characteristics'!H:H,MATCH($C2008,'Policy Characteristics'!$C:$C,0))),"",INDEX('Policy Characteristics'!H:H,MATCH($C2008,'Policy Characteristics'!$C:$C,0)))</f>
        <v>0.01</v>
      </c>
      <c r="O2008" s="254" t="str">
        <f>IF(ISBLANK(INDEX('Policy Characteristics'!I:I,MATCH($C2008,'Policy Characteristics'!$C:$C,0))),"",INDEX('Policy Characteristics'!I:I,MATCH($C2008,'Policy Characteristics'!$C:$C,0)))</f>
        <v>% reduction in cost</v>
      </c>
      <c r="P2008" s="254" t="str">
        <f>IF(ISBLANK(INDEX('Policy Characteristics'!J:J,MATCH($C2008,'Policy Characteristics'!$C:$C,0))),"",INDEX('Policy Characteristics'!J:J,MATCH($C2008,'Policy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08" s="254" t="str">
        <f>IF(ISBLANK(INDEX('Policy Characteristics'!K:K,MATCH($C2008,'Policy Characteristics'!$C:$C,0))),"",INDEX('Policy Characteristics'!K:K,MATCH($C2008,'Policy Characteristics'!$C:$C,0)))</f>
        <v>architectural-design.html#rnd</v>
      </c>
      <c r="R2008" s="254" t="str">
        <f>IF(ISBLANK(INDEX('Policy Characteristics'!L:L,MATCH($C2008,'Policy Characteristics'!$C:$C,0))),"",INDEX('Policy Characteristics'!L:L,MATCH($C2008,'Policy Characteristics'!$C:$C,0)))</f>
        <v>research-and-development.html</v>
      </c>
    </row>
    <row r="2009" spans="1:18" x14ac:dyDescent="0.35">
      <c r="A2009" s="254" t="str">
        <f>IF(ISBLANK(INDEX('Policy Characteristics'!A:A,MATCH($C2009,'Policy Characteristics'!$C:$C,0))),"",INDEX('Policy Characteristics'!A:A,MATCH($C2009,'Policy Characteristics'!$C:$C,0)))</f>
        <v>Research and Development</v>
      </c>
      <c r="B2009" s="262" t="str">
        <f>IF(ISBLANK(INDEX('Policy Characteristics'!B:B,MATCH($C2009,'Policy Characteristics'!$C:$C,0))),"",INDEX('Policy Characteristics'!B:B,MATCH($C2009,'Policy Characteristics'!$C:$C,0)))</f>
        <v>Capital Cost Reduction</v>
      </c>
      <c r="C2009" s="254" t="str">
        <f t="shared" si="75"/>
        <v>RnD Electricity Capital Cost Perc Reduction</v>
      </c>
      <c r="D2009" s="6" t="s">
        <v>76</v>
      </c>
      <c r="E2009" s="45"/>
      <c r="F2009" s="6" t="s">
        <v>312</v>
      </c>
      <c r="G2009" s="45"/>
      <c r="H2009" s="43">
        <v>99</v>
      </c>
      <c r="I2009" s="324" t="s">
        <v>40</v>
      </c>
      <c r="J2009" s="255" t="str">
        <f>IF(ISBLANK(INDEX('Policy Characteristics'!D:D,MATCH($C2009,'Policy Characteristics'!$C:$C,0))),"",INDEX('Policy Characteristics'!D:D,MATCH($C2009,'Policy Characteristics'!$C:$C,0)))</f>
        <v>R&amp;D Capital Cost Reductions</v>
      </c>
      <c r="K2009" s="254" t="str">
        <f>IF(ISBLANK(INDEX('Policy Characteristics'!E:E,MATCH($C2009,'Policy Characteristics'!$C:$C,0))),"",INDEX('Policy Characteristics'!E:E,MATCH($C2009,'Policy Characteristics'!$C:$C,0)))</f>
        <v>RnD electricity capital cost reduction</v>
      </c>
      <c r="L2009" s="261">
        <f>IF(ISBLANK(INDEX('Policy Characteristics'!F:F,MATCH($C2009,'Policy Characteristics'!$C:$C,0))),"",INDEX('Policy Characteristics'!F:F,MATCH($C2009,'Policy Characteristics'!$C:$C,0)))</f>
        <v>0</v>
      </c>
      <c r="M2009" s="261">
        <f>IF(ISBLANK(INDEX('Policy Characteristics'!G:G,MATCH($C2009,'Policy Characteristics'!$C:$C,0))),"",INDEX('Policy Characteristics'!G:G,MATCH($C2009,'Policy Characteristics'!$C:$C,0)))</f>
        <v>0.4</v>
      </c>
      <c r="N2009" s="261">
        <f>IF(ISBLANK(INDEX('Policy Characteristics'!H:H,MATCH($C2009,'Policy Characteristics'!$C:$C,0))),"",INDEX('Policy Characteristics'!H:H,MATCH($C2009,'Policy Characteristics'!$C:$C,0)))</f>
        <v>0.01</v>
      </c>
      <c r="O2009" s="254" t="str">
        <f>IF(ISBLANK(INDEX('Policy Characteristics'!I:I,MATCH($C2009,'Policy Characteristics'!$C:$C,0))),"",INDEX('Policy Characteristics'!I:I,MATCH($C2009,'Policy Characteristics'!$C:$C,0)))</f>
        <v>% reduction in cost</v>
      </c>
      <c r="P2009" s="254" t="str">
        <f>IF(ISBLANK(INDEX('Policy Characteristics'!J:J,MATCH($C2009,'Policy Characteristics'!$C:$C,0))),"",INDEX('Policy Characteristics'!J:J,MATCH($C2009,'Policy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09" s="254" t="str">
        <f>IF(ISBLANK(INDEX('Policy Characteristics'!K:K,MATCH($C2009,'Policy Characteristics'!$C:$C,0))),"",INDEX('Policy Characteristics'!K:K,MATCH($C2009,'Policy Characteristics'!$C:$C,0)))</f>
        <v>architectural-design.html#rnd</v>
      </c>
      <c r="R2009" s="254" t="str">
        <f>IF(ISBLANK(INDEX('Policy Characteristics'!L:L,MATCH($C2009,'Policy Characteristics'!$C:$C,0))),"",INDEX('Policy Characteristics'!L:L,MATCH($C2009,'Policy Characteristics'!$C:$C,0)))</f>
        <v>research-and-development.html</v>
      </c>
    </row>
    <row r="2010" spans="1:18" x14ac:dyDescent="0.35">
      <c r="A2010" s="254" t="str">
        <f>IF(ISBLANK(INDEX('Policy Characteristics'!A:A,MATCH($C2010,'Policy Characteristics'!$C:$C,0))),"",INDEX('Policy Characteristics'!A:A,MATCH($C2010,'Policy Characteristics'!$C:$C,0)))</f>
        <v>Research and Development</v>
      </c>
      <c r="B2010" s="262" t="str">
        <f>IF(ISBLANK(INDEX('Policy Characteristics'!B:B,MATCH($C2010,'Policy Characteristics'!$C:$C,0))),"",INDEX('Policy Characteristics'!B:B,MATCH($C2010,'Policy Characteristics'!$C:$C,0)))</f>
        <v>Capital Cost Reduction</v>
      </c>
      <c r="C2010" s="254" t="str">
        <f t="shared" si="75"/>
        <v>RnD Electricity Capital Cost Perc Reduction</v>
      </c>
      <c r="D2010" s="6" t="s">
        <v>2407</v>
      </c>
      <c r="E2010" s="45"/>
      <c r="F2010" s="6" t="s">
        <v>3487</v>
      </c>
      <c r="G2010" s="45"/>
      <c r="H2010" s="43">
        <v>192</v>
      </c>
      <c r="I2010" s="324" t="s">
        <v>40</v>
      </c>
      <c r="J2010" s="255" t="str">
        <f>IF(ISBLANK(INDEX('Policy Characteristics'!D:D,MATCH($C2010,'Policy Characteristics'!$C:$C,0))),"",INDEX('Policy Characteristics'!D:D,MATCH($C2010,'Policy Characteristics'!$C:$C,0)))</f>
        <v>R&amp;D Capital Cost Reductions</v>
      </c>
      <c r="K2010" s="254" t="str">
        <f>IF(ISBLANK(INDEX('Policy Characteristics'!E:E,MATCH($C2010,'Policy Characteristics'!$C:$C,0))),"",INDEX('Policy Characteristics'!E:E,MATCH($C2010,'Policy Characteristics'!$C:$C,0)))</f>
        <v>RnD electricity capital cost reduction</v>
      </c>
      <c r="L2010" s="261">
        <f>IF(ISBLANK(INDEX('Policy Characteristics'!F:F,MATCH($C2010,'Policy Characteristics'!$C:$C,0))),"",INDEX('Policy Characteristics'!F:F,MATCH($C2010,'Policy Characteristics'!$C:$C,0)))</f>
        <v>0</v>
      </c>
      <c r="M2010" s="261">
        <f>IF(ISBLANK(INDEX('Policy Characteristics'!G:G,MATCH($C2010,'Policy Characteristics'!$C:$C,0))),"",INDEX('Policy Characteristics'!G:G,MATCH($C2010,'Policy Characteristics'!$C:$C,0)))</f>
        <v>0.4</v>
      </c>
      <c r="N2010" s="261">
        <f>IF(ISBLANK(INDEX('Policy Characteristics'!H:H,MATCH($C2010,'Policy Characteristics'!$C:$C,0))),"",INDEX('Policy Characteristics'!H:H,MATCH($C2010,'Policy Characteristics'!$C:$C,0)))</f>
        <v>0.01</v>
      </c>
      <c r="O2010" s="254" t="str">
        <f>IF(ISBLANK(INDEX('Policy Characteristics'!I:I,MATCH($C2010,'Policy Characteristics'!$C:$C,0))),"",INDEX('Policy Characteristics'!I:I,MATCH($C2010,'Policy Characteristics'!$C:$C,0)))</f>
        <v>% reduction in cost</v>
      </c>
      <c r="P2010" s="254" t="str">
        <f>IF(ISBLANK(INDEX('Policy Characteristics'!J:J,MATCH($C2010,'Policy Characteristics'!$C:$C,0))),"",INDEX('Policy Characteristics'!J:J,MATCH($C2010,'Policy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10" s="254" t="str">
        <f>IF(ISBLANK(INDEX('Policy Characteristics'!K:K,MATCH($C2010,'Policy Characteristics'!$C:$C,0))),"",INDEX('Policy Characteristics'!K:K,MATCH($C2010,'Policy Characteristics'!$C:$C,0)))</f>
        <v>architectural-design.html#rnd</v>
      </c>
      <c r="R2010" s="254" t="str">
        <f>IF(ISBLANK(INDEX('Policy Characteristics'!L:L,MATCH($C2010,'Policy Characteristics'!$C:$C,0))),"",INDEX('Policy Characteristics'!L:L,MATCH($C2010,'Policy Characteristics'!$C:$C,0)))</f>
        <v>research-and-development.html</v>
      </c>
    </row>
    <row r="2011" spans="1:18" x14ac:dyDescent="0.35">
      <c r="A2011" s="254" t="str">
        <f>IF(ISBLANK(INDEX('Policy Characteristics'!A:A,MATCH($C2011,'Policy Characteristics'!$C:$C,0))),"",INDEX('Policy Characteristics'!A:A,MATCH($C2011,'Policy Characteristics'!$C:$C,0)))</f>
        <v>Research and Development</v>
      </c>
      <c r="B2011" s="262" t="str">
        <f>IF(ISBLANK(INDEX('Policy Characteristics'!B:B,MATCH($C2011,'Policy Characteristics'!$C:$C,0))),"",INDEX('Policy Characteristics'!B:B,MATCH($C2011,'Policy Characteristics'!$C:$C,0)))</f>
        <v>Capital Cost Reduction</v>
      </c>
      <c r="C2011" s="254" t="str">
        <f t="shared" si="75"/>
        <v>RnD Electricity Capital Cost Perc Reduction</v>
      </c>
      <c r="D2011" s="6" t="s">
        <v>296</v>
      </c>
      <c r="E2011" s="45"/>
      <c r="F2011" s="6" t="s">
        <v>3488</v>
      </c>
      <c r="G2011" s="45"/>
      <c r="H2011" s="43">
        <v>180</v>
      </c>
      <c r="I2011" s="324" t="s">
        <v>40</v>
      </c>
      <c r="J2011" s="255" t="str">
        <f>IF(ISBLANK(INDEX('Policy Characteristics'!D:D,MATCH($C2011,'Policy Characteristics'!$C:$C,0))),"",INDEX('Policy Characteristics'!D:D,MATCH($C2011,'Policy Characteristics'!$C:$C,0)))</f>
        <v>R&amp;D Capital Cost Reductions</v>
      </c>
      <c r="K2011" s="254" t="str">
        <f>IF(ISBLANK(INDEX('Policy Characteristics'!E:E,MATCH($C2011,'Policy Characteristics'!$C:$C,0))),"",INDEX('Policy Characteristics'!E:E,MATCH($C2011,'Policy Characteristics'!$C:$C,0)))</f>
        <v>RnD electricity capital cost reduction</v>
      </c>
      <c r="L2011" s="261">
        <f>IF(ISBLANK(INDEX('Policy Characteristics'!F:F,MATCH($C2011,'Policy Characteristics'!$C:$C,0))),"",INDEX('Policy Characteristics'!F:F,MATCH($C2011,'Policy Characteristics'!$C:$C,0)))</f>
        <v>0</v>
      </c>
      <c r="M2011" s="261">
        <f>IF(ISBLANK(INDEX('Policy Characteristics'!G:G,MATCH($C2011,'Policy Characteristics'!$C:$C,0))),"",INDEX('Policy Characteristics'!G:G,MATCH($C2011,'Policy Characteristics'!$C:$C,0)))</f>
        <v>0.4</v>
      </c>
      <c r="N2011" s="261">
        <f>IF(ISBLANK(INDEX('Policy Characteristics'!H:H,MATCH($C2011,'Policy Characteristics'!$C:$C,0))),"",INDEX('Policy Characteristics'!H:H,MATCH($C2011,'Policy Characteristics'!$C:$C,0)))</f>
        <v>0.01</v>
      </c>
      <c r="O2011" s="254" t="str">
        <f>IF(ISBLANK(INDEX('Policy Characteristics'!I:I,MATCH($C2011,'Policy Characteristics'!$C:$C,0))),"",INDEX('Policy Characteristics'!I:I,MATCH($C2011,'Policy Characteristics'!$C:$C,0)))</f>
        <v>% reduction in cost</v>
      </c>
      <c r="P2011" s="254" t="str">
        <f>IF(ISBLANK(INDEX('Policy Characteristics'!J:J,MATCH($C2011,'Policy Characteristics'!$C:$C,0))),"",INDEX('Policy Characteristics'!J:J,MATCH($C2011,'Policy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11" s="254" t="str">
        <f>IF(ISBLANK(INDEX('Policy Characteristics'!K:K,MATCH($C2011,'Policy Characteristics'!$C:$C,0))),"",INDEX('Policy Characteristics'!K:K,MATCH($C2011,'Policy Characteristics'!$C:$C,0)))</f>
        <v>architectural-design.html#rnd</v>
      </c>
      <c r="R2011" s="254" t="str">
        <f>IF(ISBLANK(INDEX('Policy Characteristics'!L:L,MATCH($C2011,'Policy Characteristics'!$C:$C,0))),"",INDEX('Policy Characteristics'!L:L,MATCH($C2011,'Policy Characteristics'!$C:$C,0)))</f>
        <v>research-and-development.html</v>
      </c>
    </row>
    <row r="2012" spans="1:18" x14ac:dyDescent="0.35">
      <c r="A2012" s="254" t="str">
        <f>IF(ISBLANK(INDEX('Policy Characteristics'!A:A,MATCH($C2012,'Policy Characteristics'!$C:$C,0))),"",INDEX('Policy Characteristics'!A:A,MATCH($C2012,'Policy Characteristics'!$C:$C,0)))</f>
        <v>Research and Development</v>
      </c>
      <c r="B2012" s="262" t="str">
        <f>IF(ISBLANK(INDEX('Policy Characteristics'!B:B,MATCH($C2012,'Policy Characteristics'!$C:$C,0))),"",INDEX('Policy Characteristics'!B:B,MATCH($C2012,'Policy Characteristics'!$C:$C,0)))</f>
        <v>Capital Cost Reduction</v>
      </c>
      <c r="C2012" s="254" t="str">
        <f t="shared" si="75"/>
        <v>RnD Electricity Capital Cost Perc Reduction</v>
      </c>
      <c r="D2012" s="6" t="s">
        <v>297</v>
      </c>
      <c r="E2012" s="45"/>
      <c r="F2012" s="6" t="s">
        <v>2245</v>
      </c>
      <c r="G2012" s="45"/>
      <c r="H2012" s="43">
        <v>183</v>
      </c>
      <c r="I2012" s="324" t="s">
        <v>40</v>
      </c>
      <c r="J2012" s="255" t="str">
        <f>IF(ISBLANK(INDEX('Policy Characteristics'!D:D,MATCH($C2012,'Policy Characteristics'!$C:$C,0))),"",INDEX('Policy Characteristics'!D:D,MATCH($C2012,'Policy Characteristics'!$C:$C,0)))</f>
        <v>R&amp;D Capital Cost Reductions</v>
      </c>
      <c r="K2012" s="254" t="str">
        <f>IF(ISBLANK(INDEX('Policy Characteristics'!E:E,MATCH($C2012,'Policy Characteristics'!$C:$C,0))),"",INDEX('Policy Characteristics'!E:E,MATCH($C2012,'Policy Characteristics'!$C:$C,0)))</f>
        <v>RnD electricity capital cost reduction</v>
      </c>
      <c r="L2012" s="261">
        <f>IF(ISBLANK(INDEX('Policy Characteristics'!F:F,MATCH($C2012,'Policy Characteristics'!$C:$C,0))),"",INDEX('Policy Characteristics'!F:F,MATCH($C2012,'Policy Characteristics'!$C:$C,0)))</f>
        <v>0</v>
      </c>
      <c r="M2012" s="261">
        <f>IF(ISBLANK(INDEX('Policy Characteristics'!G:G,MATCH($C2012,'Policy Characteristics'!$C:$C,0))),"",INDEX('Policy Characteristics'!G:G,MATCH($C2012,'Policy Characteristics'!$C:$C,0)))</f>
        <v>0.4</v>
      </c>
      <c r="N2012" s="261">
        <f>IF(ISBLANK(INDEX('Policy Characteristics'!H:H,MATCH($C2012,'Policy Characteristics'!$C:$C,0))),"",INDEX('Policy Characteristics'!H:H,MATCH($C2012,'Policy Characteristics'!$C:$C,0)))</f>
        <v>0.01</v>
      </c>
      <c r="O2012" s="254" t="str">
        <f>IF(ISBLANK(INDEX('Policy Characteristics'!I:I,MATCH($C2012,'Policy Characteristics'!$C:$C,0))),"",INDEX('Policy Characteristics'!I:I,MATCH($C2012,'Policy Characteristics'!$C:$C,0)))</f>
        <v>% reduction in cost</v>
      </c>
      <c r="P2012" s="254" t="str">
        <f>IF(ISBLANK(INDEX('Policy Characteristics'!J:J,MATCH($C2012,'Policy Characteristics'!$C:$C,0))),"",INDEX('Policy Characteristics'!J:J,MATCH($C2012,'Policy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12" s="254" t="str">
        <f>IF(ISBLANK(INDEX('Policy Characteristics'!K:K,MATCH($C2012,'Policy Characteristics'!$C:$C,0))),"",INDEX('Policy Characteristics'!K:K,MATCH($C2012,'Policy Characteristics'!$C:$C,0)))</f>
        <v>architectural-design.html#rnd</v>
      </c>
      <c r="R2012" s="254" t="str">
        <f>IF(ISBLANK(INDEX('Policy Characteristics'!L:L,MATCH($C2012,'Policy Characteristics'!$C:$C,0))),"",INDEX('Policy Characteristics'!L:L,MATCH($C2012,'Policy Characteristics'!$C:$C,0)))</f>
        <v>research-and-development.html</v>
      </c>
    </row>
    <row r="2013" spans="1:18" x14ac:dyDescent="0.35">
      <c r="A2013" s="254" t="str">
        <f>IF(ISBLANK(INDEX('Policy Characteristics'!A:A,MATCH($C2013,'Policy Characteristics'!$C:$C,0))),"",INDEX('Policy Characteristics'!A:A,MATCH($C2013,'Policy Characteristics'!$C:$C,0)))</f>
        <v>Research and Development</v>
      </c>
      <c r="B2013" s="262" t="str">
        <f>IF(ISBLANK(INDEX('Policy Characteristics'!B:B,MATCH($C2013,'Policy Characteristics'!$C:$C,0))),"",INDEX('Policy Characteristics'!B:B,MATCH($C2013,'Policy Characteristics'!$C:$C,0)))</f>
        <v>Capital Cost Reduction</v>
      </c>
      <c r="C2013" s="254" t="str">
        <f t="shared" si="75"/>
        <v>RnD Electricity Capital Cost Perc Reduction</v>
      </c>
      <c r="D2013" s="6" t="s">
        <v>432</v>
      </c>
      <c r="E2013" s="45"/>
      <c r="F2013" s="6" t="s">
        <v>433</v>
      </c>
      <c r="G2013" s="45"/>
      <c r="H2013" s="43">
        <v>1811</v>
      </c>
      <c r="I2013" s="324" t="s">
        <v>40</v>
      </c>
      <c r="J2013" s="255" t="str">
        <f>IF(ISBLANK(INDEX('Policy Characteristics'!D:D,MATCH($C2013,'Policy Characteristics'!$C:$C,0))),"",INDEX('Policy Characteristics'!D:D,MATCH($C2013,'Policy Characteristics'!$C:$C,0)))</f>
        <v>R&amp;D Capital Cost Reductions</v>
      </c>
      <c r="K2013" s="254" t="str">
        <f>IF(ISBLANK(INDEX('Policy Characteristics'!E:E,MATCH($C2013,'Policy Characteristics'!$C:$C,0))),"",INDEX('Policy Characteristics'!E:E,MATCH($C2013,'Policy Characteristics'!$C:$C,0)))</f>
        <v>RnD electricity capital cost reduction</v>
      </c>
      <c r="L2013" s="261">
        <f>IF(ISBLANK(INDEX('Policy Characteristics'!F:F,MATCH($C2013,'Policy Characteristics'!$C:$C,0))),"",INDEX('Policy Characteristics'!F:F,MATCH($C2013,'Policy Characteristics'!$C:$C,0)))</f>
        <v>0</v>
      </c>
      <c r="M2013" s="261">
        <f>IF(ISBLANK(INDEX('Policy Characteristics'!G:G,MATCH($C2013,'Policy Characteristics'!$C:$C,0))),"",INDEX('Policy Characteristics'!G:G,MATCH($C2013,'Policy Characteristics'!$C:$C,0)))</f>
        <v>0.4</v>
      </c>
      <c r="N2013" s="261">
        <f>IF(ISBLANK(INDEX('Policy Characteristics'!H:H,MATCH($C2013,'Policy Characteristics'!$C:$C,0))),"",INDEX('Policy Characteristics'!H:H,MATCH($C2013,'Policy Characteristics'!$C:$C,0)))</f>
        <v>0.01</v>
      </c>
      <c r="O2013" s="254" t="str">
        <f>IF(ISBLANK(INDEX('Policy Characteristics'!I:I,MATCH($C2013,'Policy Characteristics'!$C:$C,0))),"",INDEX('Policy Characteristics'!I:I,MATCH($C2013,'Policy Characteristics'!$C:$C,0)))</f>
        <v>% reduction in cost</v>
      </c>
      <c r="P2013" s="254" t="str">
        <f>IF(ISBLANK(INDEX('Policy Characteristics'!J:J,MATCH($C2013,'Policy Characteristics'!$C:$C,0))),"",INDEX('Policy Characteristics'!J:J,MATCH($C2013,'Policy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13" s="254" t="str">
        <f>IF(ISBLANK(INDEX('Policy Characteristics'!K:K,MATCH($C2013,'Policy Characteristics'!$C:$C,0))),"",INDEX('Policy Characteristics'!K:K,MATCH($C2013,'Policy Characteristics'!$C:$C,0)))</f>
        <v>architectural-design.html#rnd</v>
      </c>
      <c r="R2013" s="254" t="str">
        <f>IF(ISBLANK(INDEX('Policy Characteristics'!L:L,MATCH($C2013,'Policy Characteristics'!$C:$C,0))),"",INDEX('Policy Characteristics'!L:L,MATCH($C2013,'Policy Characteristics'!$C:$C,0)))</f>
        <v>research-and-development.html</v>
      </c>
    </row>
    <row r="2014" spans="1:18" x14ac:dyDescent="0.35">
      <c r="A2014" s="254" t="str">
        <f>IF(ISBLANK(INDEX('Policy Characteristics'!A:A,MATCH($C2014,'Policy Characteristics'!$C:$C,0))),"",INDEX('Policy Characteristics'!A:A,MATCH($C2014,'Policy Characteristics'!$C:$C,0)))</f>
        <v>Research and Development</v>
      </c>
      <c r="B2014" s="262" t="str">
        <f>IF(ISBLANK(INDEX('Policy Characteristics'!B:B,MATCH($C2014,'Policy Characteristics'!$C:$C,0))),"",INDEX('Policy Characteristics'!B:B,MATCH($C2014,'Policy Characteristics'!$C:$C,0)))</f>
        <v>Capital Cost Reduction</v>
      </c>
      <c r="C2014" s="254" t="str">
        <f t="shared" si="75"/>
        <v>RnD Electricity Capital Cost Perc Reduction</v>
      </c>
      <c r="D2014" s="6" t="s">
        <v>441</v>
      </c>
      <c r="E2014" s="45"/>
      <c r="F2014" s="6" t="s">
        <v>443</v>
      </c>
      <c r="G2014" s="45"/>
      <c r="H2014" s="43">
        <v>1812</v>
      </c>
      <c r="I2014" s="324" t="s">
        <v>40</v>
      </c>
      <c r="J2014" s="255" t="str">
        <f>IF(ISBLANK(INDEX('Policy Characteristics'!D:D,MATCH($C2014,'Policy Characteristics'!$C:$C,0))),"",INDEX('Policy Characteristics'!D:D,MATCH($C2014,'Policy Characteristics'!$C:$C,0)))</f>
        <v>R&amp;D Capital Cost Reductions</v>
      </c>
      <c r="K2014" s="254" t="str">
        <f>IF(ISBLANK(INDEX('Policy Characteristics'!E:E,MATCH($C2014,'Policy Characteristics'!$C:$C,0))),"",INDEX('Policy Characteristics'!E:E,MATCH($C2014,'Policy Characteristics'!$C:$C,0)))</f>
        <v>RnD electricity capital cost reduction</v>
      </c>
      <c r="L2014" s="261">
        <f>IF(ISBLANK(INDEX('Policy Characteristics'!F:F,MATCH($C2014,'Policy Characteristics'!$C:$C,0))),"",INDEX('Policy Characteristics'!F:F,MATCH($C2014,'Policy Characteristics'!$C:$C,0)))</f>
        <v>0</v>
      </c>
      <c r="M2014" s="261">
        <f>IF(ISBLANK(INDEX('Policy Characteristics'!G:G,MATCH($C2014,'Policy Characteristics'!$C:$C,0))),"",INDEX('Policy Characteristics'!G:G,MATCH($C2014,'Policy Characteristics'!$C:$C,0)))</f>
        <v>0.4</v>
      </c>
      <c r="N2014" s="261">
        <f>IF(ISBLANK(INDEX('Policy Characteristics'!H:H,MATCH($C2014,'Policy Characteristics'!$C:$C,0))),"",INDEX('Policy Characteristics'!H:H,MATCH($C2014,'Policy Characteristics'!$C:$C,0)))</f>
        <v>0.01</v>
      </c>
      <c r="O2014" s="254" t="str">
        <f>IF(ISBLANK(INDEX('Policy Characteristics'!I:I,MATCH($C2014,'Policy Characteristics'!$C:$C,0))),"",INDEX('Policy Characteristics'!I:I,MATCH($C2014,'Policy Characteristics'!$C:$C,0)))</f>
        <v>% reduction in cost</v>
      </c>
      <c r="P2014" s="254" t="str">
        <f>IF(ISBLANK(INDEX('Policy Characteristics'!J:J,MATCH($C2014,'Policy Characteristics'!$C:$C,0))),"",INDEX('Policy Characteristics'!J:J,MATCH($C2014,'Policy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14" s="254" t="str">
        <f>IF(ISBLANK(INDEX('Policy Characteristics'!K:K,MATCH($C2014,'Policy Characteristics'!$C:$C,0))),"",INDEX('Policy Characteristics'!K:K,MATCH($C2014,'Policy Characteristics'!$C:$C,0)))</f>
        <v>architectural-design.html#rnd</v>
      </c>
      <c r="R2014" s="254" t="str">
        <f>IF(ISBLANK(INDEX('Policy Characteristics'!L:L,MATCH($C2014,'Policy Characteristics'!$C:$C,0))),"",INDEX('Policy Characteristics'!L:L,MATCH($C2014,'Policy Characteristics'!$C:$C,0)))</f>
        <v>research-and-development.html</v>
      </c>
    </row>
    <row r="2015" spans="1:18" x14ac:dyDescent="0.35">
      <c r="A2015" s="254" t="str">
        <f>IF(ISBLANK(INDEX('Policy Characteristics'!A:A,MATCH($C2015,'Policy Characteristics'!$C:$C,0))),"",INDEX('Policy Characteristics'!A:A,MATCH($C2015,'Policy Characteristics'!$C:$C,0)))</f>
        <v>Research and Development</v>
      </c>
      <c r="B2015" s="262" t="str">
        <f>IF(ISBLANK(INDEX('Policy Characteristics'!B:B,MATCH($C2015,'Policy Characteristics'!$C:$C,0))),"",INDEX('Policy Characteristics'!B:B,MATCH($C2015,'Policy Characteristics'!$C:$C,0)))</f>
        <v>Capital Cost Reduction</v>
      </c>
      <c r="C2015" s="254" t="str">
        <f t="shared" si="75"/>
        <v>RnD Electricity Capital Cost Perc Reduction</v>
      </c>
      <c r="D2015" s="6" t="s">
        <v>2730</v>
      </c>
      <c r="E2015" s="45"/>
      <c r="F2015" s="6" t="s">
        <v>3489</v>
      </c>
      <c r="G2015" s="45"/>
      <c r="H2015" s="43">
        <v>1813</v>
      </c>
      <c r="I2015" s="324" t="s">
        <v>41</v>
      </c>
      <c r="J2015" s="255" t="str">
        <f>IF(ISBLANK(INDEX('Policy Characteristics'!D:D,MATCH($C2015,'Policy Characteristics'!$C:$C,0))),"",INDEX('Policy Characteristics'!D:D,MATCH($C2015,'Policy Characteristics'!$C:$C,0)))</f>
        <v>R&amp;D Capital Cost Reductions</v>
      </c>
      <c r="K2015" s="254" t="str">
        <f>IF(ISBLANK(INDEX('Policy Characteristics'!E:E,MATCH($C2015,'Policy Characteristics'!$C:$C,0))),"",INDEX('Policy Characteristics'!E:E,MATCH($C2015,'Policy Characteristics'!$C:$C,0)))</f>
        <v>RnD electricity capital cost reduction</v>
      </c>
      <c r="L2015" s="261">
        <f>IF(ISBLANK(INDEX('Policy Characteristics'!F:F,MATCH($C2015,'Policy Characteristics'!$C:$C,0))),"",INDEX('Policy Characteristics'!F:F,MATCH($C2015,'Policy Characteristics'!$C:$C,0)))</f>
        <v>0</v>
      </c>
      <c r="M2015" s="261">
        <f>IF(ISBLANK(INDEX('Policy Characteristics'!G:G,MATCH($C2015,'Policy Characteristics'!$C:$C,0))),"",INDEX('Policy Characteristics'!G:G,MATCH($C2015,'Policy Characteristics'!$C:$C,0)))</f>
        <v>0.4</v>
      </c>
      <c r="N2015" s="261">
        <f>IF(ISBLANK(INDEX('Policy Characteristics'!H:H,MATCH($C2015,'Policy Characteristics'!$C:$C,0))),"",INDEX('Policy Characteristics'!H:H,MATCH($C2015,'Policy Characteristics'!$C:$C,0)))</f>
        <v>0.01</v>
      </c>
      <c r="O2015" s="254" t="str">
        <f>IF(ISBLANK(INDEX('Policy Characteristics'!I:I,MATCH($C2015,'Policy Characteristics'!$C:$C,0))),"",INDEX('Policy Characteristics'!I:I,MATCH($C2015,'Policy Characteristics'!$C:$C,0)))</f>
        <v>% reduction in cost</v>
      </c>
      <c r="P2015" s="254" t="str">
        <f>IF(ISBLANK(INDEX('Policy Characteristics'!J:J,MATCH($C2015,'Policy Characteristics'!$C:$C,0))),"",INDEX('Policy Characteristics'!J:J,MATCH($C2015,'Policy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15" s="254" t="str">
        <f>IF(ISBLANK(INDEX('Policy Characteristics'!K:K,MATCH($C2015,'Policy Characteristics'!$C:$C,0))),"",INDEX('Policy Characteristics'!K:K,MATCH($C2015,'Policy Characteristics'!$C:$C,0)))</f>
        <v>architectural-design.html#rnd</v>
      </c>
      <c r="R2015" s="254" t="str">
        <f>IF(ISBLANK(INDEX('Policy Characteristics'!L:L,MATCH($C2015,'Policy Characteristics'!$C:$C,0))),"",INDEX('Policy Characteristics'!L:L,MATCH($C2015,'Policy Characteristics'!$C:$C,0)))</f>
        <v>research-and-development.html</v>
      </c>
    </row>
    <row r="2016" spans="1:18" x14ac:dyDescent="0.35">
      <c r="A2016" s="254" t="str">
        <f>IF(ISBLANK(INDEX('Policy Characteristics'!A:A,MATCH($C2016,'Policy Characteristics'!$C:$C,0))),"",INDEX('Policy Characteristics'!A:A,MATCH($C2016,'Policy Characteristics'!$C:$C,0)))</f>
        <v>Research and Development</v>
      </c>
      <c r="B2016" s="262" t="str">
        <f>IF(ISBLANK(INDEX('Policy Characteristics'!B:B,MATCH($C2016,'Policy Characteristics'!$C:$C,0))),"",INDEX('Policy Characteristics'!B:B,MATCH($C2016,'Policy Characteristics'!$C:$C,0)))</f>
        <v>Capital Cost Reduction</v>
      </c>
      <c r="C2016" s="254" t="str">
        <f t="shared" si="75"/>
        <v>RnD Electricity Capital Cost Perc Reduction</v>
      </c>
      <c r="D2016" s="6" t="s">
        <v>2731</v>
      </c>
      <c r="E2016" s="45"/>
      <c r="F2016" s="6" t="s">
        <v>3490</v>
      </c>
      <c r="G2016" s="45"/>
      <c r="H2016" s="43">
        <v>1814</v>
      </c>
      <c r="I2016" s="324" t="s">
        <v>41</v>
      </c>
      <c r="J2016" s="255" t="str">
        <f>IF(ISBLANK(INDEX('Policy Characteristics'!D:D,MATCH($C2016,'Policy Characteristics'!$C:$C,0))),"",INDEX('Policy Characteristics'!D:D,MATCH($C2016,'Policy Characteristics'!$C:$C,0)))</f>
        <v>R&amp;D Capital Cost Reductions</v>
      </c>
      <c r="K2016" s="254" t="str">
        <f>IF(ISBLANK(INDEX('Policy Characteristics'!E:E,MATCH($C2016,'Policy Characteristics'!$C:$C,0))),"",INDEX('Policy Characteristics'!E:E,MATCH($C2016,'Policy Characteristics'!$C:$C,0)))</f>
        <v>RnD electricity capital cost reduction</v>
      </c>
      <c r="L2016" s="261">
        <f>IF(ISBLANK(INDEX('Policy Characteristics'!F:F,MATCH($C2016,'Policy Characteristics'!$C:$C,0))),"",INDEX('Policy Characteristics'!F:F,MATCH($C2016,'Policy Characteristics'!$C:$C,0)))</f>
        <v>0</v>
      </c>
      <c r="M2016" s="261">
        <f>IF(ISBLANK(INDEX('Policy Characteristics'!G:G,MATCH($C2016,'Policy Characteristics'!$C:$C,0))),"",INDEX('Policy Characteristics'!G:G,MATCH($C2016,'Policy Characteristics'!$C:$C,0)))</f>
        <v>0.4</v>
      </c>
      <c r="N2016" s="261">
        <f>IF(ISBLANK(INDEX('Policy Characteristics'!H:H,MATCH($C2016,'Policy Characteristics'!$C:$C,0))),"",INDEX('Policy Characteristics'!H:H,MATCH($C2016,'Policy Characteristics'!$C:$C,0)))</f>
        <v>0.01</v>
      </c>
      <c r="O2016" s="254" t="str">
        <f>IF(ISBLANK(INDEX('Policy Characteristics'!I:I,MATCH($C2016,'Policy Characteristics'!$C:$C,0))),"",INDEX('Policy Characteristics'!I:I,MATCH($C2016,'Policy Characteristics'!$C:$C,0)))</f>
        <v>% reduction in cost</v>
      </c>
      <c r="P2016" s="254" t="str">
        <f>IF(ISBLANK(INDEX('Policy Characteristics'!J:J,MATCH($C2016,'Policy Characteristics'!$C:$C,0))),"",INDEX('Policy Characteristics'!J:J,MATCH($C2016,'Policy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16" s="254" t="str">
        <f>IF(ISBLANK(INDEX('Policy Characteristics'!K:K,MATCH($C2016,'Policy Characteristics'!$C:$C,0))),"",INDEX('Policy Characteristics'!K:K,MATCH($C2016,'Policy Characteristics'!$C:$C,0)))</f>
        <v>architectural-design.html#rnd</v>
      </c>
      <c r="R2016" s="254" t="str">
        <f>IF(ISBLANK(INDEX('Policy Characteristics'!L:L,MATCH($C2016,'Policy Characteristics'!$C:$C,0))),"",INDEX('Policy Characteristics'!L:L,MATCH($C2016,'Policy Characteristics'!$C:$C,0)))</f>
        <v>research-and-development.html</v>
      </c>
    </row>
    <row r="2017" spans="1:18" x14ac:dyDescent="0.35">
      <c r="A2017" s="254" t="str">
        <f>IF(ISBLANK(INDEX('Policy Characteristics'!A:A,MATCH($C2017,'Policy Characteristics'!$C:$C,0))),"",INDEX('Policy Characteristics'!A:A,MATCH($C2017,'Policy Characteristics'!$C:$C,0)))</f>
        <v>Research and Development</v>
      </c>
      <c r="B2017" s="262" t="str">
        <f>IF(ISBLANK(INDEX('Policy Characteristics'!B:B,MATCH($C2017,'Policy Characteristics'!$C:$C,0))),"",INDEX('Policy Characteristics'!B:B,MATCH($C2017,'Policy Characteristics'!$C:$C,0)))</f>
        <v>Capital Cost Reduction</v>
      </c>
      <c r="C2017" s="254" t="str">
        <f t="shared" si="75"/>
        <v>RnD Electricity Capital Cost Perc Reduction</v>
      </c>
      <c r="D2017" s="6" t="s">
        <v>2732</v>
      </c>
      <c r="E2017" s="45"/>
      <c r="F2017" s="6" t="s">
        <v>3491</v>
      </c>
      <c r="G2017" s="45"/>
      <c r="H2017" s="43">
        <v>1815</v>
      </c>
      <c r="I2017" s="324" t="s">
        <v>40</v>
      </c>
      <c r="J2017" s="255" t="str">
        <f>IF(ISBLANK(INDEX('Policy Characteristics'!D:D,MATCH($C2017,'Policy Characteristics'!$C:$C,0))),"",INDEX('Policy Characteristics'!D:D,MATCH($C2017,'Policy Characteristics'!$C:$C,0)))</f>
        <v>R&amp;D Capital Cost Reductions</v>
      </c>
      <c r="K2017" s="254" t="str">
        <f>IF(ISBLANK(INDEX('Policy Characteristics'!E:E,MATCH($C2017,'Policy Characteristics'!$C:$C,0))),"",INDEX('Policy Characteristics'!E:E,MATCH($C2017,'Policy Characteristics'!$C:$C,0)))</f>
        <v>RnD electricity capital cost reduction</v>
      </c>
      <c r="L2017" s="261">
        <f>IF(ISBLANK(INDEX('Policy Characteristics'!F:F,MATCH($C2017,'Policy Characteristics'!$C:$C,0))),"",INDEX('Policy Characteristics'!F:F,MATCH($C2017,'Policy Characteristics'!$C:$C,0)))</f>
        <v>0</v>
      </c>
      <c r="M2017" s="261">
        <f>IF(ISBLANK(INDEX('Policy Characteristics'!G:G,MATCH($C2017,'Policy Characteristics'!$C:$C,0))),"",INDEX('Policy Characteristics'!G:G,MATCH($C2017,'Policy Characteristics'!$C:$C,0)))</f>
        <v>0.4</v>
      </c>
      <c r="N2017" s="261">
        <f>IF(ISBLANK(INDEX('Policy Characteristics'!H:H,MATCH($C2017,'Policy Characteristics'!$C:$C,0))),"",INDEX('Policy Characteristics'!H:H,MATCH($C2017,'Policy Characteristics'!$C:$C,0)))</f>
        <v>0.01</v>
      </c>
      <c r="O2017" s="254" t="str">
        <f>IF(ISBLANK(INDEX('Policy Characteristics'!I:I,MATCH($C2017,'Policy Characteristics'!$C:$C,0))),"",INDEX('Policy Characteristics'!I:I,MATCH($C2017,'Policy Characteristics'!$C:$C,0)))</f>
        <v>% reduction in cost</v>
      </c>
      <c r="P2017" s="254" t="str">
        <f>IF(ISBLANK(INDEX('Policy Characteristics'!J:J,MATCH($C2017,'Policy Characteristics'!$C:$C,0))),"",INDEX('Policy Characteristics'!J:J,MATCH($C2017,'Policy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17" s="254" t="str">
        <f>IF(ISBLANK(INDEX('Policy Characteristics'!K:K,MATCH($C2017,'Policy Characteristics'!$C:$C,0))),"",INDEX('Policy Characteristics'!K:K,MATCH($C2017,'Policy Characteristics'!$C:$C,0)))</f>
        <v>architectural-design.html#rnd</v>
      </c>
      <c r="R2017" s="254" t="str">
        <f>IF(ISBLANK(INDEX('Policy Characteristics'!L:L,MATCH($C2017,'Policy Characteristics'!$C:$C,0))),"",INDEX('Policy Characteristics'!L:L,MATCH($C2017,'Policy Characteristics'!$C:$C,0)))</f>
        <v>research-and-development.html</v>
      </c>
    </row>
    <row r="2018" spans="1:18" x14ac:dyDescent="0.35">
      <c r="A2018" s="254" t="str">
        <f>IF(ISBLANK(INDEX('Policy Characteristics'!A:A,MATCH($C2018,'Policy Characteristics'!$C:$C,0))),"",INDEX('Policy Characteristics'!A:A,MATCH($C2018,'Policy Characteristics'!$C:$C,0)))</f>
        <v>Research and Development</v>
      </c>
      <c r="B2018" s="262" t="str">
        <f>IF(ISBLANK(INDEX('Policy Characteristics'!B:B,MATCH($C2018,'Policy Characteristics'!$C:$C,0))),"",INDEX('Policy Characteristics'!B:B,MATCH($C2018,'Policy Characteristics'!$C:$C,0)))</f>
        <v>Capital Cost Reduction</v>
      </c>
      <c r="C2018" s="254" t="str">
        <f t="shared" si="75"/>
        <v>RnD Electricity Capital Cost Perc Reduction</v>
      </c>
      <c r="D2018" s="6" t="s">
        <v>3470</v>
      </c>
      <c r="E2018" s="45"/>
      <c r="F2018" s="6" t="s">
        <v>3492</v>
      </c>
      <c r="G2018" s="45"/>
      <c r="H2018" s="43">
        <v>1816</v>
      </c>
      <c r="I2018" s="324" t="s">
        <v>40</v>
      </c>
      <c r="J2018" s="255" t="str">
        <f>IF(ISBLANK(INDEX('Policy Characteristics'!D:D,MATCH($C2018,'Policy Characteristics'!$C:$C,0))),"",INDEX('Policy Characteristics'!D:D,MATCH($C2018,'Policy Characteristics'!$C:$C,0)))</f>
        <v>R&amp;D Capital Cost Reductions</v>
      </c>
      <c r="K2018" s="254" t="str">
        <f>IF(ISBLANK(INDEX('Policy Characteristics'!E:E,MATCH($C2018,'Policy Characteristics'!$C:$C,0))),"",INDEX('Policy Characteristics'!E:E,MATCH($C2018,'Policy Characteristics'!$C:$C,0)))</f>
        <v>RnD electricity capital cost reduction</v>
      </c>
      <c r="L2018" s="261">
        <f>IF(ISBLANK(INDEX('Policy Characteristics'!F:F,MATCH($C2018,'Policy Characteristics'!$C:$C,0))),"",INDEX('Policy Characteristics'!F:F,MATCH($C2018,'Policy Characteristics'!$C:$C,0)))</f>
        <v>0</v>
      </c>
      <c r="M2018" s="261">
        <f>IF(ISBLANK(INDEX('Policy Characteristics'!G:G,MATCH($C2018,'Policy Characteristics'!$C:$C,0))),"",INDEX('Policy Characteristics'!G:G,MATCH($C2018,'Policy Characteristics'!$C:$C,0)))</f>
        <v>0.4</v>
      </c>
      <c r="N2018" s="261">
        <f>IF(ISBLANK(INDEX('Policy Characteristics'!H:H,MATCH($C2018,'Policy Characteristics'!$C:$C,0))),"",INDEX('Policy Characteristics'!H:H,MATCH($C2018,'Policy Characteristics'!$C:$C,0)))</f>
        <v>0.01</v>
      </c>
      <c r="O2018" s="254" t="str">
        <f>IF(ISBLANK(INDEX('Policy Characteristics'!I:I,MATCH($C2018,'Policy Characteristics'!$C:$C,0))),"",INDEX('Policy Characteristics'!I:I,MATCH($C2018,'Policy Characteristics'!$C:$C,0)))</f>
        <v>% reduction in cost</v>
      </c>
      <c r="P2018" s="254" t="str">
        <f>IF(ISBLANK(INDEX('Policy Characteristics'!J:J,MATCH($C2018,'Policy Characteristics'!$C:$C,0))),"",INDEX('Policy Characteristics'!J:J,MATCH($C2018,'Policy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18" s="254" t="str">
        <f>IF(ISBLANK(INDEX('Policy Characteristics'!K:K,MATCH($C2018,'Policy Characteristics'!$C:$C,0))),"",INDEX('Policy Characteristics'!K:K,MATCH($C2018,'Policy Characteristics'!$C:$C,0)))</f>
        <v>architectural-design.html#rnd</v>
      </c>
      <c r="R2018" s="254" t="str">
        <f>IF(ISBLANK(INDEX('Policy Characteristics'!L:L,MATCH($C2018,'Policy Characteristics'!$C:$C,0))),"",INDEX('Policy Characteristics'!L:L,MATCH($C2018,'Policy Characteristics'!$C:$C,0)))</f>
        <v>research-and-development.html</v>
      </c>
    </row>
    <row r="2019" spans="1:18" x14ac:dyDescent="0.35">
      <c r="A2019" s="254" t="str">
        <f>IF(ISBLANK(INDEX('Policy Characteristics'!A:A,MATCH($C2019,'Policy Characteristics'!$C:$C,0))),"",INDEX('Policy Characteristics'!A:A,MATCH($C2019,'Policy Characteristics'!$C:$C,0)))</f>
        <v>Research and Development</v>
      </c>
      <c r="B2019" s="262" t="str">
        <f>IF(ISBLANK(INDEX('Policy Characteristics'!B:B,MATCH($C2019,'Policy Characteristics'!$C:$C,0))),"",INDEX('Policy Characteristics'!B:B,MATCH($C2019,'Policy Characteristics'!$C:$C,0)))</f>
        <v>Capital Cost Reduction</v>
      </c>
      <c r="C2019" s="254" t="str">
        <f t="shared" si="75"/>
        <v>RnD Electricity Capital Cost Perc Reduction</v>
      </c>
      <c r="D2019" s="6" t="s">
        <v>3473</v>
      </c>
      <c r="E2019" s="45"/>
      <c r="F2019" s="6" t="s">
        <v>3493</v>
      </c>
      <c r="G2019" s="45"/>
      <c r="H2019" s="43">
        <v>1817</v>
      </c>
      <c r="I2019" s="324" t="s">
        <v>40</v>
      </c>
      <c r="J2019" s="255" t="str">
        <f>IF(ISBLANK(INDEX('Policy Characteristics'!D:D,MATCH($C2019,'Policy Characteristics'!$C:$C,0))),"",INDEX('Policy Characteristics'!D:D,MATCH($C2019,'Policy Characteristics'!$C:$C,0)))</f>
        <v>R&amp;D Capital Cost Reductions</v>
      </c>
      <c r="K2019" s="254" t="str">
        <f>IF(ISBLANK(INDEX('Policy Characteristics'!E:E,MATCH($C2019,'Policy Characteristics'!$C:$C,0))),"",INDEX('Policy Characteristics'!E:E,MATCH($C2019,'Policy Characteristics'!$C:$C,0)))</f>
        <v>RnD electricity capital cost reduction</v>
      </c>
      <c r="L2019" s="261">
        <f>IF(ISBLANK(INDEX('Policy Characteristics'!F:F,MATCH($C2019,'Policy Characteristics'!$C:$C,0))),"",INDEX('Policy Characteristics'!F:F,MATCH($C2019,'Policy Characteristics'!$C:$C,0)))</f>
        <v>0</v>
      </c>
      <c r="M2019" s="261">
        <f>IF(ISBLANK(INDEX('Policy Characteristics'!G:G,MATCH($C2019,'Policy Characteristics'!$C:$C,0))),"",INDEX('Policy Characteristics'!G:G,MATCH($C2019,'Policy Characteristics'!$C:$C,0)))</f>
        <v>0.4</v>
      </c>
      <c r="N2019" s="261">
        <f>IF(ISBLANK(INDEX('Policy Characteristics'!H:H,MATCH($C2019,'Policy Characteristics'!$C:$C,0))),"",INDEX('Policy Characteristics'!H:H,MATCH($C2019,'Policy Characteristics'!$C:$C,0)))</f>
        <v>0.01</v>
      </c>
      <c r="O2019" s="254" t="str">
        <f>IF(ISBLANK(INDEX('Policy Characteristics'!I:I,MATCH($C2019,'Policy Characteristics'!$C:$C,0))),"",INDEX('Policy Characteristics'!I:I,MATCH($C2019,'Policy Characteristics'!$C:$C,0)))</f>
        <v>% reduction in cost</v>
      </c>
      <c r="P2019" s="254" t="str">
        <f>IF(ISBLANK(INDEX('Policy Characteristics'!J:J,MATCH($C2019,'Policy Characteristics'!$C:$C,0))),"",INDEX('Policy Characteristics'!J:J,MATCH($C2019,'Policy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19" s="254" t="str">
        <f>IF(ISBLANK(INDEX('Policy Characteristics'!K:K,MATCH($C2019,'Policy Characteristics'!$C:$C,0))),"",INDEX('Policy Characteristics'!K:K,MATCH($C2019,'Policy Characteristics'!$C:$C,0)))</f>
        <v>architectural-design.html#rnd</v>
      </c>
      <c r="R2019" s="254" t="str">
        <f>IF(ISBLANK(INDEX('Policy Characteristics'!L:L,MATCH($C2019,'Policy Characteristics'!$C:$C,0))),"",INDEX('Policy Characteristics'!L:L,MATCH($C2019,'Policy Characteristics'!$C:$C,0)))</f>
        <v>research-and-development.html</v>
      </c>
    </row>
    <row r="2020" spans="1:18" x14ac:dyDescent="0.35">
      <c r="A2020" s="254" t="str">
        <f>IF(ISBLANK(INDEX('Policy Characteristics'!A:A,MATCH($C2020,'Policy Characteristics'!$C:$C,0))),"",INDEX('Policy Characteristics'!A:A,MATCH($C2020,'Policy Characteristics'!$C:$C,0)))</f>
        <v>Research and Development</v>
      </c>
      <c r="B2020" s="262" t="str">
        <f>IF(ISBLANK(INDEX('Policy Characteristics'!B:B,MATCH($C2020,'Policy Characteristics'!$C:$C,0))),"",INDEX('Policy Characteristics'!B:B,MATCH($C2020,'Policy Characteristics'!$C:$C,0)))</f>
        <v>Capital Cost Reduction</v>
      </c>
      <c r="C2020" s="254" t="str">
        <f t="shared" si="75"/>
        <v>RnD Electricity Capital Cost Perc Reduction</v>
      </c>
      <c r="D2020" s="6" t="s">
        <v>3474</v>
      </c>
      <c r="E2020" s="45"/>
      <c r="F2020" s="6" t="s">
        <v>3494</v>
      </c>
      <c r="G2020" s="45"/>
      <c r="H2020" s="43">
        <v>1818</v>
      </c>
      <c r="I2020" s="324" t="s">
        <v>40</v>
      </c>
      <c r="J2020" s="255" t="str">
        <f>IF(ISBLANK(INDEX('Policy Characteristics'!D:D,MATCH($C2020,'Policy Characteristics'!$C:$C,0))),"",INDEX('Policy Characteristics'!D:D,MATCH($C2020,'Policy Characteristics'!$C:$C,0)))</f>
        <v>R&amp;D Capital Cost Reductions</v>
      </c>
      <c r="K2020" s="254" t="str">
        <f>IF(ISBLANK(INDEX('Policy Characteristics'!E:E,MATCH($C2020,'Policy Characteristics'!$C:$C,0))),"",INDEX('Policy Characteristics'!E:E,MATCH($C2020,'Policy Characteristics'!$C:$C,0)))</f>
        <v>RnD electricity capital cost reduction</v>
      </c>
      <c r="L2020" s="261">
        <f>IF(ISBLANK(INDEX('Policy Characteristics'!F:F,MATCH($C2020,'Policy Characteristics'!$C:$C,0))),"",INDEX('Policy Characteristics'!F:F,MATCH($C2020,'Policy Characteristics'!$C:$C,0)))</f>
        <v>0</v>
      </c>
      <c r="M2020" s="261">
        <f>IF(ISBLANK(INDEX('Policy Characteristics'!G:G,MATCH($C2020,'Policy Characteristics'!$C:$C,0))),"",INDEX('Policy Characteristics'!G:G,MATCH($C2020,'Policy Characteristics'!$C:$C,0)))</f>
        <v>0.4</v>
      </c>
      <c r="N2020" s="261">
        <f>IF(ISBLANK(INDEX('Policy Characteristics'!H:H,MATCH($C2020,'Policy Characteristics'!$C:$C,0))),"",INDEX('Policy Characteristics'!H:H,MATCH($C2020,'Policy Characteristics'!$C:$C,0)))</f>
        <v>0.01</v>
      </c>
      <c r="O2020" s="254" t="str">
        <f>IF(ISBLANK(INDEX('Policy Characteristics'!I:I,MATCH($C2020,'Policy Characteristics'!$C:$C,0))),"",INDEX('Policy Characteristics'!I:I,MATCH($C2020,'Policy Characteristics'!$C:$C,0)))</f>
        <v>% reduction in cost</v>
      </c>
      <c r="P2020" s="254" t="str">
        <f>IF(ISBLANK(INDEX('Policy Characteristics'!J:J,MATCH($C2020,'Policy Characteristics'!$C:$C,0))),"",INDEX('Policy Characteristics'!J:J,MATCH($C2020,'Policy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0" s="254" t="str">
        <f>IF(ISBLANK(INDEX('Policy Characteristics'!K:K,MATCH($C2020,'Policy Characteristics'!$C:$C,0))),"",INDEX('Policy Characteristics'!K:K,MATCH($C2020,'Policy Characteristics'!$C:$C,0)))</f>
        <v>architectural-design.html#rnd</v>
      </c>
      <c r="R2020" s="254" t="str">
        <f>IF(ISBLANK(INDEX('Policy Characteristics'!L:L,MATCH($C2020,'Policy Characteristics'!$C:$C,0))),"",INDEX('Policy Characteristics'!L:L,MATCH($C2020,'Policy Characteristics'!$C:$C,0)))</f>
        <v>research-and-development.html</v>
      </c>
    </row>
    <row r="2021" spans="1:18" x14ac:dyDescent="0.35">
      <c r="A2021" s="254" t="str">
        <f>IF(ISBLANK(INDEX('Policy Characteristics'!A:A,MATCH($C2021,'Policy Characteristics'!$C:$C,0))),"",INDEX('Policy Characteristics'!A:A,MATCH($C2021,'Policy Characteristics'!$C:$C,0)))</f>
        <v>Research and Development</v>
      </c>
      <c r="B2021" s="262" t="str">
        <f>IF(ISBLANK(INDEX('Policy Characteristics'!B:B,MATCH($C2021,'Policy Characteristics'!$C:$C,0))),"",INDEX('Policy Characteristics'!B:B,MATCH($C2021,'Policy Characteristics'!$C:$C,0)))</f>
        <v>Capital Cost Reduction</v>
      </c>
      <c r="C2021" s="254" t="str">
        <f t="shared" si="75"/>
        <v>RnD Electricity Capital Cost Perc Reduction</v>
      </c>
      <c r="D2021" s="6" t="s">
        <v>3475</v>
      </c>
      <c r="E2021" s="45"/>
      <c r="F2021" s="6" t="s">
        <v>3495</v>
      </c>
      <c r="G2021" s="45"/>
      <c r="H2021" s="43">
        <v>1819</v>
      </c>
      <c r="I2021" s="324" t="s">
        <v>40</v>
      </c>
      <c r="J2021" s="255" t="str">
        <f>IF(ISBLANK(INDEX('Policy Characteristics'!D:D,MATCH($C2021,'Policy Characteristics'!$C:$C,0))),"",INDEX('Policy Characteristics'!D:D,MATCH($C2021,'Policy Characteristics'!$C:$C,0)))</f>
        <v>R&amp;D Capital Cost Reductions</v>
      </c>
      <c r="K2021" s="254" t="str">
        <f>IF(ISBLANK(INDEX('Policy Characteristics'!E:E,MATCH($C2021,'Policy Characteristics'!$C:$C,0))),"",INDEX('Policy Characteristics'!E:E,MATCH($C2021,'Policy Characteristics'!$C:$C,0)))</f>
        <v>RnD electricity capital cost reduction</v>
      </c>
      <c r="L2021" s="261">
        <f>IF(ISBLANK(INDEX('Policy Characteristics'!F:F,MATCH($C2021,'Policy Characteristics'!$C:$C,0))),"",INDEX('Policy Characteristics'!F:F,MATCH($C2021,'Policy Characteristics'!$C:$C,0)))</f>
        <v>0</v>
      </c>
      <c r="M2021" s="261">
        <f>IF(ISBLANK(INDEX('Policy Characteristics'!G:G,MATCH($C2021,'Policy Characteristics'!$C:$C,0))),"",INDEX('Policy Characteristics'!G:G,MATCH($C2021,'Policy Characteristics'!$C:$C,0)))</f>
        <v>0.4</v>
      </c>
      <c r="N2021" s="261">
        <f>IF(ISBLANK(INDEX('Policy Characteristics'!H:H,MATCH($C2021,'Policy Characteristics'!$C:$C,0))),"",INDEX('Policy Characteristics'!H:H,MATCH($C2021,'Policy Characteristics'!$C:$C,0)))</f>
        <v>0.01</v>
      </c>
      <c r="O2021" s="254" t="str">
        <f>IF(ISBLANK(INDEX('Policy Characteristics'!I:I,MATCH($C2021,'Policy Characteristics'!$C:$C,0))),"",INDEX('Policy Characteristics'!I:I,MATCH($C2021,'Policy Characteristics'!$C:$C,0)))</f>
        <v>% reduction in cost</v>
      </c>
      <c r="P2021" s="254" t="str">
        <f>IF(ISBLANK(INDEX('Policy Characteristics'!J:J,MATCH($C2021,'Policy Characteristics'!$C:$C,0))),"",INDEX('Policy Characteristics'!J:J,MATCH($C2021,'Policy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1" s="254" t="str">
        <f>IF(ISBLANK(INDEX('Policy Characteristics'!K:K,MATCH($C2021,'Policy Characteristics'!$C:$C,0))),"",INDEX('Policy Characteristics'!K:K,MATCH($C2021,'Policy Characteristics'!$C:$C,0)))</f>
        <v>architectural-design.html#rnd</v>
      </c>
      <c r="R2021" s="254" t="str">
        <f>IF(ISBLANK(INDEX('Policy Characteristics'!L:L,MATCH($C2021,'Policy Characteristics'!$C:$C,0))),"",INDEX('Policy Characteristics'!L:L,MATCH($C2021,'Policy Characteristics'!$C:$C,0)))</f>
        <v>research-and-development.html</v>
      </c>
    </row>
    <row r="2022" spans="1:18" x14ac:dyDescent="0.35">
      <c r="A2022" s="254" t="str">
        <f>IF(ISBLANK(INDEX('Policy Characteristics'!A:A,MATCH($C2022,'Policy Characteristics'!$C:$C,0))),"",INDEX('Policy Characteristics'!A:A,MATCH($C2022,'Policy Characteristics'!$C:$C,0)))</f>
        <v>Research and Development</v>
      </c>
      <c r="B2022" s="262" t="str">
        <f>IF(ISBLANK(INDEX('Policy Characteristics'!B:B,MATCH($C2022,'Policy Characteristics'!$C:$C,0))),"",INDEX('Policy Characteristics'!B:B,MATCH($C2022,'Policy Characteristics'!$C:$C,0)))</f>
        <v>Capital Cost Reduction</v>
      </c>
      <c r="C2022" s="254" t="str">
        <f t="shared" si="75"/>
        <v>RnD Electricity Capital Cost Perc Reduction</v>
      </c>
      <c r="D2022" s="6" t="s">
        <v>3476</v>
      </c>
      <c r="E2022" s="45"/>
      <c r="F2022" s="6" t="s">
        <v>3496</v>
      </c>
      <c r="G2022" s="45"/>
      <c r="H2022" s="43">
        <v>1820</v>
      </c>
      <c r="I2022" s="324" t="s">
        <v>40</v>
      </c>
      <c r="J2022" s="255" t="str">
        <f>IF(ISBLANK(INDEX('Policy Characteristics'!D:D,MATCH($C2022,'Policy Characteristics'!$C:$C,0))),"",INDEX('Policy Characteristics'!D:D,MATCH($C2022,'Policy Characteristics'!$C:$C,0)))</f>
        <v>R&amp;D Capital Cost Reductions</v>
      </c>
      <c r="K2022" s="254" t="str">
        <f>IF(ISBLANK(INDEX('Policy Characteristics'!E:E,MATCH($C2022,'Policy Characteristics'!$C:$C,0))),"",INDEX('Policy Characteristics'!E:E,MATCH($C2022,'Policy Characteristics'!$C:$C,0)))</f>
        <v>RnD electricity capital cost reduction</v>
      </c>
      <c r="L2022" s="261">
        <f>IF(ISBLANK(INDEX('Policy Characteristics'!F:F,MATCH($C2022,'Policy Characteristics'!$C:$C,0))),"",INDEX('Policy Characteristics'!F:F,MATCH($C2022,'Policy Characteristics'!$C:$C,0)))</f>
        <v>0</v>
      </c>
      <c r="M2022" s="261">
        <f>IF(ISBLANK(INDEX('Policy Characteristics'!G:G,MATCH($C2022,'Policy Characteristics'!$C:$C,0))),"",INDEX('Policy Characteristics'!G:G,MATCH($C2022,'Policy Characteristics'!$C:$C,0)))</f>
        <v>0.4</v>
      </c>
      <c r="N2022" s="261">
        <f>IF(ISBLANK(INDEX('Policy Characteristics'!H:H,MATCH($C2022,'Policy Characteristics'!$C:$C,0))),"",INDEX('Policy Characteristics'!H:H,MATCH($C2022,'Policy Characteristics'!$C:$C,0)))</f>
        <v>0.01</v>
      </c>
      <c r="O2022" s="254" t="str">
        <f>IF(ISBLANK(INDEX('Policy Characteristics'!I:I,MATCH($C2022,'Policy Characteristics'!$C:$C,0))),"",INDEX('Policy Characteristics'!I:I,MATCH($C2022,'Policy Characteristics'!$C:$C,0)))</f>
        <v>% reduction in cost</v>
      </c>
      <c r="P2022" s="254" t="str">
        <f>IF(ISBLANK(INDEX('Policy Characteristics'!J:J,MATCH($C2022,'Policy Characteristics'!$C:$C,0))),"",INDEX('Policy Characteristics'!J:J,MATCH($C2022,'Policy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2" s="254" t="str">
        <f>IF(ISBLANK(INDEX('Policy Characteristics'!K:K,MATCH($C2022,'Policy Characteristics'!$C:$C,0))),"",INDEX('Policy Characteristics'!K:K,MATCH($C2022,'Policy Characteristics'!$C:$C,0)))</f>
        <v>architectural-design.html#rnd</v>
      </c>
      <c r="R2022" s="254" t="str">
        <f>IF(ISBLANK(INDEX('Policy Characteristics'!L:L,MATCH($C2022,'Policy Characteristics'!$C:$C,0))),"",INDEX('Policy Characteristics'!L:L,MATCH($C2022,'Policy Characteristics'!$C:$C,0)))</f>
        <v>research-and-development.html</v>
      </c>
    </row>
    <row r="2023" spans="1:18" x14ac:dyDescent="0.35">
      <c r="A2023" s="254" t="str">
        <f>IF(ISBLANK(INDEX('Policy Characteristics'!A:A,MATCH($C2023,'Policy Characteristics'!$C:$C,0))),"",INDEX('Policy Characteristics'!A:A,MATCH($C2023,'Policy Characteristics'!$C:$C,0)))</f>
        <v>Research and Development</v>
      </c>
      <c r="B2023" s="262" t="str">
        <f>IF(ISBLANK(INDEX('Policy Characteristics'!B:B,MATCH($C2023,'Policy Characteristics'!$C:$C,0))),"",INDEX('Policy Characteristics'!B:B,MATCH($C2023,'Policy Characteristics'!$C:$C,0)))</f>
        <v>Capital Cost Reduction</v>
      </c>
      <c r="C2023" s="254" t="str">
        <f t="shared" si="75"/>
        <v>RnD Electricity Capital Cost Perc Reduction</v>
      </c>
      <c r="D2023" s="6" t="s">
        <v>3563</v>
      </c>
      <c r="E2023" s="45"/>
      <c r="F2023" s="6" t="s">
        <v>3565</v>
      </c>
      <c r="G2023" s="45"/>
      <c r="H2023" s="43">
        <v>1821</v>
      </c>
      <c r="I2023" s="324" t="s">
        <v>40</v>
      </c>
      <c r="J2023" s="255" t="str">
        <f>IF(ISBLANK(INDEX('Policy Characteristics'!D:D,MATCH($C2023,'Policy Characteristics'!$C:$C,0))),"",INDEX('Policy Characteristics'!D:D,MATCH($C2023,'Policy Characteristics'!$C:$C,0)))</f>
        <v>R&amp;D Capital Cost Reductions</v>
      </c>
      <c r="K2023" s="254" t="str">
        <f>IF(ISBLANK(INDEX('Policy Characteristics'!E:E,MATCH($C2023,'Policy Characteristics'!$C:$C,0))),"",INDEX('Policy Characteristics'!E:E,MATCH($C2023,'Policy Characteristics'!$C:$C,0)))</f>
        <v>RnD electricity capital cost reduction</v>
      </c>
      <c r="L2023" s="261">
        <f>IF(ISBLANK(INDEX('Policy Characteristics'!F:F,MATCH($C2023,'Policy Characteristics'!$C:$C,0))),"",INDEX('Policy Characteristics'!F:F,MATCH($C2023,'Policy Characteristics'!$C:$C,0)))</f>
        <v>0</v>
      </c>
      <c r="M2023" s="261">
        <f>IF(ISBLANK(INDEX('Policy Characteristics'!G:G,MATCH($C2023,'Policy Characteristics'!$C:$C,0))),"",INDEX('Policy Characteristics'!G:G,MATCH($C2023,'Policy Characteristics'!$C:$C,0)))</f>
        <v>0.4</v>
      </c>
      <c r="N2023" s="261">
        <f>IF(ISBLANK(INDEX('Policy Characteristics'!H:H,MATCH($C2023,'Policy Characteristics'!$C:$C,0))),"",INDEX('Policy Characteristics'!H:H,MATCH($C2023,'Policy Characteristics'!$C:$C,0)))</f>
        <v>0.01</v>
      </c>
      <c r="O2023" s="254" t="str">
        <f>IF(ISBLANK(INDEX('Policy Characteristics'!I:I,MATCH($C2023,'Policy Characteristics'!$C:$C,0))),"",INDEX('Policy Characteristics'!I:I,MATCH($C2023,'Policy Characteristics'!$C:$C,0)))</f>
        <v>% reduction in cost</v>
      </c>
      <c r="P2023" s="254" t="str">
        <f>IF(ISBLANK(INDEX('Policy Characteristics'!J:J,MATCH($C2023,'Policy Characteristics'!$C:$C,0))),"",INDEX('Policy Characteristics'!J:J,MATCH($C2023,'Policy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3" s="254" t="str">
        <f>IF(ISBLANK(INDEX('Policy Characteristics'!K:K,MATCH($C2023,'Policy Characteristics'!$C:$C,0))),"",INDEX('Policy Characteristics'!K:K,MATCH($C2023,'Policy Characteristics'!$C:$C,0)))</f>
        <v>architectural-design.html#rnd</v>
      </c>
      <c r="R2023" s="254" t="str">
        <f>IF(ISBLANK(INDEX('Policy Characteristics'!L:L,MATCH($C2023,'Policy Characteristics'!$C:$C,0))),"",INDEX('Policy Characteristics'!L:L,MATCH($C2023,'Policy Characteristics'!$C:$C,0)))</f>
        <v>research-and-development.html</v>
      </c>
    </row>
    <row r="2024" spans="1:18" x14ac:dyDescent="0.35">
      <c r="A2024" s="254" t="str">
        <f>IF(ISBLANK(INDEX('Policy Characteristics'!A:A,MATCH($C2024,'Policy Characteristics'!$C:$C,0))),"",INDEX('Policy Characteristics'!A:A,MATCH($C2024,'Policy Characteristics'!$C:$C,0)))</f>
        <v>Research and Development</v>
      </c>
      <c r="B2024" s="262" t="str">
        <f>IF(ISBLANK(INDEX('Policy Characteristics'!B:B,MATCH($C2024,'Policy Characteristics'!$C:$C,0))),"",INDEX('Policy Characteristics'!B:B,MATCH($C2024,'Policy Characteristics'!$C:$C,0)))</f>
        <v>Capital Cost Reduction</v>
      </c>
      <c r="C2024" s="254" t="str">
        <f t="shared" si="75"/>
        <v>RnD Electricity Capital Cost Perc Reduction</v>
      </c>
      <c r="D2024" s="6" t="s">
        <v>3564</v>
      </c>
      <c r="E2024" s="45"/>
      <c r="F2024" s="6" t="s">
        <v>3566</v>
      </c>
      <c r="G2024" s="45"/>
      <c r="H2024" s="43">
        <v>2245</v>
      </c>
      <c r="I2024" s="324" t="s">
        <v>40</v>
      </c>
      <c r="J2024" s="255" t="str">
        <f>IF(ISBLANK(INDEX('Policy Characteristics'!D:D,MATCH($C2024,'Policy Characteristics'!$C:$C,0))),"",INDEX('Policy Characteristics'!D:D,MATCH($C2024,'Policy Characteristics'!$C:$C,0)))</f>
        <v>R&amp;D Capital Cost Reductions</v>
      </c>
      <c r="K2024" s="254" t="str">
        <f>IF(ISBLANK(INDEX('Policy Characteristics'!E:E,MATCH($C2024,'Policy Characteristics'!$C:$C,0))),"",INDEX('Policy Characteristics'!E:E,MATCH($C2024,'Policy Characteristics'!$C:$C,0)))</f>
        <v>RnD electricity capital cost reduction</v>
      </c>
      <c r="L2024" s="261">
        <f>IF(ISBLANK(INDEX('Policy Characteristics'!F:F,MATCH($C2024,'Policy Characteristics'!$C:$C,0))),"",INDEX('Policy Characteristics'!F:F,MATCH($C2024,'Policy Characteristics'!$C:$C,0)))</f>
        <v>0</v>
      </c>
      <c r="M2024" s="261">
        <f>IF(ISBLANK(INDEX('Policy Characteristics'!G:G,MATCH($C2024,'Policy Characteristics'!$C:$C,0))),"",INDEX('Policy Characteristics'!G:G,MATCH($C2024,'Policy Characteristics'!$C:$C,0)))</f>
        <v>0.4</v>
      </c>
      <c r="N2024" s="261">
        <f>IF(ISBLANK(INDEX('Policy Characteristics'!H:H,MATCH($C2024,'Policy Characteristics'!$C:$C,0))),"",INDEX('Policy Characteristics'!H:H,MATCH($C2024,'Policy Characteristics'!$C:$C,0)))</f>
        <v>0.01</v>
      </c>
      <c r="O2024" s="254" t="str">
        <f>IF(ISBLANK(INDEX('Policy Characteristics'!I:I,MATCH($C2024,'Policy Characteristics'!$C:$C,0))),"",INDEX('Policy Characteristics'!I:I,MATCH($C2024,'Policy Characteristics'!$C:$C,0)))</f>
        <v>% reduction in cost</v>
      </c>
      <c r="P2024" s="254" t="str">
        <f>IF(ISBLANK(INDEX('Policy Characteristics'!J:J,MATCH($C2024,'Policy Characteristics'!$C:$C,0))),"",INDEX('Policy Characteristics'!J:J,MATCH($C2024,'Policy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4" s="254" t="str">
        <f>IF(ISBLANK(INDEX('Policy Characteristics'!K:K,MATCH($C2024,'Policy Characteristics'!$C:$C,0))),"",INDEX('Policy Characteristics'!K:K,MATCH($C2024,'Policy Characteristics'!$C:$C,0)))</f>
        <v>architectural-design.html#rnd</v>
      </c>
      <c r="R2024" s="254" t="str">
        <f>IF(ISBLANK(INDEX('Policy Characteristics'!L:L,MATCH($C2024,'Policy Characteristics'!$C:$C,0))),"",INDEX('Policy Characteristics'!L:L,MATCH($C2024,'Policy Characteristics'!$C:$C,0)))</f>
        <v>research-and-development.html</v>
      </c>
    </row>
    <row r="2025" spans="1:18" x14ac:dyDescent="0.35">
      <c r="A2025" s="254" t="str">
        <f>IF(ISBLANK(INDEX('Policy Characteristics'!A:A,MATCH($C2025,'Policy Characteristics'!$C:$C,0))),"",INDEX('Policy Characteristics'!A:A,MATCH($C2025,'Policy Characteristics'!$C:$C,0)))</f>
        <v>Research and Development</v>
      </c>
      <c r="B2025" s="262" t="str">
        <f>IF(ISBLANK(INDEX('Policy Characteristics'!B:B,MATCH($C2025,'Policy Characteristics'!$C:$C,0))),"",INDEX('Policy Characteristics'!B:B,MATCH($C2025,'Policy Characteristics'!$C:$C,0)))</f>
        <v>Capital Cost Reduction</v>
      </c>
      <c r="C2025" t="s">
        <v>279</v>
      </c>
      <c r="D2025" t="s">
        <v>3042</v>
      </c>
      <c r="E2025" s="45"/>
      <c r="F2025" s="6" t="s">
        <v>3069</v>
      </c>
      <c r="G2025" s="45"/>
      <c r="H2025" s="43">
        <v>1462</v>
      </c>
      <c r="I2025" s="324" t="s">
        <v>40</v>
      </c>
      <c r="J2025" s="255" t="str">
        <f>IF(ISBLANK(INDEX('Policy Characteristics'!D:D,MATCH($C2025,'Policy Characteristics'!$C:$C,0))),"",INDEX('Policy Characteristics'!D:D,MATCH($C2025,'Policy Characteristics'!$C:$C,0)))</f>
        <v>R&amp;D Capital Cost Reductions</v>
      </c>
      <c r="K2025" s="254" t="str">
        <f>IF(ISBLANK(INDEX('Policy Characteristics'!E:E,MATCH($C2025,'Policy Characteristics'!$C:$C,0))),"",INDEX('Policy Characteristics'!E:E,MATCH($C2025,'Policy Characteristics'!$C:$C,0)))</f>
        <v>RnD industry capital cost reduction</v>
      </c>
      <c r="L2025" s="261">
        <f>IF(ISBLANK(INDEX('Policy Characteristics'!F:F,MATCH($C2025,'Policy Characteristics'!$C:$C,0))),"",INDEX('Policy Characteristics'!F:F,MATCH($C2025,'Policy Characteristics'!$C:$C,0)))</f>
        <v>0</v>
      </c>
      <c r="M2025" s="261">
        <f>IF(ISBLANK(INDEX('Policy Characteristics'!G:G,MATCH($C2025,'Policy Characteristics'!$C:$C,0))),"",INDEX('Policy Characteristics'!G:G,MATCH($C2025,'Policy Characteristics'!$C:$C,0)))</f>
        <v>0.4</v>
      </c>
      <c r="N2025" s="261">
        <f>IF(ISBLANK(INDEX('Policy Characteristics'!H:H,MATCH($C2025,'Policy Characteristics'!$C:$C,0))),"",INDEX('Policy Characteristics'!H:H,MATCH($C2025,'Policy Characteristics'!$C:$C,0)))</f>
        <v>0.01</v>
      </c>
      <c r="O2025" s="254" t="str">
        <f>IF(ISBLANK(INDEX('Policy Characteristics'!I:I,MATCH($C2025,'Policy Characteristics'!$C:$C,0))),"",INDEX('Policy Characteristics'!I:I,MATCH($C2025,'Policy Characteristics'!$C:$C,0)))</f>
        <v>% reduction in cost</v>
      </c>
      <c r="P2025" s="254" t="str">
        <f>IF(ISBLANK(INDEX('Policy Characteristics'!J:J,MATCH($C2025,'Policy Characteristics'!$C:$C,0))),"",INDEX('Policy Characteristics'!J:J,MATCH($C2025,'Policy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5" s="254" t="str">
        <f>IF(ISBLANK(INDEX('Policy Characteristics'!K:K,MATCH($C2025,'Policy Characteristics'!$C:$C,0))),"",INDEX('Policy Characteristics'!K:K,MATCH($C2025,'Policy Characteristics'!$C:$C,0)))</f>
        <v>architectural-design.html#rnd</v>
      </c>
      <c r="R2025" s="254" t="str">
        <f>IF(ISBLANK(INDEX('Policy Characteristics'!L:L,MATCH($C2025,'Policy Characteristics'!$C:$C,0))),"",INDEX('Policy Characteristics'!L:L,MATCH($C2025,'Policy Characteristics'!$C:$C,0)))</f>
        <v>research-and-development.html</v>
      </c>
    </row>
    <row r="2026" spans="1:18" x14ac:dyDescent="0.35">
      <c r="A2026" s="254" t="str">
        <f>IF(ISBLANK(INDEX('Policy Characteristics'!A:A,MATCH($C2026,'Policy Characteristics'!$C:$C,0))),"",INDEX('Policy Characteristics'!A:A,MATCH($C2026,'Policy Characteristics'!$C:$C,0)))</f>
        <v>Research and Development</v>
      </c>
      <c r="B2026" s="262" t="str">
        <f>IF(ISBLANK(INDEX('Policy Characteristics'!B:B,MATCH($C2026,'Policy Characteristics'!$C:$C,0))),"",INDEX('Policy Characteristics'!B:B,MATCH($C2026,'Policy Characteristics'!$C:$C,0)))</f>
        <v>Capital Cost Reduction</v>
      </c>
      <c r="C2026" s="254" t="str">
        <f t="shared" ref="C2026:C2049" si="76">C$2025</f>
        <v>RnD Industry Capital Cost Perc Reduction</v>
      </c>
      <c r="D2026" t="s">
        <v>3043</v>
      </c>
      <c r="E2026" s="45"/>
      <c r="F2026" s="6" t="s">
        <v>3070</v>
      </c>
      <c r="G2026" s="45"/>
      <c r="H2026" s="43">
        <v>1463</v>
      </c>
      <c r="I2026" s="324" t="s">
        <v>40</v>
      </c>
      <c r="J2026" s="255" t="str">
        <f>IF(ISBLANK(INDEX('Policy Characteristics'!D:D,MATCH($C2026,'Policy Characteristics'!$C:$C,0))),"",INDEX('Policy Characteristics'!D:D,MATCH($C2026,'Policy Characteristics'!$C:$C,0)))</f>
        <v>R&amp;D Capital Cost Reductions</v>
      </c>
      <c r="K2026" s="254" t="str">
        <f>IF(ISBLANK(INDEX('Policy Characteristics'!E:E,MATCH($C2026,'Policy Characteristics'!$C:$C,0))),"",INDEX('Policy Characteristics'!E:E,MATCH($C2026,'Policy Characteristics'!$C:$C,0)))</f>
        <v>RnD industry capital cost reduction</v>
      </c>
      <c r="L2026" s="261">
        <f>IF(ISBLANK(INDEX('Policy Characteristics'!F:F,MATCH($C2026,'Policy Characteristics'!$C:$C,0))),"",INDEX('Policy Characteristics'!F:F,MATCH($C2026,'Policy Characteristics'!$C:$C,0)))</f>
        <v>0</v>
      </c>
      <c r="M2026" s="261">
        <f>IF(ISBLANK(INDEX('Policy Characteristics'!G:G,MATCH($C2026,'Policy Characteristics'!$C:$C,0))),"",INDEX('Policy Characteristics'!G:G,MATCH($C2026,'Policy Characteristics'!$C:$C,0)))</f>
        <v>0.4</v>
      </c>
      <c r="N2026" s="261">
        <f>IF(ISBLANK(INDEX('Policy Characteristics'!H:H,MATCH($C2026,'Policy Characteristics'!$C:$C,0))),"",INDEX('Policy Characteristics'!H:H,MATCH($C2026,'Policy Characteristics'!$C:$C,0)))</f>
        <v>0.01</v>
      </c>
      <c r="O2026" s="254" t="str">
        <f>IF(ISBLANK(INDEX('Policy Characteristics'!I:I,MATCH($C2026,'Policy Characteristics'!$C:$C,0))),"",INDEX('Policy Characteristics'!I:I,MATCH($C2026,'Policy Characteristics'!$C:$C,0)))</f>
        <v>% reduction in cost</v>
      </c>
      <c r="P2026" s="254" t="str">
        <f>IF(ISBLANK(INDEX('Policy Characteristics'!J:J,MATCH($C2026,'Policy Characteristics'!$C:$C,0))),"",INDEX('Policy Characteristics'!J:J,MATCH($C2026,'Policy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6" s="254" t="str">
        <f>IF(ISBLANK(INDEX('Policy Characteristics'!K:K,MATCH($C2026,'Policy Characteristics'!$C:$C,0))),"",INDEX('Policy Characteristics'!K:K,MATCH($C2026,'Policy Characteristics'!$C:$C,0)))</f>
        <v>architectural-design.html#rnd</v>
      </c>
      <c r="R2026" s="254" t="str">
        <f>IF(ISBLANK(INDEX('Policy Characteristics'!L:L,MATCH($C2026,'Policy Characteristics'!$C:$C,0))),"",INDEX('Policy Characteristics'!L:L,MATCH($C2026,'Policy Characteristics'!$C:$C,0)))</f>
        <v>research-and-development.html</v>
      </c>
    </row>
    <row r="2027" spans="1:18" x14ac:dyDescent="0.35">
      <c r="A2027" s="254" t="str">
        <f>IF(ISBLANK(INDEX('Policy Characteristics'!A:A,MATCH($C2027,'Policy Characteristics'!$C:$C,0))),"",INDEX('Policy Characteristics'!A:A,MATCH($C2027,'Policy Characteristics'!$C:$C,0)))</f>
        <v>Research and Development</v>
      </c>
      <c r="B2027" s="262" t="str">
        <f>IF(ISBLANK(INDEX('Policy Characteristics'!B:B,MATCH($C2027,'Policy Characteristics'!$C:$C,0))),"",INDEX('Policy Characteristics'!B:B,MATCH($C2027,'Policy Characteristics'!$C:$C,0)))</f>
        <v>Capital Cost Reduction</v>
      </c>
      <c r="C2027" s="254" t="str">
        <f t="shared" si="76"/>
        <v>RnD Industry Capital Cost Perc Reduction</v>
      </c>
      <c r="D2027" t="s">
        <v>3044</v>
      </c>
      <c r="E2027" s="45"/>
      <c r="F2027" s="6" t="s">
        <v>3071</v>
      </c>
      <c r="G2027" s="45"/>
      <c r="H2027" s="43">
        <v>1464</v>
      </c>
      <c r="I2027" s="324" t="s">
        <v>40</v>
      </c>
      <c r="J2027" s="255" t="str">
        <f>IF(ISBLANK(INDEX('Policy Characteristics'!D:D,MATCH($C2027,'Policy Characteristics'!$C:$C,0))),"",INDEX('Policy Characteristics'!D:D,MATCH($C2027,'Policy Characteristics'!$C:$C,0)))</f>
        <v>R&amp;D Capital Cost Reductions</v>
      </c>
      <c r="K2027" s="254" t="str">
        <f>IF(ISBLANK(INDEX('Policy Characteristics'!E:E,MATCH($C2027,'Policy Characteristics'!$C:$C,0))),"",INDEX('Policy Characteristics'!E:E,MATCH($C2027,'Policy Characteristics'!$C:$C,0)))</f>
        <v>RnD industry capital cost reduction</v>
      </c>
      <c r="L2027" s="261">
        <f>IF(ISBLANK(INDEX('Policy Characteristics'!F:F,MATCH($C2027,'Policy Characteristics'!$C:$C,0))),"",INDEX('Policy Characteristics'!F:F,MATCH($C2027,'Policy Characteristics'!$C:$C,0)))</f>
        <v>0</v>
      </c>
      <c r="M2027" s="261">
        <f>IF(ISBLANK(INDEX('Policy Characteristics'!G:G,MATCH($C2027,'Policy Characteristics'!$C:$C,0))),"",INDEX('Policy Characteristics'!G:G,MATCH($C2027,'Policy Characteristics'!$C:$C,0)))</f>
        <v>0.4</v>
      </c>
      <c r="N2027" s="261">
        <f>IF(ISBLANK(INDEX('Policy Characteristics'!H:H,MATCH($C2027,'Policy Characteristics'!$C:$C,0))),"",INDEX('Policy Characteristics'!H:H,MATCH($C2027,'Policy Characteristics'!$C:$C,0)))</f>
        <v>0.01</v>
      </c>
      <c r="O2027" s="254" t="str">
        <f>IF(ISBLANK(INDEX('Policy Characteristics'!I:I,MATCH($C2027,'Policy Characteristics'!$C:$C,0))),"",INDEX('Policy Characteristics'!I:I,MATCH($C2027,'Policy Characteristics'!$C:$C,0)))</f>
        <v>% reduction in cost</v>
      </c>
      <c r="P2027" s="254" t="str">
        <f>IF(ISBLANK(INDEX('Policy Characteristics'!J:J,MATCH($C2027,'Policy Characteristics'!$C:$C,0))),"",INDEX('Policy Characteristics'!J:J,MATCH($C2027,'Policy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7" s="254" t="str">
        <f>IF(ISBLANK(INDEX('Policy Characteristics'!K:K,MATCH($C2027,'Policy Characteristics'!$C:$C,0))),"",INDEX('Policy Characteristics'!K:K,MATCH($C2027,'Policy Characteristics'!$C:$C,0)))</f>
        <v>architectural-design.html#rnd</v>
      </c>
      <c r="R2027" s="254" t="str">
        <f>IF(ISBLANK(INDEX('Policy Characteristics'!L:L,MATCH($C2027,'Policy Characteristics'!$C:$C,0))),"",INDEX('Policy Characteristics'!L:L,MATCH($C2027,'Policy Characteristics'!$C:$C,0)))</f>
        <v>research-and-development.html</v>
      </c>
    </row>
    <row r="2028" spans="1:18" x14ac:dyDescent="0.35">
      <c r="A2028" s="254" t="str">
        <f>IF(ISBLANK(INDEX('Policy Characteristics'!A:A,MATCH($C2028,'Policy Characteristics'!$C:$C,0))),"",INDEX('Policy Characteristics'!A:A,MATCH($C2028,'Policy Characteristics'!$C:$C,0)))</f>
        <v>Research and Development</v>
      </c>
      <c r="B2028" s="262" t="str">
        <f>IF(ISBLANK(INDEX('Policy Characteristics'!B:B,MATCH($C2028,'Policy Characteristics'!$C:$C,0))),"",INDEX('Policy Characteristics'!B:B,MATCH($C2028,'Policy Characteristics'!$C:$C,0)))</f>
        <v>Capital Cost Reduction</v>
      </c>
      <c r="C2028" s="254" t="str">
        <f t="shared" si="76"/>
        <v>RnD Industry Capital Cost Perc Reduction</v>
      </c>
      <c r="D2028" t="s">
        <v>3045</v>
      </c>
      <c r="E2028" s="45"/>
      <c r="F2028" s="6" t="s">
        <v>3072</v>
      </c>
      <c r="G2028" s="45"/>
      <c r="H2028" s="43">
        <v>1465</v>
      </c>
      <c r="I2028" s="324" t="s">
        <v>40</v>
      </c>
      <c r="J2028" s="255" t="str">
        <f>IF(ISBLANK(INDEX('Policy Characteristics'!D:D,MATCH($C2028,'Policy Characteristics'!$C:$C,0))),"",INDEX('Policy Characteristics'!D:D,MATCH($C2028,'Policy Characteristics'!$C:$C,0)))</f>
        <v>R&amp;D Capital Cost Reductions</v>
      </c>
      <c r="K2028" s="254" t="str">
        <f>IF(ISBLANK(INDEX('Policy Characteristics'!E:E,MATCH($C2028,'Policy Characteristics'!$C:$C,0))),"",INDEX('Policy Characteristics'!E:E,MATCH($C2028,'Policy Characteristics'!$C:$C,0)))</f>
        <v>RnD industry capital cost reduction</v>
      </c>
      <c r="L2028" s="261">
        <f>IF(ISBLANK(INDEX('Policy Characteristics'!F:F,MATCH($C2028,'Policy Characteristics'!$C:$C,0))),"",INDEX('Policy Characteristics'!F:F,MATCH($C2028,'Policy Characteristics'!$C:$C,0)))</f>
        <v>0</v>
      </c>
      <c r="M2028" s="261">
        <f>IF(ISBLANK(INDEX('Policy Characteristics'!G:G,MATCH($C2028,'Policy Characteristics'!$C:$C,0))),"",INDEX('Policy Characteristics'!G:G,MATCH($C2028,'Policy Characteristics'!$C:$C,0)))</f>
        <v>0.4</v>
      </c>
      <c r="N2028" s="261">
        <f>IF(ISBLANK(INDEX('Policy Characteristics'!H:H,MATCH($C2028,'Policy Characteristics'!$C:$C,0))),"",INDEX('Policy Characteristics'!H:H,MATCH($C2028,'Policy Characteristics'!$C:$C,0)))</f>
        <v>0.01</v>
      </c>
      <c r="O2028" s="254" t="str">
        <f>IF(ISBLANK(INDEX('Policy Characteristics'!I:I,MATCH($C2028,'Policy Characteristics'!$C:$C,0))),"",INDEX('Policy Characteristics'!I:I,MATCH($C2028,'Policy Characteristics'!$C:$C,0)))</f>
        <v>% reduction in cost</v>
      </c>
      <c r="P2028" s="254" t="str">
        <f>IF(ISBLANK(INDEX('Policy Characteristics'!J:J,MATCH($C2028,'Policy Characteristics'!$C:$C,0))),"",INDEX('Policy Characteristics'!J:J,MATCH($C2028,'Policy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8" s="254" t="str">
        <f>IF(ISBLANK(INDEX('Policy Characteristics'!K:K,MATCH($C2028,'Policy Characteristics'!$C:$C,0))),"",INDEX('Policy Characteristics'!K:K,MATCH($C2028,'Policy Characteristics'!$C:$C,0)))</f>
        <v>architectural-design.html#rnd</v>
      </c>
      <c r="R2028" s="254" t="str">
        <f>IF(ISBLANK(INDEX('Policy Characteristics'!L:L,MATCH($C2028,'Policy Characteristics'!$C:$C,0))),"",INDEX('Policy Characteristics'!L:L,MATCH($C2028,'Policy Characteristics'!$C:$C,0)))</f>
        <v>research-and-development.html</v>
      </c>
    </row>
    <row r="2029" spans="1:18" x14ac:dyDescent="0.35">
      <c r="A2029" s="254" t="str">
        <f>IF(ISBLANK(INDEX('Policy Characteristics'!A:A,MATCH($C2029,'Policy Characteristics'!$C:$C,0))),"",INDEX('Policy Characteristics'!A:A,MATCH($C2029,'Policy Characteristics'!$C:$C,0)))</f>
        <v>Research and Development</v>
      </c>
      <c r="B2029" s="262" t="str">
        <f>IF(ISBLANK(INDEX('Policy Characteristics'!B:B,MATCH($C2029,'Policy Characteristics'!$C:$C,0))),"",INDEX('Policy Characteristics'!B:B,MATCH($C2029,'Policy Characteristics'!$C:$C,0)))</f>
        <v>Capital Cost Reduction</v>
      </c>
      <c r="C2029" s="254" t="str">
        <f t="shared" si="76"/>
        <v>RnD Industry Capital Cost Perc Reduction</v>
      </c>
      <c r="D2029" t="s">
        <v>3046</v>
      </c>
      <c r="E2029" s="45"/>
      <c r="F2029" s="6" t="s">
        <v>3073</v>
      </c>
      <c r="G2029" s="45"/>
      <c r="H2029" s="43">
        <v>1466</v>
      </c>
      <c r="I2029" s="324" t="s">
        <v>40</v>
      </c>
      <c r="J2029" s="255" t="str">
        <f>IF(ISBLANK(INDEX('Policy Characteristics'!D:D,MATCH($C2029,'Policy Characteristics'!$C:$C,0))),"",INDEX('Policy Characteristics'!D:D,MATCH($C2029,'Policy Characteristics'!$C:$C,0)))</f>
        <v>R&amp;D Capital Cost Reductions</v>
      </c>
      <c r="K2029" s="254" t="str">
        <f>IF(ISBLANK(INDEX('Policy Characteristics'!E:E,MATCH($C2029,'Policy Characteristics'!$C:$C,0))),"",INDEX('Policy Characteristics'!E:E,MATCH($C2029,'Policy Characteristics'!$C:$C,0)))</f>
        <v>RnD industry capital cost reduction</v>
      </c>
      <c r="L2029" s="261">
        <f>IF(ISBLANK(INDEX('Policy Characteristics'!F:F,MATCH($C2029,'Policy Characteristics'!$C:$C,0))),"",INDEX('Policy Characteristics'!F:F,MATCH($C2029,'Policy Characteristics'!$C:$C,0)))</f>
        <v>0</v>
      </c>
      <c r="M2029" s="261">
        <f>IF(ISBLANK(INDEX('Policy Characteristics'!G:G,MATCH($C2029,'Policy Characteristics'!$C:$C,0))),"",INDEX('Policy Characteristics'!G:G,MATCH($C2029,'Policy Characteristics'!$C:$C,0)))</f>
        <v>0.4</v>
      </c>
      <c r="N2029" s="261">
        <f>IF(ISBLANK(INDEX('Policy Characteristics'!H:H,MATCH($C2029,'Policy Characteristics'!$C:$C,0))),"",INDEX('Policy Characteristics'!H:H,MATCH($C2029,'Policy Characteristics'!$C:$C,0)))</f>
        <v>0.01</v>
      </c>
      <c r="O2029" s="254" t="str">
        <f>IF(ISBLANK(INDEX('Policy Characteristics'!I:I,MATCH($C2029,'Policy Characteristics'!$C:$C,0))),"",INDEX('Policy Characteristics'!I:I,MATCH($C2029,'Policy Characteristics'!$C:$C,0)))</f>
        <v>% reduction in cost</v>
      </c>
      <c r="P2029" s="254" t="str">
        <f>IF(ISBLANK(INDEX('Policy Characteristics'!J:J,MATCH($C2029,'Policy Characteristics'!$C:$C,0))),"",INDEX('Policy Characteristics'!J:J,MATCH($C2029,'Policy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9" s="254" t="str">
        <f>IF(ISBLANK(INDEX('Policy Characteristics'!K:K,MATCH($C2029,'Policy Characteristics'!$C:$C,0))),"",INDEX('Policy Characteristics'!K:K,MATCH($C2029,'Policy Characteristics'!$C:$C,0)))</f>
        <v>architectural-design.html#rnd</v>
      </c>
      <c r="R2029" s="254" t="str">
        <f>IF(ISBLANK(INDEX('Policy Characteristics'!L:L,MATCH($C2029,'Policy Characteristics'!$C:$C,0))),"",INDEX('Policy Characteristics'!L:L,MATCH($C2029,'Policy Characteristics'!$C:$C,0)))</f>
        <v>research-and-development.html</v>
      </c>
    </row>
    <row r="2030" spans="1:18" x14ac:dyDescent="0.35">
      <c r="A2030" s="254" t="str">
        <f>IF(ISBLANK(INDEX('Policy Characteristics'!A:A,MATCH($C2030,'Policy Characteristics'!$C:$C,0))),"",INDEX('Policy Characteristics'!A:A,MATCH($C2030,'Policy Characteristics'!$C:$C,0)))</f>
        <v>Research and Development</v>
      </c>
      <c r="B2030" s="262" t="str">
        <f>IF(ISBLANK(INDEX('Policy Characteristics'!B:B,MATCH($C2030,'Policy Characteristics'!$C:$C,0))),"",INDEX('Policy Characteristics'!B:B,MATCH($C2030,'Policy Characteristics'!$C:$C,0)))</f>
        <v>Capital Cost Reduction</v>
      </c>
      <c r="C2030" s="254" t="str">
        <f t="shared" si="76"/>
        <v>RnD Industry Capital Cost Perc Reduction</v>
      </c>
      <c r="D2030" t="s">
        <v>3047</v>
      </c>
      <c r="E2030" s="45"/>
      <c r="F2030" s="6" t="s">
        <v>3074</v>
      </c>
      <c r="G2030" s="45"/>
      <c r="H2030" s="43">
        <v>1467</v>
      </c>
      <c r="I2030" s="324" t="s">
        <v>40</v>
      </c>
      <c r="J2030" s="255" t="str">
        <f>IF(ISBLANK(INDEX('Policy Characteristics'!D:D,MATCH($C2030,'Policy Characteristics'!$C:$C,0))),"",INDEX('Policy Characteristics'!D:D,MATCH($C2030,'Policy Characteristics'!$C:$C,0)))</f>
        <v>R&amp;D Capital Cost Reductions</v>
      </c>
      <c r="K2030" s="254" t="str">
        <f>IF(ISBLANK(INDEX('Policy Characteristics'!E:E,MATCH($C2030,'Policy Characteristics'!$C:$C,0))),"",INDEX('Policy Characteristics'!E:E,MATCH($C2030,'Policy Characteristics'!$C:$C,0)))</f>
        <v>RnD industry capital cost reduction</v>
      </c>
      <c r="L2030" s="261">
        <f>IF(ISBLANK(INDEX('Policy Characteristics'!F:F,MATCH($C2030,'Policy Characteristics'!$C:$C,0))),"",INDEX('Policy Characteristics'!F:F,MATCH($C2030,'Policy Characteristics'!$C:$C,0)))</f>
        <v>0</v>
      </c>
      <c r="M2030" s="261">
        <f>IF(ISBLANK(INDEX('Policy Characteristics'!G:G,MATCH($C2030,'Policy Characteristics'!$C:$C,0))),"",INDEX('Policy Characteristics'!G:G,MATCH($C2030,'Policy Characteristics'!$C:$C,0)))</f>
        <v>0.4</v>
      </c>
      <c r="N2030" s="261">
        <f>IF(ISBLANK(INDEX('Policy Characteristics'!H:H,MATCH($C2030,'Policy Characteristics'!$C:$C,0))),"",INDEX('Policy Characteristics'!H:H,MATCH($C2030,'Policy Characteristics'!$C:$C,0)))</f>
        <v>0.01</v>
      </c>
      <c r="O2030" s="254" t="str">
        <f>IF(ISBLANK(INDEX('Policy Characteristics'!I:I,MATCH($C2030,'Policy Characteristics'!$C:$C,0))),"",INDEX('Policy Characteristics'!I:I,MATCH($C2030,'Policy Characteristics'!$C:$C,0)))</f>
        <v>% reduction in cost</v>
      </c>
      <c r="P2030" s="254" t="str">
        <f>IF(ISBLANK(INDEX('Policy Characteristics'!J:J,MATCH($C2030,'Policy Characteristics'!$C:$C,0))),"",INDEX('Policy Characteristics'!J:J,MATCH($C2030,'Policy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0" s="254" t="str">
        <f>IF(ISBLANK(INDEX('Policy Characteristics'!K:K,MATCH($C2030,'Policy Characteristics'!$C:$C,0))),"",INDEX('Policy Characteristics'!K:K,MATCH($C2030,'Policy Characteristics'!$C:$C,0)))</f>
        <v>architectural-design.html#rnd</v>
      </c>
      <c r="R2030" s="254" t="str">
        <f>IF(ISBLANK(INDEX('Policy Characteristics'!L:L,MATCH($C2030,'Policy Characteristics'!$C:$C,0))),"",INDEX('Policy Characteristics'!L:L,MATCH($C2030,'Policy Characteristics'!$C:$C,0)))</f>
        <v>research-and-development.html</v>
      </c>
    </row>
    <row r="2031" spans="1:18" x14ac:dyDescent="0.35">
      <c r="A2031" s="254" t="str">
        <f>IF(ISBLANK(INDEX('Policy Characteristics'!A:A,MATCH($C2031,'Policy Characteristics'!$C:$C,0))),"",INDEX('Policy Characteristics'!A:A,MATCH($C2031,'Policy Characteristics'!$C:$C,0)))</f>
        <v>Research and Development</v>
      </c>
      <c r="B2031" s="262" t="str">
        <f>IF(ISBLANK(INDEX('Policy Characteristics'!B:B,MATCH($C2031,'Policy Characteristics'!$C:$C,0))),"",INDEX('Policy Characteristics'!B:B,MATCH($C2031,'Policy Characteristics'!$C:$C,0)))</f>
        <v>Capital Cost Reduction</v>
      </c>
      <c r="C2031" s="254" t="str">
        <f t="shared" si="76"/>
        <v>RnD Industry Capital Cost Perc Reduction</v>
      </c>
      <c r="D2031" t="s">
        <v>3048</v>
      </c>
      <c r="E2031" s="45"/>
      <c r="F2031" s="6" t="s">
        <v>3075</v>
      </c>
      <c r="G2031" s="45"/>
      <c r="H2031" s="43">
        <v>1468</v>
      </c>
      <c r="I2031" s="324" t="s">
        <v>40</v>
      </c>
      <c r="J2031" s="255" t="str">
        <f>IF(ISBLANK(INDEX('Policy Characteristics'!D:D,MATCH($C2031,'Policy Characteristics'!$C:$C,0))),"",INDEX('Policy Characteristics'!D:D,MATCH($C2031,'Policy Characteristics'!$C:$C,0)))</f>
        <v>R&amp;D Capital Cost Reductions</v>
      </c>
      <c r="K2031" s="254" t="str">
        <f>IF(ISBLANK(INDEX('Policy Characteristics'!E:E,MATCH($C2031,'Policy Characteristics'!$C:$C,0))),"",INDEX('Policy Characteristics'!E:E,MATCH($C2031,'Policy Characteristics'!$C:$C,0)))</f>
        <v>RnD industry capital cost reduction</v>
      </c>
      <c r="L2031" s="261">
        <f>IF(ISBLANK(INDEX('Policy Characteristics'!F:F,MATCH($C2031,'Policy Characteristics'!$C:$C,0))),"",INDEX('Policy Characteristics'!F:F,MATCH($C2031,'Policy Characteristics'!$C:$C,0)))</f>
        <v>0</v>
      </c>
      <c r="M2031" s="261">
        <f>IF(ISBLANK(INDEX('Policy Characteristics'!G:G,MATCH($C2031,'Policy Characteristics'!$C:$C,0))),"",INDEX('Policy Characteristics'!G:G,MATCH($C2031,'Policy Characteristics'!$C:$C,0)))</f>
        <v>0.4</v>
      </c>
      <c r="N2031" s="261">
        <f>IF(ISBLANK(INDEX('Policy Characteristics'!H:H,MATCH($C2031,'Policy Characteristics'!$C:$C,0))),"",INDEX('Policy Characteristics'!H:H,MATCH($C2031,'Policy Characteristics'!$C:$C,0)))</f>
        <v>0.01</v>
      </c>
      <c r="O2031" s="254" t="str">
        <f>IF(ISBLANK(INDEX('Policy Characteristics'!I:I,MATCH($C2031,'Policy Characteristics'!$C:$C,0))),"",INDEX('Policy Characteristics'!I:I,MATCH($C2031,'Policy Characteristics'!$C:$C,0)))</f>
        <v>% reduction in cost</v>
      </c>
      <c r="P2031" s="254" t="str">
        <f>IF(ISBLANK(INDEX('Policy Characteristics'!J:J,MATCH($C2031,'Policy Characteristics'!$C:$C,0))),"",INDEX('Policy Characteristics'!J:J,MATCH($C2031,'Policy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1" s="254" t="str">
        <f>IF(ISBLANK(INDEX('Policy Characteristics'!K:K,MATCH($C2031,'Policy Characteristics'!$C:$C,0))),"",INDEX('Policy Characteristics'!K:K,MATCH($C2031,'Policy Characteristics'!$C:$C,0)))</f>
        <v>architectural-design.html#rnd</v>
      </c>
      <c r="R2031" s="254" t="str">
        <f>IF(ISBLANK(INDEX('Policy Characteristics'!L:L,MATCH($C2031,'Policy Characteristics'!$C:$C,0))),"",INDEX('Policy Characteristics'!L:L,MATCH($C2031,'Policy Characteristics'!$C:$C,0)))</f>
        <v>research-and-development.html</v>
      </c>
    </row>
    <row r="2032" spans="1:18" x14ac:dyDescent="0.35">
      <c r="A2032" s="254" t="str">
        <f>IF(ISBLANK(INDEX('Policy Characteristics'!A:A,MATCH($C2032,'Policy Characteristics'!$C:$C,0))),"",INDEX('Policy Characteristics'!A:A,MATCH($C2032,'Policy Characteristics'!$C:$C,0)))</f>
        <v>Research and Development</v>
      </c>
      <c r="B2032" s="262" t="str">
        <f>IF(ISBLANK(INDEX('Policy Characteristics'!B:B,MATCH($C2032,'Policy Characteristics'!$C:$C,0))),"",INDEX('Policy Characteristics'!B:B,MATCH($C2032,'Policy Characteristics'!$C:$C,0)))</f>
        <v>Capital Cost Reduction</v>
      </c>
      <c r="C2032" s="254" t="str">
        <f t="shared" si="76"/>
        <v>RnD Industry Capital Cost Perc Reduction</v>
      </c>
      <c r="D2032" t="s">
        <v>3049</v>
      </c>
      <c r="E2032" s="45"/>
      <c r="F2032" s="6" t="s">
        <v>3076</v>
      </c>
      <c r="G2032" s="45"/>
      <c r="H2032" s="43">
        <v>1469</v>
      </c>
      <c r="I2032" s="324" t="s">
        <v>40</v>
      </c>
      <c r="J2032" s="255" t="str">
        <f>IF(ISBLANK(INDEX('Policy Characteristics'!D:D,MATCH($C2032,'Policy Characteristics'!$C:$C,0))),"",INDEX('Policy Characteristics'!D:D,MATCH($C2032,'Policy Characteristics'!$C:$C,0)))</f>
        <v>R&amp;D Capital Cost Reductions</v>
      </c>
      <c r="K2032" s="254" t="str">
        <f>IF(ISBLANK(INDEX('Policy Characteristics'!E:E,MATCH($C2032,'Policy Characteristics'!$C:$C,0))),"",INDEX('Policy Characteristics'!E:E,MATCH($C2032,'Policy Characteristics'!$C:$C,0)))</f>
        <v>RnD industry capital cost reduction</v>
      </c>
      <c r="L2032" s="261">
        <f>IF(ISBLANK(INDEX('Policy Characteristics'!F:F,MATCH($C2032,'Policy Characteristics'!$C:$C,0))),"",INDEX('Policy Characteristics'!F:F,MATCH($C2032,'Policy Characteristics'!$C:$C,0)))</f>
        <v>0</v>
      </c>
      <c r="M2032" s="261">
        <f>IF(ISBLANK(INDEX('Policy Characteristics'!G:G,MATCH($C2032,'Policy Characteristics'!$C:$C,0))),"",INDEX('Policy Characteristics'!G:G,MATCH($C2032,'Policy Characteristics'!$C:$C,0)))</f>
        <v>0.4</v>
      </c>
      <c r="N2032" s="261">
        <f>IF(ISBLANK(INDEX('Policy Characteristics'!H:H,MATCH($C2032,'Policy Characteristics'!$C:$C,0))),"",INDEX('Policy Characteristics'!H:H,MATCH($C2032,'Policy Characteristics'!$C:$C,0)))</f>
        <v>0.01</v>
      </c>
      <c r="O2032" s="254" t="str">
        <f>IF(ISBLANK(INDEX('Policy Characteristics'!I:I,MATCH($C2032,'Policy Characteristics'!$C:$C,0))),"",INDEX('Policy Characteristics'!I:I,MATCH($C2032,'Policy Characteristics'!$C:$C,0)))</f>
        <v>% reduction in cost</v>
      </c>
      <c r="P2032" s="254" t="str">
        <f>IF(ISBLANK(INDEX('Policy Characteristics'!J:J,MATCH($C2032,'Policy Characteristics'!$C:$C,0))),"",INDEX('Policy Characteristics'!J:J,MATCH($C2032,'Policy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2" s="254" t="str">
        <f>IF(ISBLANK(INDEX('Policy Characteristics'!K:K,MATCH($C2032,'Policy Characteristics'!$C:$C,0))),"",INDEX('Policy Characteristics'!K:K,MATCH($C2032,'Policy Characteristics'!$C:$C,0)))</f>
        <v>architectural-design.html#rnd</v>
      </c>
      <c r="R2032" s="254" t="str">
        <f>IF(ISBLANK(INDEX('Policy Characteristics'!L:L,MATCH($C2032,'Policy Characteristics'!$C:$C,0))),"",INDEX('Policy Characteristics'!L:L,MATCH($C2032,'Policy Characteristics'!$C:$C,0)))</f>
        <v>research-and-development.html</v>
      </c>
    </row>
    <row r="2033" spans="1:18" x14ac:dyDescent="0.35">
      <c r="A2033" s="254" t="str">
        <f>IF(ISBLANK(INDEX('Policy Characteristics'!A:A,MATCH($C2033,'Policy Characteristics'!$C:$C,0))),"",INDEX('Policy Characteristics'!A:A,MATCH($C2033,'Policy Characteristics'!$C:$C,0)))</f>
        <v>Research and Development</v>
      </c>
      <c r="B2033" s="262" t="str">
        <f>IF(ISBLANK(INDEX('Policy Characteristics'!B:B,MATCH($C2033,'Policy Characteristics'!$C:$C,0))),"",INDEX('Policy Characteristics'!B:B,MATCH($C2033,'Policy Characteristics'!$C:$C,0)))</f>
        <v>Capital Cost Reduction</v>
      </c>
      <c r="C2033" s="254" t="str">
        <f t="shared" si="76"/>
        <v>RnD Industry Capital Cost Perc Reduction</v>
      </c>
      <c r="D2033" t="s">
        <v>3050</v>
      </c>
      <c r="E2033" s="45"/>
      <c r="F2033" s="6" t="s">
        <v>3077</v>
      </c>
      <c r="G2033" s="45"/>
      <c r="H2033" s="43">
        <v>1470</v>
      </c>
      <c r="I2033" s="324" t="s">
        <v>40</v>
      </c>
      <c r="J2033" s="255" t="str">
        <f>IF(ISBLANK(INDEX('Policy Characteristics'!D:D,MATCH($C2033,'Policy Characteristics'!$C:$C,0))),"",INDEX('Policy Characteristics'!D:D,MATCH($C2033,'Policy Characteristics'!$C:$C,0)))</f>
        <v>R&amp;D Capital Cost Reductions</v>
      </c>
      <c r="K2033" s="254" t="str">
        <f>IF(ISBLANK(INDEX('Policy Characteristics'!E:E,MATCH($C2033,'Policy Characteristics'!$C:$C,0))),"",INDEX('Policy Characteristics'!E:E,MATCH($C2033,'Policy Characteristics'!$C:$C,0)))</f>
        <v>RnD industry capital cost reduction</v>
      </c>
      <c r="L2033" s="261">
        <f>IF(ISBLANK(INDEX('Policy Characteristics'!F:F,MATCH($C2033,'Policy Characteristics'!$C:$C,0))),"",INDEX('Policy Characteristics'!F:F,MATCH($C2033,'Policy Characteristics'!$C:$C,0)))</f>
        <v>0</v>
      </c>
      <c r="M2033" s="261">
        <f>IF(ISBLANK(INDEX('Policy Characteristics'!G:G,MATCH($C2033,'Policy Characteristics'!$C:$C,0))),"",INDEX('Policy Characteristics'!G:G,MATCH($C2033,'Policy Characteristics'!$C:$C,0)))</f>
        <v>0.4</v>
      </c>
      <c r="N2033" s="261">
        <f>IF(ISBLANK(INDEX('Policy Characteristics'!H:H,MATCH($C2033,'Policy Characteristics'!$C:$C,0))),"",INDEX('Policy Characteristics'!H:H,MATCH($C2033,'Policy Characteristics'!$C:$C,0)))</f>
        <v>0.01</v>
      </c>
      <c r="O2033" s="254" t="str">
        <f>IF(ISBLANK(INDEX('Policy Characteristics'!I:I,MATCH($C2033,'Policy Characteristics'!$C:$C,0))),"",INDEX('Policy Characteristics'!I:I,MATCH($C2033,'Policy Characteristics'!$C:$C,0)))</f>
        <v>% reduction in cost</v>
      </c>
      <c r="P2033" s="254" t="str">
        <f>IF(ISBLANK(INDEX('Policy Characteristics'!J:J,MATCH($C2033,'Policy Characteristics'!$C:$C,0))),"",INDEX('Policy Characteristics'!J:J,MATCH($C2033,'Policy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3" s="254" t="str">
        <f>IF(ISBLANK(INDEX('Policy Characteristics'!K:K,MATCH($C2033,'Policy Characteristics'!$C:$C,0))),"",INDEX('Policy Characteristics'!K:K,MATCH($C2033,'Policy Characteristics'!$C:$C,0)))</f>
        <v>architectural-design.html#rnd</v>
      </c>
      <c r="R2033" s="254" t="str">
        <f>IF(ISBLANK(INDEX('Policy Characteristics'!L:L,MATCH($C2033,'Policy Characteristics'!$C:$C,0))),"",INDEX('Policy Characteristics'!L:L,MATCH($C2033,'Policy Characteristics'!$C:$C,0)))</f>
        <v>research-and-development.html</v>
      </c>
    </row>
    <row r="2034" spans="1:18" x14ac:dyDescent="0.35">
      <c r="A2034" s="254" t="str">
        <f>IF(ISBLANK(INDEX('Policy Characteristics'!A:A,MATCH($C2034,'Policy Characteristics'!$C:$C,0))),"",INDEX('Policy Characteristics'!A:A,MATCH($C2034,'Policy Characteristics'!$C:$C,0)))</f>
        <v>Research and Development</v>
      </c>
      <c r="B2034" s="262" t="str">
        <f>IF(ISBLANK(INDEX('Policy Characteristics'!B:B,MATCH($C2034,'Policy Characteristics'!$C:$C,0))),"",INDEX('Policy Characteristics'!B:B,MATCH($C2034,'Policy Characteristics'!$C:$C,0)))</f>
        <v>Capital Cost Reduction</v>
      </c>
      <c r="C2034" s="254" t="str">
        <f t="shared" si="76"/>
        <v>RnD Industry Capital Cost Perc Reduction</v>
      </c>
      <c r="D2034" t="s">
        <v>3051</v>
      </c>
      <c r="E2034" s="45"/>
      <c r="F2034" s="6" t="s">
        <v>314</v>
      </c>
      <c r="G2034" s="45"/>
      <c r="H2034" s="43">
        <v>1471</v>
      </c>
      <c r="I2034" s="324" t="s">
        <v>40</v>
      </c>
      <c r="J2034" s="255" t="str">
        <f>IF(ISBLANK(INDEX('Policy Characteristics'!D:D,MATCH($C2034,'Policy Characteristics'!$C:$C,0))),"",INDEX('Policy Characteristics'!D:D,MATCH($C2034,'Policy Characteristics'!$C:$C,0)))</f>
        <v>R&amp;D Capital Cost Reductions</v>
      </c>
      <c r="K2034" s="254" t="str">
        <f>IF(ISBLANK(INDEX('Policy Characteristics'!E:E,MATCH($C2034,'Policy Characteristics'!$C:$C,0))),"",INDEX('Policy Characteristics'!E:E,MATCH($C2034,'Policy Characteristics'!$C:$C,0)))</f>
        <v>RnD industry capital cost reduction</v>
      </c>
      <c r="L2034" s="261">
        <f>IF(ISBLANK(INDEX('Policy Characteristics'!F:F,MATCH($C2034,'Policy Characteristics'!$C:$C,0))),"",INDEX('Policy Characteristics'!F:F,MATCH($C2034,'Policy Characteristics'!$C:$C,0)))</f>
        <v>0</v>
      </c>
      <c r="M2034" s="261">
        <f>IF(ISBLANK(INDEX('Policy Characteristics'!G:G,MATCH($C2034,'Policy Characteristics'!$C:$C,0))),"",INDEX('Policy Characteristics'!G:G,MATCH($C2034,'Policy Characteristics'!$C:$C,0)))</f>
        <v>0.4</v>
      </c>
      <c r="N2034" s="261">
        <f>IF(ISBLANK(INDEX('Policy Characteristics'!H:H,MATCH($C2034,'Policy Characteristics'!$C:$C,0))),"",INDEX('Policy Characteristics'!H:H,MATCH($C2034,'Policy Characteristics'!$C:$C,0)))</f>
        <v>0.01</v>
      </c>
      <c r="O2034" s="254" t="str">
        <f>IF(ISBLANK(INDEX('Policy Characteristics'!I:I,MATCH($C2034,'Policy Characteristics'!$C:$C,0))),"",INDEX('Policy Characteristics'!I:I,MATCH($C2034,'Policy Characteristics'!$C:$C,0)))</f>
        <v>% reduction in cost</v>
      </c>
      <c r="P2034" s="254" t="str">
        <f>IF(ISBLANK(INDEX('Policy Characteristics'!J:J,MATCH($C2034,'Policy Characteristics'!$C:$C,0))),"",INDEX('Policy Characteristics'!J:J,MATCH($C2034,'Policy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4" s="254" t="str">
        <f>IF(ISBLANK(INDEX('Policy Characteristics'!K:K,MATCH($C2034,'Policy Characteristics'!$C:$C,0))),"",INDEX('Policy Characteristics'!K:K,MATCH($C2034,'Policy Characteristics'!$C:$C,0)))</f>
        <v>architectural-design.html#rnd</v>
      </c>
      <c r="R2034" s="254" t="str">
        <f>IF(ISBLANK(INDEX('Policy Characteristics'!L:L,MATCH($C2034,'Policy Characteristics'!$C:$C,0))),"",INDEX('Policy Characteristics'!L:L,MATCH($C2034,'Policy Characteristics'!$C:$C,0)))</f>
        <v>research-and-development.html</v>
      </c>
    </row>
    <row r="2035" spans="1:18" x14ac:dyDescent="0.35">
      <c r="A2035" s="254" t="str">
        <f>IF(ISBLANK(INDEX('Policy Characteristics'!A:A,MATCH($C2035,'Policy Characteristics'!$C:$C,0))),"",INDEX('Policy Characteristics'!A:A,MATCH($C2035,'Policy Characteristics'!$C:$C,0)))</f>
        <v>Research and Development</v>
      </c>
      <c r="B2035" s="262" t="str">
        <f>IF(ISBLANK(INDEX('Policy Characteristics'!B:B,MATCH($C2035,'Policy Characteristics'!$C:$C,0))),"",INDEX('Policy Characteristics'!B:B,MATCH($C2035,'Policy Characteristics'!$C:$C,0)))</f>
        <v>Capital Cost Reduction</v>
      </c>
      <c r="C2035" s="254" t="str">
        <f t="shared" si="76"/>
        <v>RnD Industry Capital Cost Perc Reduction</v>
      </c>
      <c r="D2035" t="s">
        <v>3052</v>
      </c>
      <c r="E2035" s="45"/>
      <c r="F2035" s="6" t="s">
        <v>3078</v>
      </c>
      <c r="G2035" s="45"/>
      <c r="H2035" s="43">
        <v>1472</v>
      </c>
      <c r="I2035" s="324" t="s">
        <v>40</v>
      </c>
      <c r="J2035" s="255" t="str">
        <f>IF(ISBLANK(INDEX('Policy Characteristics'!D:D,MATCH($C2035,'Policy Characteristics'!$C:$C,0))),"",INDEX('Policy Characteristics'!D:D,MATCH($C2035,'Policy Characteristics'!$C:$C,0)))</f>
        <v>R&amp;D Capital Cost Reductions</v>
      </c>
      <c r="K2035" s="254" t="str">
        <f>IF(ISBLANK(INDEX('Policy Characteristics'!E:E,MATCH($C2035,'Policy Characteristics'!$C:$C,0))),"",INDEX('Policy Characteristics'!E:E,MATCH($C2035,'Policy Characteristics'!$C:$C,0)))</f>
        <v>RnD industry capital cost reduction</v>
      </c>
      <c r="L2035" s="261">
        <f>IF(ISBLANK(INDEX('Policy Characteristics'!F:F,MATCH($C2035,'Policy Characteristics'!$C:$C,0))),"",INDEX('Policy Characteristics'!F:F,MATCH($C2035,'Policy Characteristics'!$C:$C,0)))</f>
        <v>0</v>
      </c>
      <c r="M2035" s="261">
        <f>IF(ISBLANK(INDEX('Policy Characteristics'!G:G,MATCH($C2035,'Policy Characteristics'!$C:$C,0))),"",INDEX('Policy Characteristics'!G:G,MATCH($C2035,'Policy Characteristics'!$C:$C,0)))</f>
        <v>0.4</v>
      </c>
      <c r="N2035" s="261">
        <f>IF(ISBLANK(INDEX('Policy Characteristics'!H:H,MATCH($C2035,'Policy Characteristics'!$C:$C,0))),"",INDEX('Policy Characteristics'!H:H,MATCH($C2035,'Policy Characteristics'!$C:$C,0)))</f>
        <v>0.01</v>
      </c>
      <c r="O2035" s="254" t="str">
        <f>IF(ISBLANK(INDEX('Policy Characteristics'!I:I,MATCH($C2035,'Policy Characteristics'!$C:$C,0))),"",INDEX('Policy Characteristics'!I:I,MATCH($C2035,'Policy Characteristics'!$C:$C,0)))</f>
        <v>% reduction in cost</v>
      </c>
      <c r="P2035" s="254" t="str">
        <f>IF(ISBLANK(INDEX('Policy Characteristics'!J:J,MATCH($C2035,'Policy Characteristics'!$C:$C,0))),"",INDEX('Policy Characteristics'!J:J,MATCH($C2035,'Policy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5" s="254" t="str">
        <f>IF(ISBLANK(INDEX('Policy Characteristics'!K:K,MATCH($C2035,'Policy Characteristics'!$C:$C,0))),"",INDEX('Policy Characteristics'!K:K,MATCH($C2035,'Policy Characteristics'!$C:$C,0)))</f>
        <v>architectural-design.html#rnd</v>
      </c>
      <c r="R2035" s="254" t="str">
        <f>IF(ISBLANK(INDEX('Policy Characteristics'!L:L,MATCH($C2035,'Policy Characteristics'!$C:$C,0))),"",INDEX('Policy Characteristics'!L:L,MATCH($C2035,'Policy Characteristics'!$C:$C,0)))</f>
        <v>research-and-development.html</v>
      </c>
    </row>
    <row r="2036" spans="1:18" x14ac:dyDescent="0.35">
      <c r="A2036" s="254" t="str">
        <f>IF(ISBLANK(INDEX('Policy Characteristics'!A:A,MATCH($C2036,'Policy Characteristics'!$C:$C,0))),"",INDEX('Policy Characteristics'!A:A,MATCH($C2036,'Policy Characteristics'!$C:$C,0)))</f>
        <v>Research and Development</v>
      </c>
      <c r="B2036" s="262" t="str">
        <f>IF(ISBLANK(INDEX('Policy Characteristics'!B:B,MATCH($C2036,'Policy Characteristics'!$C:$C,0))),"",INDEX('Policy Characteristics'!B:B,MATCH($C2036,'Policy Characteristics'!$C:$C,0)))</f>
        <v>Capital Cost Reduction</v>
      </c>
      <c r="C2036" s="254" t="str">
        <f t="shared" si="76"/>
        <v>RnD Industry Capital Cost Perc Reduction</v>
      </c>
      <c r="D2036" t="s">
        <v>3053</v>
      </c>
      <c r="E2036" s="45"/>
      <c r="F2036" s="6" t="s">
        <v>3079</v>
      </c>
      <c r="G2036" s="45"/>
      <c r="H2036" s="43">
        <v>1473</v>
      </c>
      <c r="I2036" s="324" t="s">
        <v>40</v>
      </c>
      <c r="J2036" s="255" t="str">
        <f>IF(ISBLANK(INDEX('Policy Characteristics'!D:D,MATCH($C2036,'Policy Characteristics'!$C:$C,0))),"",INDEX('Policy Characteristics'!D:D,MATCH($C2036,'Policy Characteristics'!$C:$C,0)))</f>
        <v>R&amp;D Capital Cost Reductions</v>
      </c>
      <c r="K2036" s="254" t="str">
        <f>IF(ISBLANK(INDEX('Policy Characteristics'!E:E,MATCH($C2036,'Policy Characteristics'!$C:$C,0))),"",INDEX('Policy Characteristics'!E:E,MATCH($C2036,'Policy Characteristics'!$C:$C,0)))</f>
        <v>RnD industry capital cost reduction</v>
      </c>
      <c r="L2036" s="261">
        <f>IF(ISBLANK(INDEX('Policy Characteristics'!F:F,MATCH($C2036,'Policy Characteristics'!$C:$C,0))),"",INDEX('Policy Characteristics'!F:F,MATCH($C2036,'Policy Characteristics'!$C:$C,0)))</f>
        <v>0</v>
      </c>
      <c r="M2036" s="261">
        <f>IF(ISBLANK(INDEX('Policy Characteristics'!G:G,MATCH($C2036,'Policy Characteristics'!$C:$C,0))),"",INDEX('Policy Characteristics'!G:G,MATCH($C2036,'Policy Characteristics'!$C:$C,0)))</f>
        <v>0.4</v>
      </c>
      <c r="N2036" s="261">
        <f>IF(ISBLANK(INDEX('Policy Characteristics'!H:H,MATCH($C2036,'Policy Characteristics'!$C:$C,0))),"",INDEX('Policy Characteristics'!H:H,MATCH($C2036,'Policy Characteristics'!$C:$C,0)))</f>
        <v>0.01</v>
      </c>
      <c r="O2036" s="254" t="str">
        <f>IF(ISBLANK(INDEX('Policy Characteristics'!I:I,MATCH($C2036,'Policy Characteristics'!$C:$C,0))),"",INDEX('Policy Characteristics'!I:I,MATCH($C2036,'Policy Characteristics'!$C:$C,0)))</f>
        <v>% reduction in cost</v>
      </c>
      <c r="P2036" s="254" t="str">
        <f>IF(ISBLANK(INDEX('Policy Characteristics'!J:J,MATCH($C2036,'Policy Characteristics'!$C:$C,0))),"",INDEX('Policy Characteristics'!J:J,MATCH($C2036,'Policy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6" s="254" t="str">
        <f>IF(ISBLANK(INDEX('Policy Characteristics'!K:K,MATCH($C2036,'Policy Characteristics'!$C:$C,0))),"",INDEX('Policy Characteristics'!K:K,MATCH($C2036,'Policy Characteristics'!$C:$C,0)))</f>
        <v>architectural-design.html#rnd</v>
      </c>
      <c r="R2036" s="254" t="str">
        <f>IF(ISBLANK(INDEX('Policy Characteristics'!L:L,MATCH($C2036,'Policy Characteristics'!$C:$C,0))),"",INDEX('Policy Characteristics'!L:L,MATCH($C2036,'Policy Characteristics'!$C:$C,0)))</f>
        <v>research-and-development.html</v>
      </c>
    </row>
    <row r="2037" spans="1:18" x14ac:dyDescent="0.35">
      <c r="A2037" s="254" t="str">
        <f>IF(ISBLANK(INDEX('Policy Characteristics'!A:A,MATCH($C2037,'Policy Characteristics'!$C:$C,0))),"",INDEX('Policy Characteristics'!A:A,MATCH($C2037,'Policy Characteristics'!$C:$C,0)))</f>
        <v>Research and Development</v>
      </c>
      <c r="B2037" s="262" t="str">
        <f>IF(ISBLANK(INDEX('Policy Characteristics'!B:B,MATCH($C2037,'Policy Characteristics'!$C:$C,0))),"",INDEX('Policy Characteristics'!B:B,MATCH($C2037,'Policy Characteristics'!$C:$C,0)))</f>
        <v>Capital Cost Reduction</v>
      </c>
      <c r="C2037" s="254" t="str">
        <f t="shared" si="76"/>
        <v>RnD Industry Capital Cost Perc Reduction</v>
      </c>
      <c r="D2037" t="s">
        <v>3054</v>
      </c>
      <c r="E2037" s="45"/>
      <c r="F2037" s="6" t="s">
        <v>3080</v>
      </c>
      <c r="G2037" s="45"/>
      <c r="H2037" s="43">
        <v>1474</v>
      </c>
      <c r="I2037" s="324" t="s">
        <v>40</v>
      </c>
      <c r="J2037" s="255" t="str">
        <f>IF(ISBLANK(INDEX('Policy Characteristics'!D:D,MATCH($C2037,'Policy Characteristics'!$C:$C,0))),"",INDEX('Policy Characteristics'!D:D,MATCH($C2037,'Policy Characteristics'!$C:$C,0)))</f>
        <v>R&amp;D Capital Cost Reductions</v>
      </c>
      <c r="K2037" s="254" t="str">
        <f>IF(ISBLANK(INDEX('Policy Characteristics'!E:E,MATCH($C2037,'Policy Characteristics'!$C:$C,0))),"",INDEX('Policy Characteristics'!E:E,MATCH($C2037,'Policy Characteristics'!$C:$C,0)))</f>
        <v>RnD industry capital cost reduction</v>
      </c>
      <c r="L2037" s="261">
        <f>IF(ISBLANK(INDEX('Policy Characteristics'!F:F,MATCH($C2037,'Policy Characteristics'!$C:$C,0))),"",INDEX('Policy Characteristics'!F:F,MATCH($C2037,'Policy Characteristics'!$C:$C,0)))</f>
        <v>0</v>
      </c>
      <c r="M2037" s="261">
        <f>IF(ISBLANK(INDEX('Policy Characteristics'!G:G,MATCH($C2037,'Policy Characteristics'!$C:$C,0))),"",INDEX('Policy Characteristics'!G:G,MATCH($C2037,'Policy Characteristics'!$C:$C,0)))</f>
        <v>0.4</v>
      </c>
      <c r="N2037" s="261">
        <f>IF(ISBLANK(INDEX('Policy Characteristics'!H:H,MATCH($C2037,'Policy Characteristics'!$C:$C,0))),"",INDEX('Policy Characteristics'!H:H,MATCH($C2037,'Policy Characteristics'!$C:$C,0)))</f>
        <v>0.01</v>
      </c>
      <c r="O2037" s="254" t="str">
        <f>IF(ISBLANK(INDEX('Policy Characteristics'!I:I,MATCH($C2037,'Policy Characteristics'!$C:$C,0))),"",INDEX('Policy Characteristics'!I:I,MATCH($C2037,'Policy Characteristics'!$C:$C,0)))</f>
        <v>% reduction in cost</v>
      </c>
      <c r="P2037" s="254" t="str">
        <f>IF(ISBLANK(INDEX('Policy Characteristics'!J:J,MATCH($C2037,'Policy Characteristics'!$C:$C,0))),"",INDEX('Policy Characteristics'!J:J,MATCH($C2037,'Policy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7" s="254" t="str">
        <f>IF(ISBLANK(INDEX('Policy Characteristics'!K:K,MATCH($C2037,'Policy Characteristics'!$C:$C,0))),"",INDEX('Policy Characteristics'!K:K,MATCH($C2037,'Policy Characteristics'!$C:$C,0)))</f>
        <v>architectural-design.html#rnd</v>
      </c>
      <c r="R2037" s="254" t="str">
        <f>IF(ISBLANK(INDEX('Policy Characteristics'!L:L,MATCH($C2037,'Policy Characteristics'!$C:$C,0))),"",INDEX('Policy Characteristics'!L:L,MATCH($C2037,'Policy Characteristics'!$C:$C,0)))</f>
        <v>research-and-development.html</v>
      </c>
    </row>
    <row r="2038" spans="1:18" x14ac:dyDescent="0.35">
      <c r="A2038" s="254" t="str">
        <f>IF(ISBLANK(INDEX('Policy Characteristics'!A:A,MATCH($C2038,'Policy Characteristics'!$C:$C,0))),"",INDEX('Policy Characteristics'!A:A,MATCH($C2038,'Policy Characteristics'!$C:$C,0)))</f>
        <v>Research and Development</v>
      </c>
      <c r="B2038" s="262" t="str">
        <f>IF(ISBLANK(INDEX('Policy Characteristics'!B:B,MATCH($C2038,'Policy Characteristics'!$C:$C,0))),"",INDEX('Policy Characteristics'!B:B,MATCH($C2038,'Policy Characteristics'!$C:$C,0)))</f>
        <v>Capital Cost Reduction</v>
      </c>
      <c r="C2038" s="254" t="str">
        <f t="shared" si="76"/>
        <v>RnD Industry Capital Cost Perc Reduction</v>
      </c>
      <c r="D2038" t="s">
        <v>3055</v>
      </c>
      <c r="E2038" s="45"/>
      <c r="F2038" s="6" t="s">
        <v>313</v>
      </c>
      <c r="G2038" s="45"/>
      <c r="H2038" s="43">
        <v>1475</v>
      </c>
      <c r="I2038" s="324" t="s">
        <v>40</v>
      </c>
      <c r="J2038" s="255" t="str">
        <f>IF(ISBLANK(INDEX('Policy Characteristics'!D:D,MATCH($C2038,'Policy Characteristics'!$C:$C,0))),"",INDEX('Policy Characteristics'!D:D,MATCH($C2038,'Policy Characteristics'!$C:$C,0)))</f>
        <v>R&amp;D Capital Cost Reductions</v>
      </c>
      <c r="K2038" s="254" t="str">
        <f>IF(ISBLANK(INDEX('Policy Characteristics'!E:E,MATCH($C2038,'Policy Characteristics'!$C:$C,0))),"",INDEX('Policy Characteristics'!E:E,MATCH($C2038,'Policy Characteristics'!$C:$C,0)))</f>
        <v>RnD industry capital cost reduction</v>
      </c>
      <c r="L2038" s="261">
        <f>IF(ISBLANK(INDEX('Policy Characteristics'!F:F,MATCH($C2038,'Policy Characteristics'!$C:$C,0))),"",INDEX('Policy Characteristics'!F:F,MATCH($C2038,'Policy Characteristics'!$C:$C,0)))</f>
        <v>0</v>
      </c>
      <c r="M2038" s="261">
        <f>IF(ISBLANK(INDEX('Policy Characteristics'!G:G,MATCH($C2038,'Policy Characteristics'!$C:$C,0))),"",INDEX('Policy Characteristics'!G:G,MATCH($C2038,'Policy Characteristics'!$C:$C,0)))</f>
        <v>0.4</v>
      </c>
      <c r="N2038" s="261">
        <f>IF(ISBLANK(INDEX('Policy Characteristics'!H:H,MATCH($C2038,'Policy Characteristics'!$C:$C,0))),"",INDEX('Policy Characteristics'!H:H,MATCH($C2038,'Policy Characteristics'!$C:$C,0)))</f>
        <v>0.01</v>
      </c>
      <c r="O2038" s="254" t="str">
        <f>IF(ISBLANK(INDEX('Policy Characteristics'!I:I,MATCH($C2038,'Policy Characteristics'!$C:$C,0))),"",INDEX('Policy Characteristics'!I:I,MATCH($C2038,'Policy Characteristics'!$C:$C,0)))</f>
        <v>% reduction in cost</v>
      </c>
      <c r="P2038" s="254" t="str">
        <f>IF(ISBLANK(INDEX('Policy Characteristics'!J:J,MATCH($C2038,'Policy Characteristics'!$C:$C,0))),"",INDEX('Policy Characteristics'!J:J,MATCH($C2038,'Policy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8" s="254" t="str">
        <f>IF(ISBLANK(INDEX('Policy Characteristics'!K:K,MATCH($C2038,'Policy Characteristics'!$C:$C,0))),"",INDEX('Policy Characteristics'!K:K,MATCH($C2038,'Policy Characteristics'!$C:$C,0)))</f>
        <v>architectural-design.html#rnd</v>
      </c>
      <c r="R2038" s="254" t="str">
        <f>IF(ISBLANK(INDEX('Policy Characteristics'!L:L,MATCH($C2038,'Policy Characteristics'!$C:$C,0))),"",INDEX('Policy Characteristics'!L:L,MATCH($C2038,'Policy Characteristics'!$C:$C,0)))</f>
        <v>research-and-development.html</v>
      </c>
    </row>
    <row r="2039" spans="1:18" x14ac:dyDescent="0.35">
      <c r="A2039" s="254" t="str">
        <f>IF(ISBLANK(INDEX('Policy Characteristics'!A:A,MATCH($C2039,'Policy Characteristics'!$C:$C,0))),"",INDEX('Policy Characteristics'!A:A,MATCH($C2039,'Policy Characteristics'!$C:$C,0)))</f>
        <v>Research and Development</v>
      </c>
      <c r="B2039" s="262" t="str">
        <f>IF(ISBLANK(INDEX('Policy Characteristics'!B:B,MATCH($C2039,'Policy Characteristics'!$C:$C,0))),"",INDEX('Policy Characteristics'!B:B,MATCH($C2039,'Policy Characteristics'!$C:$C,0)))</f>
        <v>Capital Cost Reduction</v>
      </c>
      <c r="C2039" s="254" t="str">
        <f t="shared" si="76"/>
        <v>RnD Industry Capital Cost Perc Reduction</v>
      </c>
      <c r="D2039" t="s">
        <v>3056</v>
      </c>
      <c r="E2039" s="45"/>
      <c r="F2039" s="6" t="s">
        <v>3081</v>
      </c>
      <c r="G2039" s="45"/>
      <c r="H2039" s="43">
        <v>1476</v>
      </c>
      <c r="I2039" s="324" t="s">
        <v>40</v>
      </c>
      <c r="J2039" s="255" t="str">
        <f>IF(ISBLANK(INDEX('Policy Characteristics'!D:D,MATCH($C2039,'Policy Characteristics'!$C:$C,0))),"",INDEX('Policy Characteristics'!D:D,MATCH($C2039,'Policy Characteristics'!$C:$C,0)))</f>
        <v>R&amp;D Capital Cost Reductions</v>
      </c>
      <c r="K2039" s="254" t="str">
        <f>IF(ISBLANK(INDEX('Policy Characteristics'!E:E,MATCH($C2039,'Policy Characteristics'!$C:$C,0))),"",INDEX('Policy Characteristics'!E:E,MATCH($C2039,'Policy Characteristics'!$C:$C,0)))</f>
        <v>RnD industry capital cost reduction</v>
      </c>
      <c r="L2039" s="261">
        <f>IF(ISBLANK(INDEX('Policy Characteristics'!F:F,MATCH($C2039,'Policy Characteristics'!$C:$C,0))),"",INDEX('Policy Characteristics'!F:F,MATCH($C2039,'Policy Characteristics'!$C:$C,0)))</f>
        <v>0</v>
      </c>
      <c r="M2039" s="261">
        <f>IF(ISBLANK(INDEX('Policy Characteristics'!G:G,MATCH($C2039,'Policy Characteristics'!$C:$C,0))),"",INDEX('Policy Characteristics'!G:G,MATCH($C2039,'Policy Characteristics'!$C:$C,0)))</f>
        <v>0.4</v>
      </c>
      <c r="N2039" s="261">
        <f>IF(ISBLANK(INDEX('Policy Characteristics'!H:H,MATCH($C2039,'Policy Characteristics'!$C:$C,0))),"",INDEX('Policy Characteristics'!H:H,MATCH($C2039,'Policy Characteristics'!$C:$C,0)))</f>
        <v>0.01</v>
      </c>
      <c r="O2039" s="254" t="str">
        <f>IF(ISBLANK(INDEX('Policy Characteristics'!I:I,MATCH($C2039,'Policy Characteristics'!$C:$C,0))),"",INDEX('Policy Characteristics'!I:I,MATCH($C2039,'Policy Characteristics'!$C:$C,0)))</f>
        <v>% reduction in cost</v>
      </c>
      <c r="P2039" s="254" t="str">
        <f>IF(ISBLANK(INDEX('Policy Characteristics'!J:J,MATCH($C2039,'Policy Characteristics'!$C:$C,0))),"",INDEX('Policy Characteristics'!J:J,MATCH($C2039,'Policy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9" s="254" t="str">
        <f>IF(ISBLANK(INDEX('Policy Characteristics'!K:K,MATCH($C2039,'Policy Characteristics'!$C:$C,0))),"",INDEX('Policy Characteristics'!K:K,MATCH($C2039,'Policy Characteristics'!$C:$C,0)))</f>
        <v>architectural-design.html#rnd</v>
      </c>
      <c r="R2039" s="254" t="str">
        <f>IF(ISBLANK(INDEX('Policy Characteristics'!L:L,MATCH($C2039,'Policy Characteristics'!$C:$C,0))),"",INDEX('Policy Characteristics'!L:L,MATCH($C2039,'Policy Characteristics'!$C:$C,0)))</f>
        <v>research-and-development.html</v>
      </c>
    </row>
    <row r="2040" spans="1:18" ht="29" x14ac:dyDescent="0.35">
      <c r="A2040" s="254" t="str">
        <f>IF(ISBLANK(INDEX('Policy Characteristics'!A:A,MATCH($C2040,'Policy Characteristics'!$C:$C,0))),"",INDEX('Policy Characteristics'!A:A,MATCH($C2040,'Policy Characteristics'!$C:$C,0)))</f>
        <v>Research and Development</v>
      </c>
      <c r="B2040" s="262" t="str">
        <f>IF(ISBLANK(INDEX('Policy Characteristics'!B:B,MATCH($C2040,'Policy Characteristics'!$C:$C,0))),"",INDEX('Policy Characteristics'!B:B,MATCH($C2040,'Policy Characteristics'!$C:$C,0)))</f>
        <v>Capital Cost Reduction</v>
      </c>
      <c r="C2040" s="254" t="str">
        <f t="shared" si="76"/>
        <v>RnD Industry Capital Cost Perc Reduction</v>
      </c>
      <c r="D2040" t="s">
        <v>3057</v>
      </c>
      <c r="E2040" s="45"/>
      <c r="F2040" s="6" t="s">
        <v>3082</v>
      </c>
      <c r="G2040" s="45"/>
      <c r="H2040" s="43">
        <v>1477</v>
      </c>
      <c r="I2040" s="324" t="s">
        <v>40</v>
      </c>
      <c r="J2040" s="255" t="str">
        <f>IF(ISBLANK(INDEX('Policy Characteristics'!D:D,MATCH($C2040,'Policy Characteristics'!$C:$C,0))),"",INDEX('Policy Characteristics'!D:D,MATCH($C2040,'Policy Characteristics'!$C:$C,0)))</f>
        <v>R&amp;D Capital Cost Reductions</v>
      </c>
      <c r="K2040" s="254" t="str">
        <f>IF(ISBLANK(INDEX('Policy Characteristics'!E:E,MATCH($C2040,'Policy Characteristics'!$C:$C,0))),"",INDEX('Policy Characteristics'!E:E,MATCH($C2040,'Policy Characteristics'!$C:$C,0)))</f>
        <v>RnD industry capital cost reduction</v>
      </c>
      <c r="L2040" s="261">
        <f>IF(ISBLANK(INDEX('Policy Characteristics'!F:F,MATCH($C2040,'Policy Characteristics'!$C:$C,0))),"",INDEX('Policy Characteristics'!F:F,MATCH($C2040,'Policy Characteristics'!$C:$C,0)))</f>
        <v>0</v>
      </c>
      <c r="M2040" s="261">
        <f>IF(ISBLANK(INDEX('Policy Characteristics'!G:G,MATCH($C2040,'Policy Characteristics'!$C:$C,0))),"",INDEX('Policy Characteristics'!G:G,MATCH($C2040,'Policy Characteristics'!$C:$C,0)))</f>
        <v>0.4</v>
      </c>
      <c r="N2040" s="261">
        <f>IF(ISBLANK(INDEX('Policy Characteristics'!H:H,MATCH($C2040,'Policy Characteristics'!$C:$C,0))),"",INDEX('Policy Characteristics'!H:H,MATCH($C2040,'Policy Characteristics'!$C:$C,0)))</f>
        <v>0.01</v>
      </c>
      <c r="O2040" s="254" t="str">
        <f>IF(ISBLANK(INDEX('Policy Characteristics'!I:I,MATCH($C2040,'Policy Characteristics'!$C:$C,0))),"",INDEX('Policy Characteristics'!I:I,MATCH($C2040,'Policy Characteristics'!$C:$C,0)))</f>
        <v>% reduction in cost</v>
      </c>
      <c r="P2040" s="254" t="str">
        <f>IF(ISBLANK(INDEX('Policy Characteristics'!J:J,MATCH($C2040,'Policy Characteristics'!$C:$C,0))),"",INDEX('Policy Characteristics'!J:J,MATCH($C2040,'Policy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0" s="254" t="str">
        <f>IF(ISBLANK(INDEX('Policy Characteristics'!K:K,MATCH($C2040,'Policy Characteristics'!$C:$C,0))),"",INDEX('Policy Characteristics'!K:K,MATCH($C2040,'Policy Characteristics'!$C:$C,0)))</f>
        <v>architectural-design.html#rnd</v>
      </c>
      <c r="R2040" s="254" t="str">
        <f>IF(ISBLANK(INDEX('Policy Characteristics'!L:L,MATCH($C2040,'Policy Characteristics'!$C:$C,0))),"",INDEX('Policy Characteristics'!L:L,MATCH($C2040,'Policy Characteristics'!$C:$C,0)))</f>
        <v>research-and-development.html</v>
      </c>
    </row>
    <row r="2041" spans="1:18" x14ac:dyDescent="0.35">
      <c r="A2041" s="254" t="str">
        <f>IF(ISBLANK(INDEX('Policy Characteristics'!A:A,MATCH($C2041,'Policy Characteristics'!$C:$C,0))),"",INDEX('Policy Characteristics'!A:A,MATCH($C2041,'Policy Characteristics'!$C:$C,0)))</f>
        <v>Research and Development</v>
      </c>
      <c r="B2041" s="262" t="str">
        <f>IF(ISBLANK(INDEX('Policy Characteristics'!B:B,MATCH($C2041,'Policy Characteristics'!$C:$C,0))),"",INDEX('Policy Characteristics'!B:B,MATCH($C2041,'Policy Characteristics'!$C:$C,0)))</f>
        <v>Capital Cost Reduction</v>
      </c>
      <c r="C2041" s="254" t="str">
        <f t="shared" si="76"/>
        <v>RnD Industry Capital Cost Perc Reduction</v>
      </c>
      <c r="D2041" t="s">
        <v>3058</v>
      </c>
      <c r="E2041" s="45"/>
      <c r="F2041" s="6" t="s">
        <v>3083</v>
      </c>
      <c r="G2041" s="45"/>
      <c r="H2041" s="43">
        <v>1478</v>
      </c>
      <c r="I2041" s="324" t="s">
        <v>40</v>
      </c>
      <c r="J2041" s="255" t="str">
        <f>IF(ISBLANK(INDEX('Policy Characteristics'!D:D,MATCH($C2041,'Policy Characteristics'!$C:$C,0))),"",INDEX('Policy Characteristics'!D:D,MATCH($C2041,'Policy Characteristics'!$C:$C,0)))</f>
        <v>R&amp;D Capital Cost Reductions</v>
      </c>
      <c r="K2041" s="254" t="str">
        <f>IF(ISBLANK(INDEX('Policy Characteristics'!E:E,MATCH($C2041,'Policy Characteristics'!$C:$C,0))),"",INDEX('Policy Characteristics'!E:E,MATCH($C2041,'Policy Characteristics'!$C:$C,0)))</f>
        <v>RnD industry capital cost reduction</v>
      </c>
      <c r="L2041" s="261">
        <f>IF(ISBLANK(INDEX('Policy Characteristics'!F:F,MATCH($C2041,'Policy Characteristics'!$C:$C,0))),"",INDEX('Policy Characteristics'!F:F,MATCH($C2041,'Policy Characteristics'!$C:$C,0)))</f>
        <v>0</v>
      </c>
      <c r="M2041" s="261">
        <f>IF(ISBLANK(INDEX('Policy Characteristics'!G:G,MATCH($C2041,'Policy Characteristics'!$C:$C,0))),"",INDEX('Policy Characteristics'!G:G,MATCH($C2041,'Policy Characteristics'!$C:$C,0)))</f>
        <v>0.4</v>
      </c>
      <c r="N2041" s="261">
        <f>IF(ISBLANK(INDEX('Policy Characteristics'!H:H,MATCH($C2041,'Policy Characteristics'!$C:$C,0))),"",INDEX('Policy Characteristics'!H:H,MATCH($C2041,'Policy Characteristics'!$C:$C,0)))</f>
        <v>0.01</v>
      </c>
      <c r="O2041" s="254" t="str">
        <f>IF(ISBLANK(INDEX('Policy Characteristics'!I:I,MATCH($C2041,'Policy Characteristics'!$C:$C,0))),"",INDEX('Policy Characteristics'!I:I,MATCH($C2041,'Policy Characteristics'!$C:$C,0)))</f>
        <v>% reduction in cost</v>
      </c>
      <c r="P2041" s="254" t="str">
        <f>IF(ISBLANK(INDEX('Policy Characteristics'!J:J,MATCH($C2041,'Policy Characteristics'!$C:$C,0))),"",INDEX('Policy Characteristics'!J:J,MATCH($C2041,'Policy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1" s="254" t="str">
        <f>IF(ISBLANK(INDEX('Policy Characteristics'!K:K,MATCH($C2041,'Policy Characteristics'!$C:$C,0))),"",INDEX('Policy Characteristics'!K:K,MATCH($C2041,'Policy Characteristics'!$C:$C,0)))</f>
        <v>architectural-design.html#rnd</v>
      </c>
      <c r="R2041" s="254" t="str">
        <f>IF(ISBLANK(INDEX('Policy Characteristics'!L:L,MATCH($C2041,'Policy Characteristics'!$C:$C,0))),"",INDEX('Policy Characteristics'!L:L,MATCH($C2041,'Policy Characteristics'!$C:$C,0)))</f>
        <v>research-and-development.html</v>
      </c>
    </row>
    <row r="2042" spans="1:18" x14ac:dyDescent="0.35">
      <c r="A2042" s="254" t="str">
        <f>IF(ISBLANK(INDEX('Policy Characteristics'!A:A,MATCH($C2042,'Policy Characteristics'!$C:$C,0))),"",INDEX('Policy Characteristics'!A:A,MATCH($C2042,'Policy Characteristics'!$C:$C,0)))</f>
        <v>Research and Development</v>
      </c>
      <c r="B2042" s="262" t="str">
        <f>IF(ISBLANK(INDEX('Policy Characteristics'!B:B,MATCH($C2042,'Policy Characteristics'!$C:$C,0))),"",INDEX('Policy Characteristics'!B:B,MATCH($C2042,'Policy Characteristics'!$C:$C,0)))</f>
        <v>Capital Cost Reduction</v>
      </c>
      <c r="C2042" s="254" t="str">
        <f t="shared" si="76"/>
        <v>RnD Industry Capital Cost Perc Reduction</v>
      </c>
      <c r="D2042" t="s">
        <v>3059</v>
      </c>
      <c r="E2042" s="45"/>
      <c r="F2042" s="6" t="s">
        <v>3084</v>
      </c>
      <c r="G2042" s="45"/>
      <c r="H2042" s="43">
        <v>1479</v>
      </c>
      <c r="I2042" s="324" t="s">
        <v>40</v>
      </c>
      <c r="J2042" s="255" t="str">
        <f>IF(ISBLANK(INDEX('Policy Characteristics'!D:D,MATCH($C2042,'Policy Characteristics'!$C:$C,0))),"",INDEX('Policy Characteristics'!D:D,MATCH($C2042,'Policy Characteristics'!$C:$C,0)))</f>
        <v>R&amp;D Capital Cost Reductions</v>
      </c>
      <c r="K2042" s="254" t="str">
        <f>IF(ISBLANK(INDEX('Policy Characteristics'!E:E,MATCH($C2042,'Policy Characteristics'!$C:$C,0))),"",INDEX('Policy Characteristics'!E:E,MATCH($C2042,'Policy Characteristics'!$C:$C,0)))</f>
        <v>RnD industry capital cost reduction</v>
      </c>
      <c r="L2042" s="261">
        <f>IF(ISBLANK(INDEX('Policy Characteristics'!F:F,MATCH($C2042,'Policy Characteristics'!$C:$C,0))),"",INDEX('Policy Characteristics'!F:F,MATCH($C2042,'Policy Characteristics'!$C:$C,0)))</f>
        <v>0</v>
      </c>
      <c r="M2042" s="261">
        <f>IF(ISBLANK(INDEX('Policy Characteristics'!G:G,MATCH($C2042,'Policy Characteristics'!$C:$C,0))),"",INDEX('Policy Characteristics'!G:G,MATCH($C2042,'Policy Characteristics'!$C:$C,0)))</f>
        <v>0.4</v>
      </c>
      <c r="N2042" s="261">
        <f>IF(ISBLANK(INDEX('Policy Characteristics'!H:H,MATCH($C2042,'Policy Characteristics'!$C:$C,0))),"",INDEX('Policy Characteristics'!H:H,MATCH($C2042,'Policy Characteristics'!$C:$C,0)))</f>
        <v>0.01</v>
      </c>
      <c r="O2042" s="254" t="str">
        <f>IF(ISBLANK(INDEX('Policy Characteristics'!I:I,MATCH($C2042,'Policy Characteristics'!$C:$C,0))),"",INDEX('Policy Characteristics'!I:I,MATCH($C2042,'Policy Characteristics'!$C:$C,0)))</f>
        <v>% reduction in cost</v>
      </c>
      <c r="P2042" s="254" t="str">
        <f>IF(ISBLANK(INDEX('Policy Characteristics'!J:J,MATCH($C2042,'Policy Characteristics'!$C:$C,0))),"",INDEX('Policy Characteristics'!J:J,MATCH($C2042,'Policy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2" s="254" t="str">
        <f>IF(ISBLANK(INDEX('Policy Characteristics'!K:K,MATCH($C2042,'Policy Characteristics'!$C:$C,0))),"",INDEX('Policy Characteristics'!K:K,MATCH($C2042,'Policy Characteristics'!$C:$C,0)))</f>
        <v>architectural-design.html#rnd</v>
      </c>
      <c r="R2042" s="254" t="str">
        <f>IF(ISBLANK(INDEX('Policy Characteristics'!L:L,MATCH($C2042,'Policy Characteristics'!$C:$C,0))),"",INDEX('Policy Characteristics'!L:L,MATCH($C2042,'Policy Characteristics'!$C:$C,0)))</f>
        <v>research-and-development.html</v>
      </c>
    </row>
    <row r="2043" spans="1:18" x14ac:dyDescent="0.35">
      <c r="A2043" s="254" t="str">
        <f>IF(ISBLANK(INDEX('Policy Characteristics'!A:A,MATCH($C2043,'Policy Characteristics'!$C:$C,0))),"",INDEX('Policy Characteristics'!A:A,MATCH($C2043,'Policy Characteristics'!$C:$C,0)))</f>
        <v>Research and Development</v>
      </c>
      <c r="B2043" s="262" t="str">
        <f>IF(ISBLANK(INDEX('Policy Characteristics'!B:B,MATCH($C2043,'Policy Characteristics'!$C:$C,0))),"",INDEX('Policy Characteristics'!B:B,MATCH($C2043,'Policy Characteristics'!$C:$C,0)))</f>
        <v>Capital Cost Reduction</v>
      </c>
      <c r="C2043" s="254" t="str">
        <f t="shared" si="76"/>
        <v>RnD Industry Capital Cost Perc Reduction</v>
      </c>
      <c r="D2043" t="s">
        <v>3060</v>
      </c>
      <c r="E2043" s="45"/>
      <c r="F2043" s="6" t="s">
        <v>3085</v>
      </c>
      <c r="G2043" s="45"/>
      <c r="H2043" s="43">
        <v>1480</v>
      </c>
      <c r="I2043" s="324" t="s">
        <v>40</v>
      </c>
      <c r="J2043" s="255" t="str">
        <f>IF(ISBLANK(INDEX('Policy Characteristics'!D:D,MATCH($C2043,'Policy Characteristics'!$C:$C,0))),"",INDEX('Policy Characteristics'!D:D,MATCH($C2043,'Policy Characteristics'!$C:$C,0)))</f>
        <v>R&amp;D Capital Cost Reductions</v>
      </c>
      <c r="K2043" s="254" t="str">
        <f>IF(ISBLANK(INDEX('Policy Characteristics'!E:E,MATCH($C2043,'Policy Characteristics'!$C:$C,0))),"",INDEX('Policy Characteristics'!E:E,MATCH($C2043,'Policy Characteristics'!$C:$C,0)))</f>
        <v>RnD industry capital cost reduction</v>
      </c>
      <c r="L2043" s="261">
        <f>IF(ISBLANK(INDEX('Policy Characteristics'!F:F,MATCH($C2043,'Policy Characteristics'!$C:$C,0))),"",INDEX('Policy Characteristics'!F:F,MATCH($C2043,'Policy Characteristics'!$C:$C,0)))</f>
        <v>0</v>
      </c>
      <c r="M2043" s="261">
        <f>IF(ISBLANK(INDEX('Policy Characteristics'!G:G,MATCH($C2043,'Policy Characteristics'!$C:$C,0))),"",INDEX('Policy Characteristics'!G:G,MATCH($C2043,'Policy Characteristics'!$C:$C,0)))</f>
        <v>0.4</v>
      </c>
      <c r="N2043" s="261">
        <f>IF(ISBLANK(INDEX('Policy Characteristics'!H:H,MATCH($C2043,'Policy Characteristics'!$C:$C,0))),"",INDEX('Policy Characteristics'!H:H,MATCH($C2043,'Policy Characteristics'!$C:$C,0)))</f>
        <v>0.01</v>
      </c>
      <c r="O2043" s="254" t="str">
        <f>IF(ISBLANK(INDEX('Policy Characteristics'!I:I,MATCH($C2043,'Policy Characteristics'!$C:$C,0))),"",INDEX('Policy Characteristics'!I:I,MATCH($C2043,'Policy Characteristics'!$C:$C,0)))</f>
        <v>% reduction in cost</v>
      </c>
      <c r="P2043" s="254" t="str">
        <f>IF(ISBLANK(INDEX('Policy Characteristics'!J:J,MATCH($C2043,'Policy Characteristics'!$C:$C,0))),"",INDEX('Policy Characteristics'!J:J,MATCH($C2043,'Policy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3" s="254" t="str">
        <f>IF(ISBLANK(INDEX('Policy Characteristics'!K:K,MATCH($C2043,'Policy Characteristics'!$C:$C,0))),"",INDEX('Policy Characteristics'!K:K,MATCH($C2043,'Policy Characteristics'!$C:$C,0)))</f>
        <v>architectural-design.html#rnd</v>
      </c>
      <c r="R2043" s="254" t="str">
        <f>IF(ISBLANK(INDEX('Policy Characteristics'!L:L,MATCH($C2043,'Policy Characteristics'!$C:$C,0))),"",INDEX('Policy Characteristics'!L:L,MATCH($C2043,'Policy Characteristics'!$C:$C,0)))</f>
        <v>research-and-development.html</v>
      </c>
    </row>
    <row r="2044" spans="1:18" x14ac:dyDescent="0.35">
      <c r="A2044" s="254" t="str">
        <f>IF(ISBLANK(INDEX('Policy Characteristics'!A:A,MATCH($C2044,'Policy Characteristics'!$C:$C,0))),"",INDEX('Policy Characteristics'!A:A,MATCH($C2044,'Policy Characteristics'!$C:$C,0)))</f>
        <v>Research and Development</v>
      </c>
      <c r="B2044" s="262" t="str">
        <f>IF(ISBLANK(INDEX('Policy Characteristics'!B:B,MATCH($C2044,'Policy Characteristics'!$C:$C,0))),"",INDEX('Policy Characteristics'!B:B,MATCH($C2044,'Policy Characteristics'!$C:$C,0)))</f>
        <v>Capital Cost Reduction</v>
      </c>
      <c r="C2044" s="254" t="str">
        <f t="shared" si="76"/>
        <v>RnD Industry Capital Cost Perc Reduction</v>
      </c>
      <c r="D2044" t="s">
        <v>3061</v>
      </c>
      <c r="E2044" s="45"/>
      <c r="F2044" s="6" t="s">
        <v>3086</v>
      </c>
      <c r="G2044" s="45"/>
      <c r="H2044" s="43">
        <v>1481</v>
      </c>
      <c r="I2044" s="324" t="s">
        <v>40</v>
      </c>
      <c r="J2044" s="255" t="str">
        <f>IF(ISBLANK(INDEX('Policy Characteristics'!D:D,MATCH($C2044,'Policy Characteristics'!$C:$C,0))),"",INDEX('Policy Characteristics'!D:D,MATCH($C2044,'Policy Characteristics'!$C:$C,0)))</f>
        <v>R&amp;D Capital Cost Reductions</v>
      </c>
      <c r="K2044" s="254" t="str">
        <f>IF(ISBLANK(INDEX('Policy Characteristics'!E:E,MATCH($C2044,'Policy Characteristics'!$C:$C,0))),"",INDEX('Policy Characteristics'!E:E,MATCH($C2044,'Policy Characteristics'!$C:$C,0)))</f>
        <v>RnD industry capital cost reduction</v>
      </c>
      <c r="L2044" s="261">
        <f>IF(ISBLANK(INDEX('Policy Characteristics'!F:F,MATCH($C2044,'Policy Characteristics'!$C:$C,0))),"",INDEX('Policy Characteristics'!F:F,MATCH($C2044,'Policy Characteristics'!$C:$C,0)))</f>
        <v>0</v>
      </c>
      <c r="M2044" s="261">
        <f>IF(ISBLANK(INDEX('Policy Characteristics'!G:G,MATCH($C2044,'Policy Characteristics'!$C:$C,0))),"",INDEX('Policy Characteristics'!G:G,MATCH($C2044,'Policy Characteristics'!$C:$C,0)))</f>
        <v>0.4</v>
      </c>
      <c r="N2044" s="261">
        <f>IF(ISBLANK(INDEX('Policy Characteristics'!H:H,MATCH($C2044,'Policy Characteristics'!$C:$C,0))),"",INDEX('Policy Characteristics'!H:H,MATCH($C2044,'Policy Characteristics'!$C:$C,0)))</f>
        <v>0.01</v>
      </c>
      <c r="O2044" s="254" t="str">
        <f>IF(ISBLANK(INDEX('Policy Characteristics'!I:I,MATCH($C2044,'Policy Characteristics'!$C:$C,0))),"",INDEX('Policy Characteristics'!I:I,MATCH($C2044,'Policy Characteristics'!$C:$C,0)))</f>
        <v>% reduction in cost</v>
      </c>
      <c r="P2044" s="254" t="str">
        <f>IF(ISBLANK(INDEX('Policy Characteristics'!J:J,MATCH($C2044,'Policy Characteristics'!$C:$C,0))),"",INDEX('Policy Characteristics'!J:J,MATCH($C2044,'Policy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4" s="254" t="str">
        <f>IF(ISBLANK(INDEX('Policy Characteristics'!K:K,MATCH($C2044,'Policy Characteristics'!$C:$C,0))),"",INDEX('Policy Characteristics'!K:K,MATCH($C2044,'Policy Characteristics'!$C:$C,0)))</f>
        <v>architectural-design.html#rnd</v>
      </c>
      <c r="R2044" s="254" t="str">
        <f>IF(ISBLANK(INDEX('Policy Characteristics'!L:L,MATCH($C2044,'Policy Characteristics'!$C:$C,0))),"",INDEX('Policy Characteristics'!L:L,MATCH($C2044,'Policy Characteristics'!$C:$C,0)))</f>
        <v>research-and-development.html</v>
      </c>
    </row>
    <row r="2045" spans="1:18" x14ac:dyDescent="0.35">
      <c r="A2045" s="254" t="str">
        <f>IF(ISBLANK(INDEX('Policy Characteristics'!A:A,MATCH($C2045,'Policy Characteristics'!$C:$C,0))),"",INDEX('Policy Characteristics'!A:A,MATCH($C2045,'Policy Characteristics'!$C:$C,0)))</f>
        <v>Research and Development</v>
      </c>
      <c r="B2045" s="262" t="str">
        <f>IF(ISBLANK(INDEX('Policy Characteristics'!B:B,MATCH($C2045,'Policy Characteristics'!$C:$C,0))),"",INDEX('Policy Characteristics'!B:B,MATCH($C2045,'Policy Characteristics'!$C:$C,0)))</f>
        <v>Capital Cost Reduction</v>
      </c>
      <c r="C2045" s="254" t="str">
        <f t="shared" si="76"/>
        <v>RnD Industry Capital Cost Perc Reduction</v>
      </c>
      <c r="D2045" t="s">
        <v>3062</v>
      </c>
      <c r="E2045" s="45"/>
      <c r="F2045" s="6" t="s">
        <v>3087</v>
      </c>
      <c r="G2045" s="45"/>
      <c r="H2045" s="43">
        <v>1482</v>
      </c>
      <c r="I2045" s="324" t="s">
        <v>40</v>
      </c>
      <c r="J2045" s="255" t="str">
        <f>IF(ISBLANK(INDEX('Policy Characteristics'!D:D,MATCH($C2045,'Policy Characteristics'!$C:$C,0))),"",INDEX('Policy Characteristics'!D:D,MATCH($C2045,'Policy Characteristics'!$C:$C,0)))</f>
        <v>R&amp;D Capital Cost Reductions</v>
      </c>
      <c r="K2045" s="254" t="str">
        <f>IF(ISBLANK(INDEX('Policy Characteristics'!E:E,MATCH($C2045,'Policy Characteristics'!$C:$C,0))),"",INDEX('Policy Characteristics'!E:E,MATCH($C2045,'Policy Characteristics'!$C:$C,0)))</f>
        <v>RnD industry capital cost reduction</v>
      </c>
      <c r="L2045" s="261">
        <f>IF(ISBLANK(INDEX('Policy Characteristics'!F:F,MATCH($C2045,'Policy Characteristics'!$C:$C,0))),"",INDEX('Policy Characteristics'!F:F,MATCH($C2045,'Policy Characteristics'!$C:$C,0)))</f>
        <v>0</v>
      </c>
      <c r="M2045" s="261">
        <f>IF(ISBLANK(INDEX('Policy Characteristics'!G:G,MATCH($C2045,'Policy Characteristics'!$C:$C,0))),"",INDEX('Policy Characteristics'!G:G,MATCH($C2045,'Policy Characteristics'!$C:$C,0)))</f>
        <v>0.4</v>
      </c>
      <c r="N2045" s="261">
        <f>IF(ISBLANK(INDEX('Policy Characteristics'!H:H,MATCH($C2045,'Policy Characteristics'!$C:$C,0))),"",INDEX('Policy Characteristics'!H:H,MATCH($C2045,'Policy Characteristics'!$C:$C,0)))</f>
        <v>0.01</v>
      </c>
      <c r="O2045" s="254" t="str">
        <f>IF(ISBLANK(INDEX('Policy Characteristics'!I:I,MATCH($C2045,'Policy Characteristics'!$C:$C,0))),"",INDEX('Policy Characteristics'!I:I,MATCH($C2045,'Policy Characteristics'!$C:$C,0)))</f>
        <v>% reduction in cost</v>
      </c>
      <c r="P2045" s="254" t="str">
        <f>IF(ISBLANK(INDEX('Policy Characteristics'!J:J,MATCH($C2045,'Policy Characteristics'!$C:$C,0))),"",INDEX('Policy Characteristics'!J:J,MATCH($C2045,'Policy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5" s="254" t="str">
        <f>IF(ISBLANK(INDEX('Policy Characteristics'!K:K,MATCH($C2045,'Policy Characteristics'!$C:$C,0))),"",INDEX('Policy Characteristics'!K:K,MATCH($C2045,'Policy Characteristics'!$C:$C,0)))</f>
        <v>architectural-design.html#rnd</v>
      </c>
      <c r="R2045" s="254" t="str">
        <f>IF(ISBLANK(INDEX('Policy Characteristics'!L:L,MATCH($C2045,'Policy Characteristics'!$C:$C,0))),"",INDEX('Policy Characteristics'!L:L,MATCH($C2045,'Policy Characteristics'!$C:$C,0)))</f>
        <v>research-and-development.html</v>
      </c>
    </row>
    <row r="2046" spans="1:18" x14ac:dyDescent="0.35">
      <c r="A2046" s="254" t="str">
        <f>IF(ISBLANK(INDEX('Policy Characteristics'!A:A,MATCH($C2046,'Policy Characteristics'!$C:$C,0))),"",INDEX('Policy Characteristics'!A:A,MATCH($C2046,'Policy Characteristics'!$C:$C,0)))</f>
        <v>Research and Development</v>
      </c>
      <c r="B2046" s="262" t="str">
        <f>IF(ISBLANK(INDEX('Policy Characteristics'!B:B,MATCH($C2046,'Policy Characteristics'!$C:$C,0))),"",INDEX('Policy Characteristics'!B:B,MATCH($C2046,'Policy Characteristics'!$C:$C,0)))</f>
        <v>Capital Cost Reduction</v>
      </c>
      <c r="C2046" s="254" t="str">
        <f t="shared" si="76"/>
        <v>RnD Industry Capital Cost Perc Reduction</v>
      </c>
      <c r="D2046" t="s">
        <v>3063</v>
      </c>
      <c r="E2046" s="45"/>
      <c r="F2046" s="6" t="s">
        <v>3088</v>
      </c>
      <c r="G2046" s="45"/>
      <c r="H2046" s="43">
        <v>1483</v>
      </c>
      <c r="I2046" s="324" t="s">
        <v>40</v>
      </c>
      <c r="J2046" s="255" t="str">
        <f>IF(ISBLANK(INDEX('Policy Characteristics'!D:D,MATCH($C2046,'Policy Characteristics'!$C:$C,0))),"",INDEX('Policy Characteristics'!D:D,MATCH($C2046,'Policy Characteristics'!$C:$C,0)))</f>
        <v>R&amp;D Capital Cost Reductions</v>
      </c>
      <c r="K2046" s="254" t="str">
        <f>IF(ISBLANK(INDEX('Policy Characteristics'!E:E,MATCH($C2046,'Policy Characteristics'!$C:$C,0))),"",INDEX('Policy Characteristics'!E:E,MATCH($C2046,'Policy Characteristics'!$C:$C,0)))</f>
        <v>RnD industry capital cost reduction</v>
      </c>
      <c r="L2046" s="261">
        <f>IF(ISBLANK(INDEX('Policy Characteristics'!F:F,MATCH($C2046,'Policy Characteristics'!$C:$C,0))),"",INDEX('Policy Characteristics'!F:F,MATCH($C2046,'Policy Characteristics'!$C:$C,0)))</f>
        <v>0</v>
      </c>
      <c r="M2046" s="261">
        <f>IF(ISBLANK(INDEX('Policy Characteristics'!G:G,MATCH($C2046,'Policy Characteristics'!$C:$C,0))),"",INDEX('Policy Characteristics'!G:G,MATCH($C2046,'Policy Characteristics'!$C:$C,0)))</f>
        <v>0.4</v>
      </c>
      <c r="N2046" s="261">
        <f>IF(ISBLANK(INDEX('Policy Characteristics'!H:H,MATCH($C2046,'Policy Characteristics'!$C:$C,0))),"",INDEX('Policy Characteristics'!H:H,MATCH($C2046,'Policy Characteristics'!$C:$C,0)))</f>
        <v>0.01</v>
      </c>
      <c r="O2046" s="254" t="str">
        <f>IF(ISBLANK(INDEX('Policy Characteristics'!I:I,MATCH($C2046,'Policy Characteristics'!$C:$C,0))),"",INDEX('Policy Characteristics'!I:I,MATCH($C2046,'Policy Characteristics'!$C:$C,0)))</f>
        <v>% reduction in cost</v>
      </c>
      <c r="P2046" s="254" t="str">
        <f>IF(ISBLANK(INDEX('Policy Characteristics'!J:J,MATCH($C2046,'Policy Characteristics'!$C:$C,0))),"",INDEX('Policy Characteristics'!J:J,MATCH($C2046,'Policy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6" s="254" t="str">
        <f>IF(ISBLANK(INDEX('Policy Characteristics'!K:K,MATCH($C2046,'Policy Characteristics'!$C:$C,0))),"",INDEX('Policy Characteristics'!K:K,MATCH($C2046,'Policy Characteristics'!$C:$C,0)))</f>
        <v>architectural-design.html#rnd</v>
      </c>
      <c r="R2046" s="254" t="str">
        <f>IF(ISBLANK(INDEX('Policy Characteristics'!L:L,MATCH($C2046,'Policy Characteristics'!$C:$C,0))),"",INDEX('Policy Characteristics'!L:L,MATCH($C2046,'Policy Characteristics'!$C:$C,0)))</f>
        <v>research-and-development.html</v>
      </c>
    </row>
    <row r="2047" spans="1:18" x14ac:dyDescent="0.35">
      <c r="A2047" s="254" t="str">
        <f>IF(ISBLANK(INDEX('Policy Characteristics'!A:A,MATCH($C2047,'Policy Characteristics'!$C:$C,0))),"",INDEX('Policy Characteristics'!A:A,MATCH($C2047,'Policy Characteristics'!$C:$C,0)))</f>
        <v>Research and Development</v>
      </c>
      <c r="B2047" s="262" t="str">
        <f>IF(ISBLANK(INDEX('Policy Characteristics'!B:B,MATCH($C2047,'Policy Characteristics'!$C:$C,0))),"",INDEX('Policy Characteristics'!B:B,MATCH($C2047,'Policy Characteristics'!$C:$C,0)))</f>
        <v>Capital Cost Reduction</v>
      </c>
      <c r="C2047" s="254" t="str">
        <f t="shared" si="76"/>
        <v>RnD Industry Capital Cost Perc Reduction</v>
      </c>
      <c r="D2047" t="s">
        <v>3064</v>
      </c>
      <c r="E2047" s="45"/>
      <c r="F2047" s="6" t="s">
        <v>3089</v>
      </c>
      <c r="G2047" s="45"/>
      <c r="H2047" s="43">
        <v>1484</v>
      </c>
      <c r="I2047" s="324" t="s">
        <v>40</v>
      </c>
      <c r="J2047" s="255" t="str">
        <f>IF(ISBLANK(INDEX('Policy Characteristics'!D:D,MATCH($C2047,'Policy Characteristics'!$C:$C,0))),"",INDEX('Policy Characteristics'!D:D,MATCH($C2047,'Policy Characteristics'!$C:$C,0)))</f>
        <v>R&amp;D Capital Cost Reductions</v>
      </c>
      <c r="K2047" s="254" t="str">
        <f>IF(ISBLANK(INDEX('Policy Characteristics'!E:E,MATCH($C2047,'Policy Characteristics'!$C:$C,0))),"",INDEX('Policy Characteristics'!E:E,MATCH($C2047,'Policy Characteristics'!$C:$C,0)))</f>
        <v>RnD industry capital cost reduction</v>
      </c>
      <c r="L2047" s="261">
        <f>IF(ISBLANK(INDEX('Policy Characteristics'!F:F,MATCH($C2047,'Policy Characteristics'!$C:$C,0))),"",INDEX('Policy Characteristics'!F:F,MATCH($C2047,'Policy Characteristics'!$C:$C,0)))</f>
        <v>0</v>
      </c>
      <c r="M2047" s="261">
        <f>IF(ISBLANK(INDEX('Policy Characteristics'!G:G,MATCH($C2047,'Policy Characteristics'!$C:$C,0))),"",INDEX('Policy Characteristics'!G:G,MATCH($C2047,'Policy Characteristics'!$C:$C,0)))</f>
        <v>0.4</v>
      </c>
      <c r="N2047" s="261">
        <f>IF(ISBLANK(INDEX('Policy Characteristics'!H:H,MATCH($C2047,'Policy Characteristics'!$C:$C,0))),"",INDEX('Policy Characteristics'!H:H,MATCH($C2047,'Policy Characteristics'!$C:$C,0)))</f>
        <v>0.01</v>
      </c>
      <c r="O2047" s="254" t="str">
        <f>IF(ISBLANK(INDEX('Policy Characteristics'!I:I,MATCH($C2047,'Policy Characteristics'!$C:$C,0))),"",INDEX('Policy Characteristics'!I:I,MATCH($C2047,'Policy Characteristics'!$C:$C,0)))</f>
        <v>% reduction in cost</v>
      </c>
      <c r="P2047" s="254" t="str">
        <f>IF(ISBLANK(INDEX('Policy Characteristics'!J:J,MATCH($C2047,'Policy Characteristics'!$C:$C,0))),"",INDEX('Policy Characteristics'!J:J,MATCH($C2047,'Policy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7" s="254" t="str">
        <f>IF(ISBLANK(INDEX('Policy Characteristics'!K:K,MATCH($C2047,'Policy Characteristics'!$C:$C,0))),"",INDEX('Policy Characteristics'!K:K,MATCH($C2047,'Policy Characteristics'!$C:$C,0)))</f>
        <v>architectural-design.html#rnd</v>
      </c>
      <c r="R2047" s="254" t="str">
        <f>IF(ISBLANK(INDEX('Policy Characteristics'!L:L,MATCH($C2047,'Policy Characteristics'!$C:$C,0))),"",INDEX('Policy Characteristics'!L:L,MATCH($C2047,'Policy Characteristics'!$C:$C,0)))</f>
        <v>research-and-development.html</v>
      </c>
    </row>
    <row r="2048" spans="1:18" x14ac:dyDescent="0.35">
      <c r="A2048" s="254" t="str">
        <f>IF(ISBLANK(INDEX('Policy Characteristics'!A:A,MATCH($C2048,'Policy Characteristics'!$C:$C,0))),"",INDEX('Policy Characteristics'!A:A,MATCH($C2048,'Policy Characteristics'!$C:$C,0)))</f>
        <v>Research and Development</v>
      </c>
      <c r="B2048" s="262" t="str">
        <f>IF(ISBLANK(INDEX('Policy Characteristics'!B:B,MATCH($C2048,'Policy Characteristics'!$C:$C,0))),"",INDEX('Policy Characteristics'!B:B,MATCH($C2048,'Policy Characteristics'!$C:$C,0)))</f>
        <v>Capital Cost Reduction</v>
      </c>
      <c r="C2048" s="254" t="str">
        <f t="shared" si="76"/>
        <v>RnD Industry Capital Cost Perc Reduction</v>
      </c>
      <c r="D2048" t="s">
        <v>3065</v>
      </c>
      <c r="E2048" s="45"/>
      <c r="F2048" s="6" t="s">
        <v>3090</v>
      </c>
      <c r="G2048" s="45"/>
      <c r="H2048" s="43">
        <v>1485</v>
      </c>
      <c r="I2048" s="324" t="s">
        <v>40</v>
      </c>
      <c r="J2048" s="255" t="str">
        <f>IF(ISBLANK(INDEX('Policy Characteristics'!D:D,MATCH($C2048,'Policy Characteristics'!$C:$C,0))),"",INDEX('Policy Characteristics'!D:D,MATCH($C2048,'Policy Characteristics'!$C:$C,0)))</f>
        <v>R&amp;D Capital Cost Reductions</v>
      </c>
      <c r="K2048" s="254" t="str">
        <f>IF(ISBLANK(INDEX('Policy Characteristics'!E:E,MATCH($C2048,'Policy Characteristics'!$C:$C,0))),"",INDEX('Policy Characteristics'!E:E,MATCH($C2048,'Policy Characteristics'!$C:$C,0)))</f>
        <v>RnD industry capital cost reduction</v>
      </c>
      <c r="L2048" s="261">
        <f>IF(ISBLANK(INDEX('Policy Characteristics'!F:F,MATCH($C2048,'Policy Characteristics'!$C:$C,0))),"",INDEX('Policy Characteristics'!F:F,MATCH($C2048,'Policy Characteristics'!$C:$C,0)))</f>
        <v>0</v>
      </c>
      <c r="M2048" s="261">
        <f>IF(ISBLANK(INDEX('Policy Characteristics'!G:G,MATCH($C2048,'Policy Characteristics'!$C:$C,0))),"",INDEX('Policy Characteristics'!G:G,MATCH($C2048,'Policy Characteristics'!$C:$C,0)))</f>
        <v>0.4</v>
      </c>
      <c r="N2048" s="261">
        <f>IF(ISBLANK(INDEX('Policy Characteristics'!H:H,MATCH($C2048,'Policy Characteristics'!$C:$C,0))),"",INDEX('Policy Characteristics'!H:H,MATCH($C2048,'Policy Characteristics'!$C:$C,0)))</f>
        <v>0.01</v>
      </c>
      <c r="O2048" s="254" t="str">
        <f>IF(ISBLANK(INDEX('Policy Characteristics'!I:I,MATCH($C2048,'Policy Characteristics'!$C:$C,0))),"",INDEX('Policy Characteristics'!I:I,MATCH($C2048,'Policy Characteristics'!$C:$C,0)))</f>
        <v>% reduction in cost</v>
      </c>
      <c r="P2048" s="254" t="str">
        <f>IF(ISBLANK(INDEX('Policy Characteristics'!J:J,MATCH($C2048,'Policy Characteristics'!$C:$C,0))),"",INDEX('Policy Characteristics'!J:J,MATCH($C2048,'Policy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8" s="254" t="str">
        <f>IF(ISBLANK(INDEX('Policy Characteristics'!K:K,MATCH($C2048,'Policy Characteristics'!$C:$C,0))),"",INDEX('Policy Characteristics'!K:K,MATCH($C2048,'Policy Characteristics'!$C:$C,0)))</f>
        <v>architectural-design.html#rnd</v>
      </c>
      <c r="R2048" s="254" t="str">
        <f>IF(ISBLANK(INDEX('Policy Characteristics'!L:L,MATCH($C2048,'Policy Characteristics'!$C:$C,0))),"",INDEX('Policy Characteristics'!L:L,MATCH($C2048,'Policy Characteristics'!$C:$C,0)))</f>
        <v>research-and-development.html</v>
      </c>
    </row>
    <row r="2049" spans="1:18" x14ac:dyDescent="0.35">
      <c r="A2049" s="254" t="str">
        <f>IF(ISBLANK(INDEX('Policy Characteristics'!A:A,MATCH($C2049,'Policy Characteristics'!$C:$C,0))),"",INDEX('Policy Characteristics'!A:A,MATCH($C2049,'Policy Characteristics'!$C:$C,0)))</f>
        <v>Research and Development</v>
      </c>
      <c r="B2049" s="262" t="str">
        <f>IF(ISBLANK(INDEX('Policy Characteristics'!B:B,MATCH($C2049,'Policy Characteristics'!$C:$C,0))),"",INDEX('Policy Characteristics'!B:B,MATCH($C2049,'Policy Characteristics'!$C:$C,0)))</f>
        <v>Capital Cost Reduction</v>
      </c>
      <c r="C2049" s="254" t="str">
        <f t="shared" si="76"/>
        <v>RnD Industry Capital Cost Perc Reduction</v>
      </c>
      <c r="D2049" t="s">
        <v>3066</v>
      </c>
      <c r="E2049" s="45"/>
      <c r="F2049" s="6" t="s">
        <v>3091</v>
      </c>
      <c r="G2049" s="45"/>
      <c r="H2049" s="43">
        <v>1486</v>
      </c>
      <c r="I2049" s="324" t="s">
        <v>40</v>
      </c>
      <c r="J2049" s="255" t="str">
        <f>IF(ISBLANK(INDEX('Policy Characteristics'!D:D,MATCH($C2049,'Policy Characteristics'!$C:$C,0))),"",INDEX('Policy Characteristics'!D:D,MATCH($C2049,'Policy Characteristics'!$C:$C,0)))</f>
        <v>R&amp;D Capital Cost Reductions</v>
      </c>
      <c r="K2049" s="254" t="str">
        <f>IF(ISBLANK(INDEX('Policy Characteristics'!E:E,MATCH($C2049,'Policy Characteristics'!$C:$C,0))),"",INDEX('Policy Characteristics'!E:E,MATCH($C2049,'Policy Characteristics'!$C:$C,0)))</f>
        <v>RnD industry capital cost reduction</v>
      </c>
      <c r="L2049" s="261">
        <f>IF(ISBLANK(INDEX('Policy Characteristics'!F:F,MATCH($C2049,'Policy Characteristics'!$C:$C,0))),"",INDEX('Policy Characteristics'!F:F,MATCH($C2049,'Policy Characteristics'!$C:$C,0)))</f>
        <v>0</v>
      </c>
      <c r="M2049" s="261">
        <f>IF(ISBLANK(INDEX('Policy Characteristics'!G:G,MATCH($C2049,'Policy Characteristics'!$C:$C,0))),"",INDEX('Policy Characteristics'!G:G,MATCH($C2049,'Policy Characteristics'!$C:$C,0)))</f>
        <v>0.4</v>
      </c>
      <c r="N2049" s="261">
        <f>IF(ISBLANK(INDEX('Policy Characteristics'!H:H,MATCH($C2049,'Policy Characteristics'!$C:$C,0))),"",INDEX('Policy Characteristics'!H:H,MATCH($C2049,'Policy Characteristics'!$C:$C,0)))</f>
        <v>0.01</v>
      </c>
      <c r="O2049" s="254" t="str">
        <f>IF(ISBLANK(INDEX('Policy Characteristics'!I:I,MATCH($C2049,'Policy Characteristics'!$C:$C,0))),"",INDEX('Policy Characteristics'!I:I,MATCH($C2049,'Policy Characteristics'!$C:$C,0)))</f>
        <v>% reduction in cost</v>
      </c>
      <c r="P2049" s="254" t="str">
        <f>IF(ISBLANK(INDEX('Policy Characteristics'!J:J,MATCH($C2049,'Policy Characteristics'!$C:$C,0))),"",INDEX('Policy Characteristics'!J:J,MATCH($C2049,'Policy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9" s="254" t="str">
        <f>IF(ISBLANK(INDEX('Policy Characteristics'!K:K,MATCH($C2049,'Policy Characteristics'!$C:$C,0))),"",INDEX('Policy Characteristics'!K:K,MATCH($C2049,'Policy Characteristics'!$C:$C,0)))</f>
        <v>architectural-design.html#rnd</v>
      </c>
      <c r="R2049" s="254" t="str">
        <f>IF(ISBLANK(INDEX('Policy Characteristics'!L:L,MATCH($C2049,'Policy Characteristics'!$C:$C,0))),"",INDEX('Policy Characteristics'!L:L,MATCH($C2049,'Policy Characteristics'!$C:$C,0)))</f>
        <v>research-and-development.html</v>
      </c>
    </row>
    <row r="2050" spans="1:18" x14ac:dyDescent="0.35">
      <c r="A2050" s="254" t="str">
        <f>IF(ISBLANK(INDEX('Policy Characteristics'!A:A,MATCH($C2050,'Policy Characteristics'!$C:$C,0))),"",INDEX('Policy Characteristics'!A:A,MATCH($C2050,'Policy Characteristics'!$C:$C,0)))</f>
        <v>Research and Development</v>
      </c>
      <c r="B2050" s="262" t="str">
        <f>IF(ISBLANK(INDEX('Policy Characteristics'!B:B,MATCH($C2050,'Policy Characteristics'!$C:$C,0))),"",INDEX('Policy Characteristics'!B:B,MATCH($C2050,'Policy Characteristics'!$C:$C,0)))</f>
        <v>Capital Cost Reduction</v>
      </c>
      <c r="C2050" s="317" t="s">
        <v>280</v>
      </c>
      <c r="D2050" s="45" t="s">
        <v>2233</v>
      </c>
      <c r="E2050" s="45"/>
      <c r="F2050" s="45" t="s">
        <v>458</v>
      </c>
      <c r="G2050" s="45"/>
      <c r="H2050" s="43">
        <v>108</v>
      </c>
      <c r="I2050" s="324" t="s">
        <v>40</v>
      </c>
      <c r="J2050" s="255" t="str">
        <f>IF(ISBLANK(INDEX('Policy Characteristics'!D:D,MATCH($C2050,'Policy Characteristics'!$C:$C,0))),"",INDEX('Policy Characteristics'!D:D,MATCH($C2050,'Policy Characteristics'!$C:$C,0)))</f>
        <v>R&amp;D Capital Cost Reductions</v>
      </c>
      <c r="K2050" s="254" t="str">
        <f>IF(ISBLANK(INDEX('Policy Characteristics'!E:E,MATCH($C2050,'Policy Characteristics'!$C:$C,0))),"",INDEX('Policy Characteristics'!E:E,MATCH($C2050,'Policy Characteristics'!$C:$C,0)))</f>
        <v>RnD transportation capital cost reduction</v>
      </c>
      <c r="L2050" s="261">
        <f>IF(ISBLANK(INDEX('Policy Characteristics'!F:F,MATCH($C2050,'Policy Characteristics'!$C:$C,0))),"",INDEX('Policy Characteristics'!F:F,MATCH($C2050,'Policy Characteristics'!$C:$C,0)))</f>
        <v>0</v>
      </c>
      <c r="M2050" s="261">
        <f>IF(ISBLANK(INDEX('Policy Characteristics'!G:G,MATCH($C2050,'Policy Characteristics'!$C:$C,0))),"",INDEX('Policy Characteristics'!G:G,MATCH($C2050,'Policy Characteristics'!$C:$C,0)))</f>
        <v>0.4</v>
      </c>
      <c r="N2050" s="261">
        <f>IF(ISBLANK(INDEX('Policy Characteristics'!H:H,MATCH($C2050,'Policy Characteristics'!$C:$C,0))),"",INDEX('Policy Characteristics'!H:H,MATCH($C2050,'Policy Characteristics'!$C:$C,0)))</f>
        <v>0.01</v>
      </c>
      <c r="O2050" s="254" t="str">
        <f>IF(ISBLANK(INDEX('Policy Characteristics'!I:I,MATCH($C2050,'Policy Characteristics'!$C:$C,0))),"",INDEX('Policy Characteristics'!I:I,MATCH($C2050,'Policy Characteristics'!$C:$C,0)))</f>
        <v>% reduction in cost</v>
      </c>
      <c r="P2050" s="254" t="str">
        <f>IF(ISBLANK(INDEX('Policy Characteristics'!J:J,MATCH($C2050,'Policy Characteristics'!$C:$C,0))),"",INDEX('Policy Characteristics'!J:J,MATCH($C2050,'Policy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0" s="254" t="str">
        <f>IF(ISBLANK(INDEX('Policy Characteristics'!K:K,MATCH($C2050,'Policy Characteristics'!$C:$C,0))),"",INDEX('Policy Characteristics'!K:K,MATCH($C2050,'Policy Characteristics'!$C:$C,0)))</f>
        <v>architectural-design.html#rnd</v>
      </c>
      <c r="R2050" s="254" t="str">
        <f>IF(ISBLANK(INDEX('Policy Characteristics'!L:L,MATCH($C2050,'Policy Characteristics'!$C:$C,0))),"",INDEX('Policy Characteristics'!L:L,MATCH($C2050,'Policy Characteristics'!$C:$C,0)))</f>
        <v>research-and-development.html</v>
      </c>
    </row>
    <row r="2051" spans="1:18" x14ac:dyDescent="0.35">
      <c r="A2051" s="254" t="str">
        <f>IF(ISBLANK(INDEX('Policy Characteristics'!A:A,MATCH($C2051,'Policy Characteristics'!$C:$C,0))),"",INDEX('Policy Characteristics'!A:A,MATCH($C2051,'Policy Characteristics'!$C:$C,0)))</f>
        <v>Research and Development</v>
      </c>
      <c r="B2051" s="262" t="str">
        <f>IF(ISBLANK(INDEX('Policy Characteristics'!B:B,MATCH($C2051,'Policy Characteristics'!$C:$C,0))),"",INDEX('Policy Characteristics'!B:B,MATCH($C2051,'Policy Characteristics'!$C:$C,0)))</f>
        <v>Capital Cost Reduction</v>
      </c>
      <c r="C2051" s="254" t="str">
        <f t="shared" ref="C2051:C2056" si="77">C$2050</f>
        <v>RnD Transportation Capital Cost Perc Reduction</v>
      </c>
      <c r="D2051" s="45" t="s">
        <v>2234</v>
      </c>
      <c r="E2051" s="45"/>
      <c r="F2051" s="45" t="s">
        <v>459</v>
      </c>
      <c r="G2051" s="45"/>
      <c r="H2051" s="43">
        <v>109</v>
      </c>
      <c r="I2051" s="324" t="s">
        <v>40</v>
      </c>
      <c r="J2051" s="255" t="str">
        <f>IF(ISBLANK(INDEX('Policy Characteristics'!D:D,MATCH($C2051,'Policy Characteristics'!$C:$C,0))),"",INDEX('Policy Characteristics'!D:D,MATCH($C2051,'Policy Characteristics'!$C:$C,0)))</f>
        <v>R&amp;D Capital Cost Reductions</v>
      </c>
      <c r="K2051" s="254" t="str">
        <f>IF(ISBLANK(INDEX('Policy Characteristics'!E:E,MATCH($C2051,'Policy Characteristics'!$C:$C,0))),"",INDEX('Policy Characteristics'!E:E,MATCH($C2051,'Policy Characteristics'!$C:$C,0)))</f>
        <v>RnD transportation capital cost reduction</v>
      </c>
      <c r="L2051" s="261">
        <f>IF(ISBLANK(INDEX('Policy Characteristics'!F:F,MATCH($C2051,'Policy Characteristics'!$C:$C,0))),"",INDEX('Policy Characteristics'!F:F,MATCH($C2051,'Policy Characteristics'!$C:$C,0)))</f>
        <v>0</v>
      </c>
      <c r="M2051" s="261">
        <f>IF(ISBLANK(INDEX('Policy Characteristics'!G:G,MATCH($C2051,'Policy Characteristics'!$C:$C,0))),"",INDEX('Policy Characteristics'!G:G,MATCH($C2051,'Policy Characteristics'!$C:$C,0)))</f>
        <v>0.4</v>
      </c>
      <c r="N2051" s="261">
        <f>IF(ISBLANK(INDEX('Policy Characteristics'!H:H,MATCH($C2051,'Policy Characteristics'!$C:$C,0))),"",INDEX('Policy Characteristics'!H:H,MATCH($C2051,'Policy Characteristics'!$C:$C,0)))</f>
        <v>0.01</v>
      </c>
      <c r="O2051" s="254" t="str">
        <f>IF(ISBLANK(INDEX('Policy Characteristics'!I:I,MATCH($C2051,'Policy Characteristics'!$C:$C,0))),"",INDEX('Policy Characteristics'!I:I,MATCH($C2051,'Policy Characteristics'!$C:$C,0)))</f>
        <v>% reduction in cost</v>
      </c>
      <c r="P2051" s="254" t="str">
        <f>IF(ISBLANK(INDEX('Policy Characteristics'!J:J,MATCH($C2051,'Policy Characteristics'!$C:$C,0))),"",INDEX('Policy Characteristics'!J:J,MATCH($C2051,'Policy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1" s="254" t="str">
        <f>IF(ISBLANK(INDEX('Policy Characteristics'!K:K,MATCH($C2051,'Policy Characteristics'!$C:$C,0))),"",INDEX('Policy Characteristics'!K:K,MATCH($C2051,'Policy Characteristics'!$C:$C,0)))</f>
        <v>architectural-design.html#rnd</v>
      </c>
      <c r="R2051" s="254" t="str">
        <f>IF(ISBLANK(INDEX('Policy Characteristics'!L:L,MATCH($C2051,'Policy Characteristics'!$C:$C,0))),"",INDEX('Policy Characteristics'!L:L,MATCH($C2051,'Policy Characteristics'!$C:$C,0)))</f>
        <v>research-and-development.html</v>
      </c>
    </row>
    <row r="2052" spans="1:18" x14ac:dyDescent="0.35">
      <c r="A2052" s="254" t="str">
        <f>IF(ISBLANK(INDEX('Policy Characteristics'!A:A,MATCH($C2052,'Policy Characteristics'!$C:$C,0))),"",INDEX('Policy Characteristics'!A:A,MATCH($C2052,'Policy Characteristics'!$C:$C,0)))</f>
        <v>Research and Development</v>
      </c>
      <c r="B2052" s="262" t="str">
        <f>IF(ISBLANK(INDEX('Policy Characteristics'!B:B,MATCH($C2052,'Policy Characteristics'!$C:$C,0))),"",INDEX('Policy Characteristics'!B:B,MATCH($C2052,'Policy Characteristics'!$C:$C,0)))</f>
        <v>Capital Cost Reduction</v>
      </c>
      <c r="C2052" s="254" t="str">
        <f t="shared" si="77"/>
        <v>RnD Transportation Capital Cost Perc Reduction</v>
      </c>
      <c r="D2052" s="45" t="s">
        <v>2235</v>
      </c>
      <c r="E2052" s="45"/>
      <c r="F2052" s="45" t="s">
        <v>460</v>
      </c>
      <c r="G2052" s="45"/>
      <c r="H2052" s="43">
        <v>110</v>
      </c>
      <c r="I2052" s="324" t="s">
        <v>40</v>
      </c>
      <c r="J2052" s="255" t="str">
        <f>IF(ISBLANK(INDEX('Policy Characteristics'!D:D,MATCH($C2052,'Policy Characteristics'!$C:$C,0))),"",INDEX('Policy Characteristics'!D:D,MATCH($C2052,'Policy Characteristics'!$C:$C,0)))</f>
        <v>R&amp;D Capital Cost Reductions</v>
      </c>
      <c r="K2052" s="254" t="str">
        <f>IF(ISBLANK(INDEX('Policy Characteristics'!E:E,MATCH($C2052,'Policy Characteristics'!$C:$C,0))),"",INDEX('Policy Characteristics'!E:E,MATCH($C2052,'Policy Characteristics'!$C:$C,0)))</f>
        <v>RnD transportation capital cost reduction</v>
      </c>
      <c r="L2052" s="261">
        <f>IF(ISBLANK(INDEX('Policy Characteristics'!F:F,MATCH($C2052,'Policy Characteristics'!$C:$C,0))),"",INDEX('Policy Characteristics'!F:F,MATCH($C2052,'Policy Characteristics'!$C:$C,0)))</f>
        <v>0</v>
      </c>
      <c r="M2052" s="261">
        <f>IF(ISBLANK(INDEX('Policy Characteristics'!G:G,MATCH($C2052,'Policy Characteristics'!$C:$C,0))),"",INDEX('Policy Characteristics'!G:G,MATCH($C2052,'Policy Characteristics'!$C:$C,0)))</f>
        <v>0.4</v>
      </c>
      <c r="N2052" s="261">
        <f>IF(ISBLANK(INDEX('Policy Characteristics'!H:H,MATCH($C2052,'Policy Characteristics'!$C:$C,0))),"",INDEX('Policy Characteristics'!H:H,MATCH($C2052,'Policy Characteristics'!$C:$C,0)))</f>
        <v>0.01</v>
      </c>
      <c r="O2052" s="254" t="str">
        <f>IF(ISBLANK(INDEX('Policy Characteristics'!I:I,MATCH($C2052,'Policy Characteristics'!$C:$C,0))),"",INDEX('Policy Characteristics'!I:I,MATCH($C2052,'Policy Characteristics'!$C:$C,0)))</f>
        <v>% reduction in cost</v>
      </c>
      <c r="P2052" s="254" t="str">
        <f>IF(ISBLANK(INDEX('Policy Characteristics'!J:J,MATCH($C2052,'Policy Characteristics'!$C:$C,0))),"",INDEX('Policy Characteristics'!J:J,MATCH($C2052,'Policy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2" s="254" t="str">
        <f>IF(ISBLANK(INDEX('Policy Characteristics'!K:K,MATCH($C2052,'Policy Characteristics'!$C:$C,0))),"",INDEX('Policy Characteristics'!K:K,MATCH($C2052,'Policy Characteristics'!$C:$C,0)))</f>
        <v>architectural-design.html#rnd</v>
      </c>
      <c r="R2052" s="254" t="str">
        <f>IF(ISBLANK(INDEX('Policy Characteristics'!L:L,MATCH($C2052,'Policy Characteristics'!$C:$C,0))),"",INDEX('Policy Characteristics'!L:L,MATCH($C2052,'Policy Characteristics'!$C:$C,0)))</f>
        <v>research-and-development.html</v>
      </c>
    </row>
    <row r="2053" spans="1:18" x14ac:dyDescent="0.35">
      <c r="A2053" s="254" t="str">
        <f>IF(ISBLANK(INDEX('Policy Characteristics'!A:A,MATCH($C2053,'Policy Characteristics'!$C:$C,0))),"",INDEX('Policy Characteristics'!A:A,MATCH($C2053,'Policy Characteristics'!$C:$C,0)))</f>
        <v>Research and Development</v>
      </c>
      <c r="B2053" s="262" t="str">
        <f>IF(ISBLANK(INDEX('Policy Characteristics'!B:B,MATCH($C2053,'Policy Characteristics'!$C:$C,0))),"",INDEX('Policy Characteristics'!B:B,MATCH($C2053,'Policy Characteristics'!$C:$C,0)))</f>
        <v>Capital Cost Reduction</v>
      </c>
      <c r="C2053" s="254" t="str">
        <f t="shared" si="77"/>
        <v>RnD Transportation Capital Cost Perc Reduction</v>
      </c>
      <c r="D2053" s="45" t="s">
        <v>2236</v>
      </c>
      <c r="E2053" s="45"/>
      <c r="F2053" s="45" t="s">
        <v>461</v>
      </c>
      <c r="G2053" s="45"/>
      <c r="H2053" s="43">
        <v>111</v>
      </c>
      <c r="I2053" s="324" t="s">
        <v>40</v>
      </c>
      <c r="J2053" s="255" t="str">
        <f>IF(ISBLANK(INDEX('Policy Characteristics'!D:D,MATCH($C2053,'Policy Characteristics'!$C:$C,0))),"",INDEX('Policy Characteristics'!D:D,MATCH($C2053,'Policy Characteristics'!$C:$C,0)))</f>
        <v>R&amp;D Capital Cost Reductions</v>
      </c>
      <c r="K2053" s="254" t="str">
        <f>IF(ISBLANK(INDEX('Policy Characteristics'!E:E,MATCH($C2053,'Policy Characteristics'!$C:$C,0))),"",INDEX('Policy Characteristics'!E:E,MATCH($C2053,'Policy Characteristics'!$C:$C,0)))</f>
        <v>RnD transportation capital cost reduction</v>
      </c>
      <c r="L2053" s="261">
        <f>IF(ISBLANK(INDEX('Policy Characteristics'!F:F,MATCH($C2053,'Policy Characteristics'!$C:$C,0))),"",INDEX('Policy Characteristics'!F:F,MATCH($C2053,'Policy Characteristics'!$C:$C,0)))</f>
        <v>0</v>
      </c>
      <c r="M2053" s="261">
        <f>IF(ISBLANK(INDEX('Policy Characteristics'!G:G,MATCH($C2053,'Policy Characteristics'!$C:$C,0))),"",INDEX('Policy Characteristics'!G:G,MATCH($C2053,'Policy Characteristics'!$C:$C,0)))</f>
        <v>0.4</v>
      </c>
      <c r="N2053" s="261">
        <f>IF(ISBLANK(INDEX('Policy Characteristics'!H:H,MATCH($C2053,'Policy Characteristics'!$C:$C,0))),"",INDEX('Policy Characteristics'!H:H,MATCH($C2053,'Policy Characteristics'!$C:$C,0)))</f>
        <v>0.01</v>
      </c>
      <c r="O2053" s="254" t="str">
        <f>IF(ISBLANK(INDEX('Policy Characteristics'!I:I,MATCH($C2053,'Policy Characteristics'!$C:$C,0))),"",INDEX('Policy Characteristics'!I:I,MATCH($C2053,'Policy Characteristics'!$C:$C,0)))</f>
        <v>% reduction in cost</v>
      </c>
      <c r="P2053" s="254" t="str">
        <f>IF(ISBLANK(INDEX('Policy Characteristics'!J:J,MATCH($C2053,'Policy Characteristics'!$C:$C,0))),"",INDEX('Policy Characteristics'!J:J,MATCH($C2053,'Policy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3" s="254" t="str">
        <f>IF(ISBLANK(INDEX('Policy Characteristics'!K:K,MATCH($C2053,'Policy Characteristics'!$C:$C,0))),"",INDEX('Policy Characteristics'!K:K,MATCH($C2053,'Policy Characteristics'!$C:$C,0)))</f>
        <v>architectural-design.html#rnd</v>
      </c>
      <c r="R2053" s="254" t="str">
        <f>IF(ISBLANK(INDEX('Policy Characteristics'!L:L,MATCH($C2053,'Policy Characteristics'!$C:$C,0))),"",INDEX('Policy Characteristics'!L:L,MATCH($C2053,'Policy Characteristics'!$C:$C,0)))</f>
        <v>research-and-development.html</v>
      </c>
    </row>
    <row r="2054" spans="1:18" x14ac:dyDescent="0.35">
      <c r="A2054" s="254" t="str">
        <f>IF(ISBLANK(INDEX('Policy Characteristics'!A:A,MATCH($C2054,'Policy Characteristics'!$C:$C,0))),"",INDEX('Policy Characteristics'!A:A,MATCH($C2054,'Policy Characteristics'!$C:$C,0)))</f>
        <v>Research and Development</v>
      </c>
      <c r="B2054" s="262" t="str">
        <f>IF(ISBLANK(INDEX('Policy Characteristics'!B:B,MATCH($C2054,'Policy Characteristics'!$C:$C,0))),"",INDEX('Policy Characteristics'!B:B,MATCH($C2054,'Policy Characteristics'!$C:$C,0)))</f>
        <v>Capital Cost Reduction</v>
      </c>
      <c r="C2054" s="254" t="str">
        <f t="shared" si="77"/>
        <v>RnD Transportation Capital Cost Perc Reduction</v>
      </c>
      <c r="D2054" s="45" t="s">
        <v>2237</v>
      </c>
      <c r="E2054" s="45"/>
      <c r="F2054" s="45" t="s">
        <v>462</v>
      </c>
      <c r="G2054" s="45"/>
      <c r="H2054" s="43">
        <v>112</v>
      </c>
      <c r="I2054" s="324" t="s">
        <v>40</v>
      </c>
      <c r="J2054" s="255" t="str">
        <f>IF(ISBLANK(INDEX('Policy Characteristics'!D:D,MATCH($C2054,'Policy Characteristics'!$C:$C,0))),"",INDEX('Policy Characteristics'!D:D,MATCH($C2054,'Policy Characteristics'!$C:$C,0)))</f>
        <v>R&amp;D Capital Cost Reductions</v>
      </c>
      <c r="K2054" s="254" t="str">
        <f>IF(ISBLANK(INDEX('Policy Characteristics'!E:E,MATCH($C2054,'Policy Characteristics'!$C:$C,0))),"",INDEX('Policy Characteristics'!E:E,MATCH($C2054,'Policy Characteristics'!$C:$C,0)))</f>
        <v>RnD transportation capital cost reduction</v>
      </c>
      <c r="L2054" s="261">
        <f>IF(ISBLANK(INDEX('Policy Characteristics'!F:F,MATCH($C2054,'Policy Characteristics'!$C:$C,0))),"",INDEX('Policy Characteristics'!F:F,MATCH($C2054,'Policy Characteristics'!$C:$C,0)))</f>
        <v>0</v>
      </c>
      <c r="M2054" s="261">
        <f>IF(ISBLANK(INDEX('Policy Characteristics'!G:G,MATCH($C2054,'Policy Characteristics'!$C:$C,0))),"",INDEX('Policy Characteristics'!G:G,MATCH($C2054,'Policy Characteristics'!$C:$C,0)))</f>
        <v>0.4</v>
      </c>
      <c r="N2054" s="261">
        <f>IF(ISBLANK(INDEX('Policy Characteristics'!H:H,MATCH($C2054,'Policy Characteristics'!$C:$C,0))),"",INDEX('Policy Characteristics'!H:H,MATCH($C2054,'Policy Characteristics'!$C:$C,0)))</f>
        <v>0.01</v>
      </c>
      <c r="O2054" s="254" t="str">
        <f>IF(ISBLANK(INDEX('Policy Characteristics'!I:I,MATCH($C2054,'Policy Characteristics'!$C:$C,0))),"",INDEX('Policy Characteristics'!I:I,MATCH($C2054,'Policy Characteristics'!$C:$C,0)))</f>
        <v>% reduction in cost</v>
      </c>
      <c r="P2054" s="254" t="str">
        <f>IF(ISBLANK(INDEX('Policy Characteristics'!J:J,MATCH($C2054,'Policy Characteristics'!$C:$C,0))),"",INDEX('Policy Characteristics'!J:J,MATCH($C2054,'Policy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4" s="254" t="str">
        <f>IF(ISBLANK(INDEX('Policy Characteristics'!K:K,MATCH($C2054,'Policy Characteristics'!$C:$C,0))),"",INDEX('Policy Characteristics'!K:K,MATCH($C2054,'Policy Characteristics'!$C:$C,0)))</f>
        <v>architectural-design.html#rnd</v>
      </c>
      <c r="R2054" s="254" t="str">
        <f>IF(ISBLANK(INDEX('Policy Characteristics'!L:L,MATCH($C2054,'Policy Characteristics'!$C:$C,0))),"",INDEX('Policy Characteristics'!L:L,MATCH($C2054,'Policy Characteristics'!$C:$C,0)))</f>
        <v>research-and-development.html</v>
      </c>
    </row>
    <row r="2055" spans="1:18" x14ac:dyDescent="0.35">
      <c r="A2055" s="254" t="str">
        <f>IF(ISBLANK(INDEX('Policy Characteristics'!A:A,MATCH($C2055,'Policy Characteristics'!$C:$C,0))),"",INDEX('Policy Characteristics'!A:A,MATCH($C2055,'Policy Characteristics'!$C:$C,0)))</f>
        <v>Research and Development</v>
      </c>
      <c r="B2055" s="262" t="str">
        <f>IF(ISBLANK(INDEX('Policy Characteristics'!B:B,MATCH($C2055,'Policy Characteristics'!$C:$C,0))),"",INDEX('Policy Characteristics'!B:B,MATCH($C2055,'Policy Characteristics'!$C:$C,0)))</f>
        <v>Capital Cost Reduction</v>
      </c>
      <c r="C2055" s="254" t="str">
        <f t="shared" si="77"/>
        <v>RnD Transportation Capital Cost Perc Reduction</v>
      </c>
      <c r="D2055" s="45" t="s">
        <v>2491</v>
      </c>
      <c r="E2055" s="45"/>
      <c r="F2055" s="45" t="s">
        <v>2773</v>
      </c>
      <c r="G2055" s="45"/>
      <c r="H2055" s="43">
        <v>113</v>
      </c>
      <c r="I2055" s="324" t="s">
        <v>40</v>
      </c>
      <c r="J2055" s="255" t="str">
        <f>IF(ISBLANK(INDEX('Policy Characteristics'!D:D,MATCH($C2055,'Policy Characteristics'!$C:$C,0))),"",INDEX('Policy Characteristics'!D:D,MATCH($C2055,'Policy Characteristics'!$C:$C,0)))</f>
        <v>R&amp;D Capital Cost Reductions</v>
      </c>
      <c r="K2055" s="254" t="str">
        <f>IF(ISBLANK(INDEX('Policy Characteristics'!E:E,MATCH($C2055,'Policy Characteristics'!$C:$C,0))),"",INDEX('Policy Characteristics'!E:E,MATCH($C2055,'Policy Characteristics'!$C:$C,0)))</f>
        <v>RnD transportation capital cost reduction</v>
      </c>
      <c r="L2055" s="261">
        <f>IF(ISBLANK(INDEX('Policy Characteristics'!F:F,MATCH($C2055,'Policy Characteristics'!$C:$C,0))),"",INDEX('Policy Characteristics'!F:F,MATCH($C2055,'Policy Characteristics'!$C:$C,0)))</f>
        <v>0</v>
      </c>
      <c r="M2055" s="261">
        <f>IF(ISBLANK(INDEX('Policy Characteristics'!G:G,MATCH($C2055,'Policy Characteristics'!$C:$C,0))),"",INDEX('Policy Characteristics'!G:G,MATCH($C2055,'Policy Characteristics'!$C:$C,0)))</f>
        <v>0.4</v>
      </c>
      <c r="N2055" s="261">
        <f>IF(ISBLANK(INDEX('Policy Characteristics'!H:H,MATCH($C2055,'Policy Characteristics'!$C:$C,0))),"",INDEX('Policy Characteristics'!H:H,MATCH($C2055,'Policy Characteristics'!$C:$C,0)))</f>
        <v>0.01</v>
      </c>
      <c r="O2055" s="254" t="str">
        <f>IF(ISBLANK(INDEX('Policy Characteristics'!I:I,MATCH($C2055,'Policy Characteristics'!$C:$C,0))),"",INDEX('Policy Characteristics'!I:I,MATCH($C2055,'Policy Characteristics'!$C:$C,0)))</f>
        <v>% reduction in cost</v>
      </c>
      <c r="P2055" s="254" t="str">
        <f>IF(ISBLANK(INDEX('Policy Characteristics'!J:J,MATCH($C2055,'Policy Characteristics'!$C:$C,0))),"",INDEX('Policy Characteristics'!J:J,MATCH($C2055,'Policy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5" s="254" t="str">
        <f>IF(ISBLANK(INDEX('Policy Characteristics'!K:K,MATCH($C2055,'Policy Characteristics'!$C:$C,0))),"",INDEX('Policy Characteristics'!K:K,MATCH($C2055,'Policy Characteristics'!$C:$C,0)))</f>
        <v>architectural-design.html#rnd</v>
      </c>
      <c r="R2055" s="254" t="str">
        <f>IF(ISBLANK(INDEX('Policy Characteristics'!L:L,MATCH($C2055,'Policy Characteristics'!$C:$C,0))),"",INDEX('Policy Characteristics'!L:L,MATCH($C2055,'Policy Characteristics'!$C:$C,0)))</f>
        <v>research-and-development.html</v>
      </c>
    </row>
    <row r="2056" spans="1:18" x14ac:dyDescent="0.35">
      <c r="A2056" s="254" t="str">
        <f>IF(ISBLANK(INDEX('Policy Characteristics'!A:A,MATCH($C2056,'Policy Characteristics'!$C:$C,0))),"",INDEX('Policy Characteristics'!A:A,MATCH($C2056,'Policy Characteristics'!$C:$C,0)))</f>
        <v>Research and Development</v>
      </c>
      <c r="B2056" s="262" t="str">
        <f>IF(ISBLANK(INDEX('Policy Characteristics'!B:B,MATCH($C2056,'Policy Characteristics'!$C:$C,0))),"",INDEX('Policy Characteristics'!B:B,MATCH($C2056,'Policy Characteristics'!$C:$C,0)))</f>
        <v>Capital Cost Reduction</v>
      </c>
      <c r="C2056" s="254" t="str">
        <f t="shared" si="77"/>
        <v>RnD Transportation Capital Cost Perc Reduction</v>
      </c>
      <c r="D2056" s="45" t="s">
        <v>2490</v>
      </c>
      <c r="E2056" s="45"/>
      <c r="F2056" s="45" t="s">
        <v>2774</v>
      </c>
      <c r="G2056" s="45"/>
      <c r="H2056" s="43">
        <v>523</v>
      </c>
      <c r="I2056" s="324" t="s">
        <v>40</v>
      </c>
      <c r="J2056" s="255" t="str">
        <f>IF(ISBLANK(INDEX('Policy Characteristics'!D:D,MATCH($C2056,'Policy Characteristics'!$C:$C,0))),"",INDEX('Policy Characteristics'!D:D,MATCH($C2056,'Policy Characteristics'!$C:$C,0)))</f>
        <v>R&amp;D Capital Cost Reductions</v>
      </c>
      <c r="K2056" s="254" t="str">
        <f>IF(ISBLANK(INDEX('Policy Characteristics'!E:E,MATCH($C2056,'Policy Characteristics'!$C:$C,0))),"",INDEX('Policy Characteristics'!E:E,MATCH($C2056,'Policy Characteristics'!$C:$C,0)))</f>
        <v>RnD transportation capital cost reduction</v>
      </c>
      <c r="L2056" s="261">
        <f>IF(ISBLANK(INDEX('Policy Characteristics'!F:F,MATCH($C2056,'Policy Characteristics'!$C:$C,0))),"",INDEX('Policy Characteristics'!F:F,MATCH($C2056,'Policy Characteristics'!$C:$C,0)))</f>
        <v>0</v>
      </c>
      <c r="M2056" s="261">
        <f>IF(ISBLANK(INDEX('Policy Characteristics'!G:G,MATCH($C2056,'Policy Characteristics'!$C:$C,0))),"",INDEX('Policy Characteristics'!G:G,MATCH($C2056,'Policy Characteristics'!$C:$C,0)))</f>
        <v>0.4</v>
      </c>
      <c r="N2056" s="261">
        <f>IF(ISBLANK(INDEX('Policy Characteristics'!H:H,MATCH($C2056,'Policy Characteristics'!$C:$C,0))),"",INDEX('Policy Characteristics'!H:H,MATCH($C2056,'Policy Characteristics'!$C:$C,0)))</f>
        <v>0.01</v>
      </c>
      <c r="O2056" s="254" t="str">
        <f>IF(ISBLANK(INDEX('Policy Characteristics'!I:I,MATCH($C2056,'Policy Characteristics'!$C:$C,0))),"",INDEX('Policy Characteristics'!I:I,MATCH($C2056,'Policy Characteristics'!$C:$C,0)))</f>
        <v>% reduction in cost</v>
      </c>
      <c r="P2056" s="254" t="str">
        <f>IF(ISBLANK(INDEX('Policy Characteristics'!J:J,MATCH($C2056,'Policy Characteristics'!$C:$C,0))),"",INDEX('Policy Characteristics'!J:J,MATCH($C2056,'Policy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6" s="254" t="str">
        <f>IF(ISBLANK(INDEX('Policy Characteristics'!K:K,MATCH($C2056,'Policy Characteristics'!$C:$C,0))),"",INDEX('Policy Characteristics'!K:K,MATCH($C2056,'Policy Characteristics'!$C:$C,0)))</f>
        <v>architectural-design.html#rnd</v>
      </c>
      <c r="R2056" s="254" t="str">
        <f>IF(ISBLANK(INDEX('Policy Characteristics'!L:L,MATCH($C2056,'Policy Characteristics'!$C:$C,0))),"",INDEX('Policy Characteristics'!L:L,MATCH($C2056,'Policy Characteristics'!$C:$C,0)))</f>
        <v>research-and-development.html</v>
      </c>
    </row>
    <row r="2057" spans="1:18" s="2" customFormat="1" x14ac:dyDescent="0.35">
      <c r="A2057" s="254" t="str">
        <f>IF(ISBLANK(INDEX('Policy Characteristics'!A:A,MATCH($C2057,'Policy Characteristics'!$C:$C,0))),"",INDEX('Policy Characteristics'!A:A,MATCH($C2057,'Policy Characteristics'!$C:$C,0)))</f>
        <v>Research and Development</v>
      </c>
      <c r="B2057" s="262" t="str">
        <f>IF(ISBLANK(INDEX('Policy Characteristics'!B:B,MATCH($C2057,'Policy Characteristics'!$C:$C,0))),"",INDEX('Policy Characteristics'!B:B,MATCH($C2057,'Policy Characteristics'!$C:$C,0)))</f>
        <v>Direct Air Capture</v>
      </c>
      <c r="C2057" s="317" t="s">
        <v>2784</v>
      </c>
      <c r="D2057" s="6"/>
      <c r="E2057" s="6"/>
      <c r="F2057" s="6"/>
      <c r="G2057" s="6"/>
      <c r="H2057" s="47">
        <v>525</v>
      </c>
      <c r="I2057" s="325" t="s">
        <v>40</v>
      </c>
      <c r="J2057" s="255" t="str">
        <f>IF(ISBLANK(INDEX('Policy Characteristics'!D:D,MATCH($C2057,'Policy Characteristics'!$C:$C,0))),"",INDEX('Policy Characteristics'!D:D,MATCH($C2057,'Policy Characteristics'!$C:$C,0)))</f>
        <v>Carbon Dioxide Removal</v>
      </c>
      <c r="K2057" s="254" t="str">
        <f>IF(ISBLANK(INDEX('Policy Characteristics'!E:E,MATCH($C2057,'Policy Characteristics'!$C:$C,0))),"",INDEX('Policy Characteristics'!E:E,MATCH($C2057,'Policy Characteristics'!$C:$C,0)))</f>
        <v>geoeng direct air capture</v>
      </c>
      <c r="L2057" s="261">
        <f>IF(ISBLANK(INDEX('Policy Characteristics'!F:F,MATCH($C2057,'Policy Characteristics'!$C:$C,0))),"",INDEX('Policy Characteristics'!F:F,MATCH($C2057,'Policy Characteristics'!$C:$C,0)))</f>
        <v>0</v>
      </c>
      <c r="M2057" s="261">
        <f>IF(ISBLANK(INDEX('Policy Characteristics'!G:G,MATCH($C2057,'Policy Characteristics'!$C:$C,0))),"",INDEX('Policy Characteristics'!G:G,MATCH($C2057,'Policy Characteristics'!$C:$C,0)))</f>
        <v>1</v>
      </c>
      <c r="N2057" s="261">
        <f>IF(ISBLANK(INDEX('Policy Characteristics'!H:H,MATCH($C2057,'Policy Characteristics'!$C:$C,0))),"",INDEX('Policy Characteristics'!H:H,MATCH($C2057,'Policy Characteristics'!$C:$C,0)))</f>
        <v>0.01</v>
      </c>
      <c r="O2057" s="254" t="str">
        <f>IF(ISBLANK(INDEX('Policy Characteristics'!I:I,MATCH($C2057,'Policy Characteristics'!$C:$C,0))),"",INDEX('Policy Characteristics'!I:I,MATCH($C2057,'Policy Characteristics'!$C:$C,0)))</f>
        <v>% of potential achieved</v>
      </c>
      <c r="P2057" s="254" t="str">
        <f>IF(ISBLANK(INDEX('Policy Characteristics'!J:J,MATCH($C2057,'Policy Characteristics'!$C:$C,0))),"",INDEX('Policy Characteristics'!J:J,MATCH($C2057,'Policy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2057" s="254" t="str">
        <f>IF(ISBLANK(INDEX('Policy Characteristics'!K:K,MATCH($C2057,'Policy Characteristics'!$C:$C,0))),"",INDEX('Policy Characteristics'!K:K,MATCH($C2057,'Policy Characteristics'!$C:$C,0)))</f>
        <v>direct-air-capture.html#dac</v>
      </c>
      <c r="R2057" s="254" t="str">
        <f>IF(ISBLANK(INDEX('Policy Characteristics'!L:L,MATCH($C2057,'Policy Characteristics'!$C:$C,0))),"",INDEX('Policy Characteristics'!L:L,MATCH($C2057,'Policy Characteristics'!$C:$C,0)))</f>
        <v>direct-air-capture.html</v>
      </c>
    </row>
    <row r="2058" spans="1:18" s="2" customFormat="1" x14ac:dyDescent="0.35">
      <c r="A2058" s="254" t="str">
        <f>IF(ISBLANK(INDEX('Policy Characteristics'!A:A,MATCH($C2058,'Policy Characteristics'!$C:$C,0))),"",INDEX('Policy Characteristics'!A:A,MATCH($C2058,'Policy Characteristics'!$C:$C,0)))</f>
        <v>Research and Development</v>
      </c>
      <c r="B2058" s="262" t="str">
        <f>IF(ISBLANK(INDEX('Policy Characteristics'!B:B,MATCH($C2058,'Policy Characteristics'!$C:$C,0))),"",INDEX('Policy Characteristics'!B:B,MATCH($C2058,'Policy Characteristics'!$C:$C,0)))</f>
        <v>Enhanced Rock Weathering</v>
      </c>
      <c r="C2058" s="317" t="s">
        <v>3746</v>
      </c>
      <c r="D2058" s="6"/>
      <c r="E2058" s="6"/>
      <c r="F2058" s="6"/>
      <c r="G2058" s="6"/>
      <c r="H2058" s="47">
        <v>2313</v>
      </c>
      <c r="I2058" s="325" t="s">
        <v>40</v>
      </c>
      <c r="J2058" s="255" t="str">
        <f>IF(ISBLANK(INDEX('Policy Characteristics'!D:D,MATCH($C2058,'Policy Characteristics'!$C:$C,0))),"",INDEX('Policy Characteristics'!D:D,MATCH($C2058,'Policy Characteristics'!$C:$C,0)))</f>
        <v>Carbon Dioxide Removal</v>
      </c>
      <c r="K2058" s="254" t="str">
        <f>IF(ISBLANK(INDEX('Policy Characteristics'!E:E,MATCH($C2058,'Policy Characteristics'!$C:$C,0))),"",INDEX('Policy Characteristics'!E:E,MATCH($C2058,'Policy Characteristics'!$C:$C,0)))</f>
        <v>geoeng enhanced rock weathering</v>
      </c>
      <c r="L2058" s="261">
        <f>IF(ISBLANK(INDEX('Policy Characteristics'!F:F,MATCH($C2058,'Policy Characteristics'!$C:$C,0))),"",INDEX('Policy Characteristics'!F:F,MATCH($C2058,'Policy Characteristics'!$C:$C,0)))</f>
        <v>0</v>
      </c>
      <c r="M2058" s="261">
        <f>IF(ISBLANK(INDEX('Policy Characteristics'!G:G,MATCH($C2058,'Policy Characteristics'!$C:$C,0))),"",INDEX('Policy Characteristics'!G:G,MATCH($C2058,'Policy Characteristics'!$C:$C,0)))</f>
        <v>1</v>
      </c>
      <c r="N2058" s="261">
        <f>IF(ISBLANK(INDEX('Policy Characteristics'!H:H,MATCH($C2058,'Policy Characteristics'!$C:$C,0))),"",INDEX('Policy Characteristics'!H:H,MATCH($C2058,'Policy Characteristics'!$C:$C,0)))</f>
        <v>0.01</v>
      </c>
      <c r="O2058" s="254" t="str">
        <f>IF(ISBLANK(INDEX('Policy Characteristics'!I:I,MATCH($C2058,'Policy Characteristics'!$C:$C,0))),"",INDEX('Policy Characteristics'!I:I,MATCH($C2058,'Policy Characteristics'!$C:$C,0)))</f>
        <v>% of potential achieved</v>
      </c>
      <c r="P2058" s="254" t="str">
        <f>IF(ISBLANK(INDEX('Policy Characteristics'!J:J,MATCH($C2058,'Policy Characteristics'!$C:$C,0))),"",INDEX('Policy Characteristics'!J:J,MATCH($C2058,'Policy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2058" s="254" t="str">
        <f>IF(ISBLANK(INDEX('Policy Characteristics'!K:K,MATCH($C2058,'Policy Characteristics'!$C:$C,0))),"",INDEX('Policy Characteristics'!K:K,MATCH($C2058,'Policy Characteristics'!$C:$C,0)))</f>
        <v/>
      </c>
      <c r="R2058" s="254" t="str">
        <f>IF(ISBLANK(INDEX('Policy Characteristics'!L:L,MATCH($C2058,'Policy Characteristics'!$C:$C,0))),"",INDEX('Policy Characteristics'!L:L,MATCH($C2058,'Policy Characteristics'!$C:$C,0)))</f>
        <v/>
      </c>
    </row>
    <row r="2059" spans="1:18" x14ac:dyDescent="0.35">
      <c r="A2059" s="254" t="str">
        <f>IF(ISBLANK(INDEX('Policy Characteristics'!A:A,MATCH($C2059,'Policy Characteristics'!$C:$C,0))),"",INDEX('Policy Characteristics'!A:A,MATCH($C2059,'Policy Characteristics'!$C:$C,0)))</f>
        <v>Research and Development</v>
      </c>
      <c r="B2059" s="262" t="str">
        <f>IF(ISBLANK(INDEX('Policy Characteristics'!B:B,MATCH($C2059,'Policy Characteristics'!$C:$C,0))),"",INDEX('Policy Characteristics'!B:B,MATCH($C2059,'Policy Characteristics'!$C:$C,0)))</f>
        <v>Fuel Use Reduction</v>
      </c>
      <c r="C2059" t="s">
        <v>281</v>
      </c>
      <c r="D2059" s="45" t="s">
        <v>111</v>
      </c>
      <c r="E2059" s="45"/>
      <c r="F2059" s="45" t="s">
        <v>303</v>
      </c>
      <c r="G2059" s="45"/>
      <c r="H2059" s="43">
        <v>114</v>
      </c>
      <c r="I2059" s="324" t="s">
        <v>40</v>
      </c>
      <c r="J2059" s="255" t="str">
        <f>IF(ISBLANK(INDEX('Policy Characteristics'!D:D,MATCH($C2059,'Policy Characteristics'!$C:$C,0))),"",INDEX('Policy Characteristics'!D:D,MATCH($C2059,'Policy Characteristics'!$C:$C,0)))</f>
        <v>R&amp;D Fuel Use Reductions</v>
      </c>
      <c r="K2059" s="254" t="str">
        <f>IF(ISBLANK(INDEX('Policy Characteristics'!E:E,MATCH($C2059,'Policy Characteristics'!$C:$C,0))),"",INDEX('Policy Characteristics'!E:E,MATCH($C2059,'Policy Characteristics'!$C:$C,0)))</f>
        <v>RnD building fuel use reduction</v>
      </c>
      <c r="L2059" s="261">
        <f>IF(ISBLANK(INDEX('Policy Characteristics'!F:F,MATCH($C2059,'Policy Characteristics'!$C:$C,0))),"",INDEX('Policy Characteristics'!F:F,MATCH($C2059,'Policy Characteristics'!$C:$C,0)))</f>
        <v>0</v>
      </c>
      <c r="M2059" s="261">
        <f>IF(ISBLANK(INDEX('Policy Characteristics'!G:G,MATCH($C2059,'Policy Characteristics'!$C:$C,0))),"",INDEX('Policy Characteristics'!G:G,MATCH($C2059,'Policy Characteristics'!$C:$C,0)))</f>
        <v>0.4</v>
      </c>
      <c r="N2059" s="261">
        <f>IF(ISBLANK(INDEX('Policy Characteristics'!H:H,MATCH($C2059,'Policy Characteristics'!$C:$C,0))),"",INDEX('Policy Characteristics'!H:H,MATCH($C2059,'Policy Characteristics'!$C:$C,0)))</f>
        <v>0.01</v>
      </c>
      <c r="O2059" s="254" t="str">
        <f>IF(ISBLANK(INDEX('Policy Characteristics'!I:I,MATCH($C2059,'Policy Characteristics'!$C:$C,0))),"",INDEX('Policy Characteristics'!I:I,MATCH($C2059,'Policy Characteristics'!$C:$C,0)))</f>
        <v>% reduction in fuel use</v>
      </c>
      <c r="P2059" s="254" t="str">
        <f>IF(ISBLANK(INDEX('Policy Characteristics'!J:J,MATCH($C2059,'Policy Characteristics'!$C:$C,0))),"",INDEX('Policy Characteristics'!J:J,MATCH($C2059,'Policy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9" s="254" t="str">
        <f>IF(ISBLANK(INDEX('Policy Characteristics'!K:K,MATCH($C2059,'Policy Characteristics'!$C:$C,0))),"",INDEX('Policy Characteristics'!K:K,MATCH($C2059,'Policy Characteristics'!$C:$C,0)))</f>
        <v>architectural-design.html#rnd</v>
      </c>
      <c r="R2059" s="254" t="str">
        <f>IF(ISBLANK(INDEX('Policy Characteristics'!L:L,MATCH($C2059,'Policy Characteristics'!$C:$C,0))),"",INDEX('Policy Characteristics'!L:L,MATCH($C2059,'Policy Characteristics'!$C:$C,0)))</f>
        <v>research-and-development.html</v>
      </c>
    </row>
    <row r="2060" spans="1:18" x14ac:dyDescent="0.35">
      <c r="A2060" s="254" t="str">
        <f>IF(ISBLANK(INDEX('Policy Characteristics'!A:A,MATCH($C2060,'Policy Characteristics'!$C:$C,0))),"",INDEX('Policy Characteristics'!A:A,MATCH($C2060,'Policy Characteristics'!$C:$C,0)))</f>
        <v>Research and Development</v>
      </c>
      <c r="B2060" s="262" t="str">
        <f>IF(ISBLANK(INDEX('Policy Characteristics'!B:B,MATCH($C2060,'Policy Characteristics'!$C:$C,0))),"",INDEX('Policy Characteristics'!B:B,MATCH($C2060,'Policy Characteristics'!$C:$C,0)))</f>
        <v>Fuel Use Reduction</v>
      </c>
      <c r="C2060" s="254" t="str">
        <f t="shared" ref="C2060:C2064" si="78">C$2059</f>
        <v>RnD Building Fuel Use Perc Reduction</v>
      </c>
      <c r="D2060" s="45" t="s">
        <v>112</v>
      </c>
      <c r="E2060" s="45"/>
      <c r="F2060" s="45" t="s">
        <v>304</v>
      </c>
      <c r="G2060" s="45"/>
      <c r="H2060" s="43">
        <v>115</v>
      </c>
      <c r="I2060" s="324" t="s">
        <v>40</v>
      </c>
      <c r="J2060" s="255" t="str">
        <f>IF(ISBLANK(INDEX('Policy Characteristics'!D:D,MATCH($C2060,'Policy Characteristics'!$C:$C,0))),"",INDEX('Policy Characteristics'!D:D,MATCH($C2060,'Policy Characteristics'!$C:$C,0)))</f>
        <v>R&amp;D Fuel Use Reductions</v>
      </c>
      <c r="K2060" s="254" t="str">
        <f>IF(ISBLANK(INDEX('Policy Characteristics'!E:E,MATCH($C2060,'Policy Characteristics'!$C:$C,0))),"",INDEX('Policy Characteristics'!E:E,MATCH($C2060,'Policy Characteristics'!$C:$C,0)))</f>
        <v>RnD building fuel use reduction</v>
      </c>
      <c r="L2060" s="261">
        <f>IF(ISBLANK(INDEX('Policy Characteristics'!F:F,MATCH($C2060,'Policy Characteristics'!$C:$C,0))),"",INDEX('Policy Characteristics'!F:F,MATCH($C2060,'Policy Characteristics'!$C:$C,0)))</f>
        <v>0</v>
      </c>
      <c r="M2060" s="261">
        <f>IF(ISBLANK(INDEX('Policy Characteristics'!G:G,MATCH($C2060,'Policy Characteristics'!$C:$C,0))),"",INDEX('Policy Characteristics'!G:G,MATCH($C2060,'Policy Characteristics'!$C:$C,0)))</f>
        <v>0.4</v>
      </c>
      <c r="N2060" s="261">
        <f>IF(ISBLANK(INDEX('Policy Characteristics'!H:H,MATCH($C2060,'Policy Characteristics'!$C:$C,0))),"",INDEX('Policy Characteristics'!H:H,MATCH($C2060,'Policy Characteristics'!$C:$C,0)))</f>
        <v>0.01</v>
      </c>
      <c r="O2060" s="254" t="str">
        <f>IF(ISBLANK(INDEX('Policy Characteristics'!I:I,MATCH($C2060,'Policy Characteristics'!$C:$C,0))),"",INDEX('Policy Characteristics'!I:I,MATCH($C2060,'Policy Characteristics'!$C:$C,0)))</f>
        <v>% reduction in fuel use</v>
      </c>
      <c r="P2060" s="254" t="str">
        <f>IF(ISBLANK(INDEX('Policy Characteristics'!J:J,MATCH($C2060,'Policy Characteristics'!$C:$C,0))),"",INDEX('Policy Characteristics'!J:J,MATCH($C2060,'Policy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0" s="254" t="str">
        <f>IF(ISBLANK(INDEX('Policy Characteristics'!K:K,MATCH($C2060,'Policy Characteristics'!$C:$C,0))),"",INDEX('Policy Characteristics'!K:K,MATCH($C2060,'Policy Characteristics'!$C:$C,0)))</f>
        <v>architectural-design.html#rnd</v>
      </c>
      <c r="R2060" s="254" t="str">
        <f>IF(ISBLANK(INDEX('Policy Characteristics'!L:L,MATCH($C2060,'Policy Characteristics'!$C:$C,0))),"",INDEX('Policy Characteristics'!L:L,MATCH($C2060,'Policy Characteristics'!$C:$C,0)))</f>
        <v>research-and-development.html</v>
      </c>
    </row>
    <row r="2061" spans="1:18" x14ac:dyDescent="0.35">
      <c r="A2061" s="254" t="str">
        <f>IF(ISBLANK(INDEX('Policy Characteristics'!A:A,MATCH($C2061,'Policy Characteristics'!$C:$C,0))),"",INDEX('Policy Characteristics'!A:A,MATCH($C2061,'Policy Characteristics'!$C:$C,0)))</f>
        <v>Research and Development</v>
      </c>
      <c r="B2061" s="262" t="str">
        <f>IF(ISBLANK(INDEX('Policy Characteristics'!B:B,MATCH($C2061,'Policy Characteristics'!$C:$C,0))),"",INDEX('Policy Characteristics'!B:B,MATCH($C2061,'Policy Characteristics'!$C:$C,0)))</f>
        <v>Fuel Use Reduction</v>
      </c>
      <c r="C2061" s="254" t="str">
        <f t="shared" si="78"/>
        <v>RnD Building Fuel Use Perc Reduction</v>
      </c>
      <c r="D2061" s="45" t="s">
        <v>113</v>
      </c>
      <c r="E2061" s="45"/>
      <c r="F2061" s="45" t="s">
        <v>305</v>
      </c>
      <c r="G2061" s="45"/>
      <c r="H2061" s="43">
        <v>750</v>
      </c>
      <c r="I2061" s="324" t="s">
        <v>41</v>
      </c>
      <c r="J2061" s="255" t="str">
        <f>IF(ISBLANK(INDEX('Policy Characteristics'!D:D,MATCH($C2061,'Policy Characteristics'!$C:$C,0))),"",INDEX('Policy Characteristics'!D:D,MATCH($C2061,'Policy Characteristics'!$C:$C,0)))</f>
        <v>R&amp;D Fuel Use Reductions</v>
      </c>
      <c r="K2061" s="254" t="str">
        <f>IF(ISBLANK(INDEX('Policy Characteristics'!E:E,MATCH($C2061,'Policy Characteristics'!$C:$C,0))),"",INDEX('Policy Characteristics'!E:E,MATCH($C2061,'Policy Characteristics'!$C:$C,0)))</f>
        <v>RnD building fuel use reduction</v>
      </c>
      <c r="L2061" s="261">
        <f>IF(ISBLANK(INDEX('Policy Characteristics'!F:F,MATCH($C2061,'Policy Characteristics'!$C:$C,0))),"",INDEX('Policy Characteristics'!F:F,MATCH($C2061,'Policy Characteristics'!$C:$C,0)))</f>
        <v>0</v>
      </c>
      <c r="M2061" s="261">
        <f>IF(ISBLANK(INDEX('Policy Characteristics'!G:G,MATCH($C2061,'Policy Characteristics'!$C:$C,0))),"",INDEX('Policy Characteristics'!G:G,MATCH($C2061,'Policy Characteristics'!$C:$C,0)))</f>
        <v>0.4</v>
      </c>
      <c r="N2061" s="261">
        <f>IF(ISBLANK(INDEX('Policy Characteristics'!H:H,MATCH($C2061,'Policy Characteristics'!$C:$C,0))),"",INDEX('Policy Characteristics'!H:H,MATCH($C2061,'Policy Characteristics'!$C:$C,0)))</f>
        <v>0.01</v>
      </c>
      <c r="O2061" s="254" t="str">
        <f>IF(ISBLANK(INDEX('Policy Characteristics'!I:I,MATCH($C2061,'Policy Characteristics'!$C:$C,0))),"",INDEX('Policy Characteristics'!I:I,MATCH($C2061,'Policy Characteristics'!$C:$C,0)))</f>
        <v>% reduction in fuel use</v>
      </c>
      <c r="P2061" s="254" t="str">
        <f>IF(ISBLANK(INDEX('Policy Characteristics'!J:J,MATCH($C2061,'Policy Characteristics'!$C:$C,0))),"",INDEX('Policy Characteristics'!J:J,MATCH($C2061,'Policy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1" s="254" t="str">
        <f>IF(ISBLANK(INDEX('Policy Characteristics'!K:K,MATCH($C2061,'Policy Characteristics'!$C:$C,0))),"",INDEX('Policy Characteristics'!K:K,MATCH($C2061,'Policy Characteristics'!$C:$C,0)))</f>
        <v>architectural-design.html#rnd</v>
      </c>
      <c r="R2061" s="254" t="str">
        <f>IF(ISBLANK(INDEX('Policy Characteristics'!L:L,MATCH($C2061,'Policy Characteristics'!$C:$C,0))),"",INDEX('Policy Characteristics'!L:L,MATCH($C2061,'Policy Characteristics'!$C:$C,0)))</f>
        <v>research-and-development.html</v>
      </c>
    </row>
    <row r="2062" spans="1:18" x14ac:dyDescent="0.35">
      <c r="A2062" s="254" t="str">
        <f>IF(ISBLANK(INDEX('Policy Characteristics'!A:A,MATCH($C2062,'Policy Characteristics'!$C:$C,0))),"",INDEX('Policy Characteristics'!A:A,MATCH($C2062,'Policy Characteristics'!$C:$C,0)))</f>
        <v>Research and Development</v>
      </c>
      <c r="B2062" s="262" t="str">
        <f>IF(ISBLANK(INDEX('Policy Characteristics'!B:B,MATCH($C2062,'Policy Characteristics'!$C:$C,0))),"",INDEX('Policy Characteristics'!B:B,MATCH($C2062,'Policy Characteristics'!$C:$C,0)))</f>
        <v>Fuel Use Reduction</v>
      </c>
      <c r="C2062" s="254" t="str">
        <f t="shared" si="78"/>
        <v>RnD Building Fuel Use Perc Reduction</v>
      </c>
      <c r="D2062" s="45" t="s">
        <v>114</v>
      </c>
      <c r="E2062" s="45"/>
      <c r="F2062" s="45" t="s">
        <v>306</v>
      </c>
      <c r="G2062" s="45"/>
      <c r="H2062" s="43">
        <v>117</v>
      </c>
      <c r="I2062" s="324" t="s">
        <v>40</v>
      </c>
      <c r="J2062" s="255" t="str">
        <f>IF(ISBLANK(INDEX('Policy Characteristics'!D:D,MATCH($C2062,'Policy Characteristics'!$C:$C,0))),"",INDEX('Policy Characteristics'!D:D,MATCH($C2062,'Policy Characteristics'!$C:$C,0)))</f>
        <v>R&amp;D Fuel Use Reductions</v>
      </c>
      <c r="K2062" s="254" t="str">
        <f>IF(ISBLANK(INDEX('Policy Characteristics'!E:E,MATCH($C2062,'Policy Characteristics'!$C:$C,0))),"",INDEX('Policy Characteristics'!E:E,MATCH($C2062,'Policy Characteristics'!$C:$C,0)))</f>
        <v>RnD building fuel use reduction</v>
      </c>
      <c r="L2062" s="261">
        <f>IF(ISBLANK(INDEX('Policy Characteristics'!F:F,MATCH($C2062,'Policy Characteristics'!$C:$C,0))),"",INDEX('Policy Characteristics'!F:F,MATCH($C2062,'Policy Characteristics'!$C:$C,0)))</f>
        <v>0</v>
      </c>
      <c r="M2062" s="261">
        <f>IF(ISBLANK(INDEX('Policy Characteristics'!G:G,MATCH($C2062,'Policy Characteristics'!$C:$C,0))),"",INDEX('Policy Characteristics'!G:G,MATCH($C2062,'Policy Characteristics'!$C:$C,0)))</f>
        <v>0.4</v>
      </c>
      <c r="N2062" s="261">
        <f>IF(ISBLANK(INDEX('Policy Characteristics'!H:H,MATCH($C2062,'Policy Characteristics'!$C:$C,0))),"",INDEX('Policy Characteristics'!H:H,MATCH($C2062,'Policy Characteristics'!$C:$C,0)))</f>
        <v>0.01</v>
      </c>
      <c r="O2062" s="254" t="str">
        <f>IF(ISBLANK(INDEX('Policy Characteristics'!I:I,MATCH($C2062,'Policy Characteristics'!$C:$C,0))),"",INDEX('Policy Characteristics'!I:I,MATCH($C2062,'Policy Characteristics'!$C:$C,0)))</f>
        <v>% reduction in fuel use</v>
      </c>
      <c r="P2062" s="254" t="str">
        <f>IF(ISBLANK(INDEX('Policy Characteristics'!J:J,MATCH($C2062,'Policy Characteristics'!$C:$C,0))),"",INDEX('Policy Characteristics'!J:J,MATCH($C2062,'Policy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2" s="254" t="str">
        <f>IF(ISBLANK(INDEX('Policy Characteristics'!K:K,MATCH($C2062,'Policy Characteristics'!$C:$C,0))),"",INDEX('Policy Characteristics'!K:K,MATCH($C2062,'Policy Characteristics'!$C:$C,0)))</f>
        <v>architectural-design.html#rnd</v>
      </c>
      <c r="R2062" s="254" t="str">
        <f>IF(ISBLANK(INDEX('Policy Characteristics'!L:L,MATCH($C2062,'Policy Characteristics'!$C:$C,0))),"",INDEX('Policy Characteristics'!L:L,MATCH($C2062,'Policy Characteristics'!$C:$C,0)))</f>
        <v>research-and-development.html</v>
      </c>
    </row>
    <row r="2063" spans="1:18" x14ac:dyDescent="0.35">
      <c r="A2063" s="254" t="str">
        <f>IF(ISBLANK(INDEX('Policy Characteristics'!A:A,MATCH($C2063,'Policy Characteristics'!$C:$C,0))),"",INDEX('Policy Characteristics'!A:A,MATCH($C2063,'Policy Characteristics'!$C:$C,0)))</f>
        <v>Research and Development</v>
      </c>
      <c r="B2063" s="262" t="str">
        <f>IF(ISBLANK(INDEX('Policy Characteristics'!B:B,MATCH($C2063,'Policy Characteristics'!$C:$C,0))),"",INDEX('Policy Characteristics'!B:B,MATCH($C2063,'Policy Characteristics'!$C:$C,0)))</f>
        <v>Fuel Use Reduction</v>
      </c>
      <c r="C2063" s="254" t="str">
        <f t="shared" si="78"/>
        <v>RnD Building Fuel Use Perc Reduction</v>
      </c>
      <c r="D2063" s="45" t="s">
        <v>115</v>
      </c>
      <c r="E2063" s="45"/>
      <c r="F2063" s="45" t="s">
        <v>307</v>
      </c>
      <c r="G2063" s="45"/>
      <c r="H2063" s="43">
        <v>118</v>
      </c>
      <c r="I2063" s="324" t="s">
        <v>40</v>
      </c>
      <c r="J2063" s="255" t="str">
        <f>IF(ISBLANK(INDEX('Policy Characteristics'!D:D,MATCH($C2063,'Policy Characteristics'!$C:$C,0))),"",INDEX('Policy Characteristics'!D:D,MATCH($C2063,'Policy Characteristics'!$C:$C,0)))</f>
        <v>R&amp;D Fuel Use Reductions</v>
      </c>
      <c r="K2063" s="254" t="str">
        <f>IF(ISBLANK(INDEX('Policy Characteristics'!E:E,MATCH($C2063,'Policy Characteristics'!$C:$C,0))),"",INDEX('Policy Characteristics'!E:E,MATCH($C2063,'Policy Characteristics'!$C:$C,0)))</f>
        <v>RnD building fuel use reduction</v>
      </c>
      <c r="L2063" s="261">
        <f>IF(ISBLANK(INDEX('Policy Characteristics'!F:F,MATCH($C2063,'Policy Characteristics'!$C:$C,0))),"",INDEX('Policy Characteristics'!F:F,MATCH($C2063,'Policy Characteristics'!$C:$C,0)))</f>
        <v>0</v>
      </c>
      <c r="M2063" s="261">
        <f>IF(ISBLANK(INDEX('Policy Characteristics'!G:G,MATCH($C2063,'Policy Characteristics'!$C:$C,0))),"",INDEX('Policy Characteristics'!G:G,MATCH($C2063,'Policy Characteristics'!$C:$C,0)))</f>
        <v>0.4</v>
      </c>
      <c r="N2063" s="261">
        <f>IF(ISBLANK(INDEX('Policy Characteristics'!H:H,MATCH($C2063,'Policy Characteristics'!$C:$C,0))),"",INDEX('Policy Characteristics'!H:H,MATCH($C2063,'Policy Characteristics'!$C:$C,0)))</f>
        <v>0.01</v>
      </c>
      <c r="O2063" s="254" t="str">
        <f>IF(ISBLANK(INDEX('Policy Characteristics'!I:I,MATCH($C2063,'Policy Characteristics'!$C:$C,0))),"",INDEX('Policy Characteristics'!I:I,MATCH($C2063,'Policy Characteristics'!$C:$C,0)))</f>
        <v>% reduction in fuel use</v>
      </c>
      <c r="P2063" s="254" t="str">
        <f>IF(ISBLANK(INDEX('Policy Characteristics'!J:J,MATCH($C2063,'Policy Characteristics'!$C:$C,0))),"",INDEX('Policy Characteristics'!J:J,MATCH($C2063,'Policy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3" s="254" t="str">
        <f>IF(ISBLANK(INDEX('Policy Characteristics'!K:K,MATCH($C2063,'Policy Characteristics'!$C:$C,0))),"",INDEX('Policy Characteristics'!K:K,MATCH($C2063,'Policy Characteristics'!$C:$C,0)))</f>
        <v>architectural-design.html#rnd</v>
      </c>
      <c r="R2063" s="254" t="str">
        <f>IF(ISBLANK(INDEX('Policy Characteristics'!L:L,MATCH($C2063,'Policy Characteristics'!$C:$C,0))),"",INDEX('Policy Characteristics'!L:L,MATCH($C2063,'Policy Characteristics'!$C:$C,0)))</f>
        <v>research-and-development.html</v>
      </c>
    </row>
    <row r="2064" spans="1:18" x14ac:dyDescent="0.35">
      <c r="A2064" s="254" t="str">
        <f>IF(ISBLANK(INDEX('Policy Characteristics'!A:A,MATCH($C2064,'Policy Characteristics'!$C:$C,0))),"",INDEX('Policy Characteristics'!A:A,MATCH($C2064,'Policy Characteristics'!$C:$C,0)))</f>
        <v>Research and Development</v>
      </c>
      <c r="B2064" s="262" t="str">
        <f>IF(ISBLANK(INDEX('Policy Characteristics'!B:B,MATCH($C2064,'Policy Characteristics'!$C:$C,0))),"",INDEX('Policy Characteristics'!B:B,MATCH($C2064,'Policy Characteristics'!$C:$C,0)))</f>
        <v>Fuel Use Reduction</v>
      </c>
      <c r="C2064" s="254" t="str">
        <f t="shared" si="78"/>
        <v>RnD Building Fuel Use Perc Reduction</v>
      </c>
      <c r="D2064" s="45" t="s">
        <v>116</v>
      </c>
      <c r="E2064" s="45"/>
      <c r="F2064" s="45" t="s">
        <v>308</v>
      </c>
      <c r="G2064" s="45"/>
      <c r="H2064" s="43">
        <v>119</v>
      </c>
      <c r="I2064" s="324" t="s">
        <v>40</v>
      </c>
      <c r="J2064" s="255" t="str">
        <f>IF(ISBLANK(INDEX('Policy Characteristics'!D:D,MATCH($C2064,'Policy Characteristics'!$C:$C,0))),"",INDEX('Policy Characteristics'!D:D,MATCH($C2064,'Policy Characteristics'!$C:$C,0)))</f>
        <v>R&amp;D Fuel Use Reductions</v>
      </c>
      <c r="K2064" s="254" t="str">
        <f>IF(ISBLANK(INDEX('Policy Characteristics'!E:E,MATCH($C2064,'Policy Characteristics'!$C:$C,0))),"",INDEX('Policy Characteristics'!E:E,MATCH($C2064,'Policy Characteristics'!$C:$C,0)))</f>
        <v>RnD building fuel use reduction</v>
      </c>
      <c r="L2064" s="261">
        <f>IF(ISBLANK(INDEX('Policy Characteristics'!F:F,MATCH($C2064,'Policy Characteristics'!$C:$C,0))),"",INDEX('Policy Characteristics'!F:F,MATCH($C2064,'Policy Characteristics'!$C:$C,0)))</f>
        <v>0</v>
      </c>
      <c r="M2064" s="261">
        <f>IF(ISBLANK(INDEX('Policy Characteristics'!G:G,MATCH($C2064,'Policy Characteristics'!$C:$C,0))),"",INDEX('Policy Characteristics'!G:G,MATCH($C2064,'Policy Characteristics'!$C:$C,0)))</f>
        <v>0.4</v>
      </c>
      <c r="N2064" s="261">
        <f>IF(ISBLANK(INDEX('Policy Characteristics'!H:H,MATCH($C2064,'Policy Characteristics'!$C:$C,0))),"",INDEX('Policy Characteristics'!H:H,MATCH($C2064,'Policy Characteristics'!$C:$C,0)))</f>
        <v>0.01</v>
      </c>
      <c r="O2064" s="254" t="str">
        <f>IF(ISBLANK(INDEX('Policy Characteristics'!I:I,MATCH($C2064,'Policy Characteristics'!$C:$C,0))),"",INDEX('Policy Characteristics'!I:I,MATCH($C2064,'Policy Characteristics'!$C:$C,0)))</f>
        <v>% reduction in fuel use</v>
      </c>
      <c r="P2064" s="254" t="str">
        <f>IF(ISBLANK(INDEX('Policy Characteristics'!J:J,MATCH($C2064,'Policy Characteristics'!$C:$C,0))),"",INDEX('Policy Characteristics'!J:J,MATCH($C2064,'Policy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4" s="254" t="str">
        <f>IF(ISBLANK(INDEX('Policy Characteristics'!K:K,MATCH($C2064,'Policy Characteristics'!$C:$C,0))),"",INDEX('Policy Characteristics'!K:K,MATCH($C2064,'Policy Characteristics'!$C:$C,0)))</f>
        <v>architectural-design.html#rnd</v>
      </c>
      <c r="R2064" s="254" t="str">
        <f>IF(ISBLANK(INDEX('Policy Characteristics'!L:L,MATCH($C2064,'Policy Characteristics'!$C:$C,0))),"",INDEX('Policy Characteristics'!L:L,MATCH($C2064,'Policy Characteristics'!$C:$C,0)))</f>
        <v>research-and-development.html</v>
      </c>
    </row>
    <row r="2065" spans="1:18" x14ac:dyDescent="0.35">
      <c r="A2065" s="254" t="str">
        <f>IF(ISBLANK(INDEX('Policy Characteristics'!A:A,MATCH($C2065,'Policy Characteristics'!$C:$C,0))),"",INDEX('Policy Characteristics'!A:A,MATCH($C2065,'Policy Characteristics'!$C:$C,0)))</f>
        <v>Research and Development</v>
      </c>
      <c r="B2065" s="262" t="str">
        <f>IF(ISBLANK(INDEX('Policy Characteristics'!B:B,MATCH($C2065,'Policy Characteristics'!$C:$C,0))),"",INDEX('Policy Characteristics'!B:B,MATCH($C2065,'Policy Characteristics'!$C:$C,0)))</f>
        <v>Fuel Use Reduction</v>
      </c>
      <c r="C2065" t="s">
        <v>282</v>
      </c>
      <c r="D2065" s="45"/>
      <c r="E2065" s="45"/>
      <c r="F2065" s="45" t="s">
        <v>23</v>
      </c>
      <c r="G2065" s="45"/>
      <c r="H2065" s="43">
        <v>120</v>
      </c>
      <c r="I2065" s="324" t="s">
        <v>40</v>
      </c>
      <c r="J2065" s="255" t="str">
        <f>IF(ISBLANK(INDEX('Policy Characteristics'!D:D,MATCH($C2065,'Policy Characteristics'!$C:$C,0))),"",INDEX('Policy Characteristics'!D:D,MATCH($C2065,'Policy Characteristics'!$C:$C,0)))</f>
        <v>R&amp;D Fuel Use Reductions</v>
      </c>
      <c r="K2065" s="254" t="str">
        <f>IF(ISBLANK(INDEX('Policy Characteristics'!E:E,MATCH($C2065,'Policy Characteristics'!$C:$C,0))),"",INDEX('Policy Characteristics'!E:E,MATCH($C2065,'Policy Characteristics'!$C:$C,0)))</f>
        <v>RnD CCS fuel use reduction</v>
      </c>
      <c r="L2065" s="261">
        <f>IF(ISBLANK(INDEX('Policy Characteristics'!F:F,MATCH($C2065,'Policy Characteristics'!$C:$C,0))),"",INDEX('Policy Characteristics'!F:F,MATCH($C2065,'Policy Characteristics'!$C:$C,0)))</f>
        <v>0</v>
      </c>
      <c r="M2065" s="261">
        <f>IF(ISBLANK(INDEX('Policy Characteristics'!G:G,MATCH($C2065,'Policy Characteristics'!$C:$C,0))),"",INDEX('Policy Characteristics'!G:G,MATCH($C2065,'Policy Characteristics'!$C:$C,0)))</f>
        <v>0.4</v>
      </c>
      <c r="N2065" s="261">
        <f>IF(ISBLANK(INDEX('Policy Characteristics'!H:H,MATCH($C2065,'Policy Characteristics'!$C:$C,0))),"",INDEX('Policy Characteristics'!H:H,MATCH($C2065,'Policy Characteristics'!$C:$C,0)))</f>
        <v>0.01</v>
      </c>
      <c r="O2065" s="254" t="str">
        <f>IF(ISBLANK(INDEX('Policy Characteristics'!I:I,MATCH($C2065,'Policy Characteristics'!$C:$C,0))),"",INDEX('Policy Characteristics'!I:I,MATCH($C2065,'Policy Characteristics'!$C:$C,0)))</f>
        <v>% reduction in fuel use</v>
      </c>
      <c r="P2065" s="254" t="str">
        <f>IF(ISBLANK(INDEX('Policy Characteristics'!J:J,MATCH($C2065,'Policy Characteristics'!$C:$C,0))),"",INDEX('Policy Characteristics'!J:J,MATCH($C2065,'Policy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5" s="254" t="str">
        <f>IF(ISBLANK(INDEX('Policy Characteristics'!K:K,MATCH($C2065,'Policy Characteristics'!$C:$C,0))),"",INDEX('Policy Characteristics'!K:K,MATCH($C2065,'Policy Characteristics'!$C:$C,0)))</f>
        <v>architectural-design.html#rnd</v>
      </c>
      <c r="R2065" s="254" t="str">
        <f>IF(ISBLANK(INDEX('Policy Characteristics'!L:L,MATCH($C2065,'Policy Characteristics'!$C:$C,0))),"",INDEX('Policy Characteristics'!L:L,MATCH($C2065,'Policy Characteristics'!$C:$C,0)))</f>
        <v>research-and-development.html</v>
      </c>
    </row>
    <row r="2066" spans="1:18" x14ac:dyDescent="0.35">
      <c r="A2066" s="254" t="str">
        <f>IF(ISBLANK(INDEX('Policy Characteristics'!A:A,MATCH($C2066,'Policy Characteristics'!$C:$C,0))),"",INDEX('Policy Characteristics'!A:A,MATCH($C2066,'Policy Characteristics'!$C:$C,0)))</f>
        <v>Research and Development</v>
      </c>
      <c r="B2066" s="262" t="str">
        <f>IF(ISBLANK(INDEX('Policy Characteristics'!B:B,MATCH($C2066,'Policy Characteristics'!$C:$C,0))),"",INDEX('Policy Characteristics'!B:B,MATCH($C2066,'Policy Characteristics'!$C:$C,0)))</f>
        <v>Fuel Use Reduction</v>
      </c>
      <c r="C2066" t="s">
        <v>283</v>
      </c>
      <c r="D2066" s="45" t="s">
        <v>435</v>
      </c>
      <c r="E2066" s="45"/>
      <c r="F2066" s="45" t="s">
        <v>438</v>
      </c>
      <c r="G2066" s="45"/>
      <c r="H2066" s="43">
        <v>121</v>
      </c>
      <c r="I2066" s="324" t="s">
        <v>40</v>
      </c>
      <c r="J2066" s="255" t="str">
        <f>IF(ISBLANK(INDEX('Policy Characteristics'!D:D,MATCH($C2066,'Policy Characteristics'!$C:$C,0))),"",INDEX('Policy Characteristics'!D:D,MATCH($C2066,'Policy Characteristics'!$C:$C,0)))</f>
        <v>R&amp;D Fuel Use Reductions</v>
      </c>
      <c r="K2066" s="254" t="str">
        <f>IF(ISBLANK(INDEX('Policy Characteristics'!E:E,MATCH($C2066,'Policy Characteristics'!$C:$C,0))),"",INDEX('Policy Characteristics'!E:E,MATCH($C2066,'Policy Characteristics'!$C:$C,0)))</f>
        <v>RnD electricity fuel use reduction</v>
      </c>
      <c r="L2066" s="261">
        <f>IF(ISBLANK(INDEX('Policy Characteristics'!F:F,MATCH($C2066,'Policy Characteristics'!$C:$C,0))),"",INDEX('Policy Characteristics'!F:F,MATCH($C2066,'Policy Characteristics'!$C:$C,0)))</f>
        <v>0</v>
      </c>
      <c r="M2066" s="261">
        <f>IF(ISBLANK(INDEX('Policy Characteristics'!G:G,MATCH($C2066,'Policy Characteristics'!$C:$C,0))),"",INDEX('Policy Characteristics'!G:G,MATCH($C2066,'Policy Characteristics'!$C:$C,0)))</f>
        <v>0.4</v>
      </c>
      <c r="N2066" s="261">
        <f>IF(ISBLANK(INDEX('Policy Characteristics'!H:H,MATCH($C2066,'Policy Characteristics'!$C:$C,0))),"",INDEX('Policy Characteristics'!H:H,MATCH($C2066,'Policy Characteristics'!$C:$C,0)))</f>
        <v>0.01</v>
      </c>
      <c r="O2066" s="254" t="str">
        <f>IF(ISBLANK(INDEX('Policy Characteristics'!I:I,MATCH($C2066,'Policy Characteristics'!$C:$C,0))),"",INDEX('Policy Characteristics'!I:I,MATCH($C2066,'Policy Characteristics'!$C:$C,0)))</f>
        <v>% reduction in fuel use</v>
      </c>
      <c r="P2066" s="254" t="str">
        <f>IF(ISBLANK(INDEX('Policy Characteristics'!J:J,MATCH($C2066,'Policy Characteristics'!$C:$C,0))),"",INDEX('Policy Characteristics'!J:J,MATCH($C2066,'Policy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6" s="254" t="str">
        <f>IF(ISBLANK(INDEX('Policy Characteristics'!K:K,MATCH($C2066,'Policy Characteristics'!$C:$C,0))),"",INDEX('Policy Characteristics'!K:K,MATCH($C2066,'Policy Characteristics'!$C:$C,0)))</f>
        <v>architectural-design.html#rnd</v>
      </c>
      <c r="R2066" s="254" t="str">
        <f>IF(ISBLANK(INDEX('Policy Characteristics'!L:L,MATCH($C2066,'Policy Characteristics'!$C:$C,0))),"",INDEX('Policy Characteristics'!L:L,MATCH($C2066,'Policy Characteristics'!$C:$C,0)))</f>
        <v>research-and-development.html</v>
      </c>
    </row>
    <row r="2067" spans="1:18" x14ac:dyDescent="0.35">
      <c r="A2067" s="254" t="str">
        <f>IF(ISBLANK(INDEX('Policy Characteristics'!A:A,MATCH($C2067,'Policy Characteristics'!$C:$C,0))),"",INDEX('Policy Characteristics'!A:A,MATCH($C2067,'Policy Characteristics'!$C:$C,0)))</f>
        <v>Research and Development</v>
      </c>
      <c r="B2067" s="262" t="str">
        <f>IF(ISBLANK(INDEX('Policy Characteristics'!B:B,MATCH($C2067,'Policy Characteristics'!$C:$C,0))),"",INDEX('Policy Characteristics'!B:B,MATCH($C2067,'Policy Characteristics'!$C:$C,0)))</f>
        <v>Fuel Use Reduction</v>
      </c>
      <c r="C2067" s="254" t="str">
        <f t="shared" ref="C2067:C2074" si="79">C$2066</f>
        <v>RnD Electricity Fuel Use Perc Reduction</v>
      </c>
      <c r="D2067" s="6" t="s">
        <v>3471</v>
      </c>
      <c r="E2067" s="45"/>
      <c r="F2067" s="6" t="s">
        <v>3484</v>
      </c>
      <c r="G2067" s="45"/>
      <c r="H2067" s="43">
        <v>122</v>
      </c>
      <c r="I2067" s="324" t="s">
        <v>40</v>
      </c>
      <c r="J2067" s="255" t="str">
        <f>IF(ISBLANK(INDEX('Policy Characteristics'!D:D,MATCH($C2067,'Policy Characteristics'!$C:$C,0))),"",INDEX('Policy Characteristics'!D:D,MATCH($C2067,'Policy Characteristics'!$C:$C,0)))</f>
        <v>R&amp;D Fuel Use Reductions</v>
      </c>
      <c r="K2067" s="254" t="str">
        <f>IF(ISBLANK(INDEX('Policy Characteristics'!E:E,MATCH($C2067,'Policy Characteristics'!$C:$C,0))),"",INDEX('Policy Characteristics'!E:E,MATCH($C2067,'Policy Characteristics'!$C:$C,0)))</f>
        <v>RnD electricity fuel use reduction</v>
      </c>
      <c r="L2067" s="261">
        <f>IF(ISBLANK(INDEX('Policy Characteristics'!F:F,MATCH($C2067,'Policy Characteristics'!$C:$C,0))),"",INDEX('Policy Characteristics'!F:F,MATCH($C2067,'Policy Characteristics'!$C:$C,0)))</f>
        <v>0</v>
      </c>
      <c r="M2067" s="261">
        <f>IF(ISBLANK(INDEX('Policy Characteristics'!G:G,MATCH($C2067,'Policy Characteristics'!$C:$C,0))),"",INDEX('Policy Characteristics'!G:G,MATCH($C2067,'Policy Characteristics'!$C:$C,0)))</f>
        <v>0.4</v>
      </c>
      <c r="N2067" s="261">
        <f>IF(ISBLANK(INDEX('Policy Characteristics'!H:H,MATCH($C2067,'Policy Characteristics'!$C:$C,0))),"",INDEX('Policy Characteristics'!H:H,MATCH($C2067,'Policy Characteristics'!$C:$C,0)))</f>
        <v>0.01</v>
      </c>
      <c r="O2067" s="254" t="str">
        <f>IF(ISBLANK(INDEX('Policy Characteristics'!I:I,MATCH($C2067,'Policy Characteristics'!$C:$C,0))),"",INDEX('Policy Characteristics'!I:I,MATCH($C2067,'Policy Characteristics'!$C:$C,0)))</f>
        <v>% reduction in fuel use</v>
      </c>
      <c r="P2067" s="254" t="str">
        <f>IF(ISBLANK(INDEX('Policy Characteristics'!J:J,MATCH($C2067,'Policy Characteristics'!$C:$C,0))),"",INDEX('Policy Characteristics'!J:J,MATCH($C2067,'Policy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7" s="254" t="str">
        <f>IF(ISBLANK(INDEX('Policy Characteristics'!K:K,MATCH($C2067,'Policy Characteristics'!$C:$C,0))),"",INDEX('Policy Characteristics'!K:K,MATCH($C2067,'Policy Characteristics'!$C:$C,0)))</f>
        <v>architectural-design.html#rnd</v>
      </c>
      <c r="R2067" s="254" t="str">
        <f>IF(ISBLANK(INDEX('Policy Characteristics'!L:L,MATCH($C2067,'Policy Characteristics'!$C:$C,0))),"",INDEX('Policy Characteristics'!L:L,MATCH($C2067,'Policy Characteristics'!$C:$C,0)))</f>
        <v>research-and-development.html</v>
      </c>
    </row>
    <row r="2068" spans="1:18" x14ac:dyDescent="0.35">
      <c r="A2068" s="254" t="str">
        <f>IF(ISBLANK(INDEX('Policy Characteristics'!A:A,MATCH($C2068,'Policy Characteristics'!$C:$C,0))),"",INDEX('Policy Characteristics'!A:A,MATCH($C2068,'Policy Characteristics'!$C:$C,0)))</f>
        <v>Research and Development</v>
      </c>
      <c r="B2068" s="262" t="str">
        <f>IF(ISBLANK(INDEX('Policy Characteristics'!B:B,MATCH($C2068,'Policy Characteristics'!$C:$C,0))),"",INDEX('Policy Characteristics'!B:B,MATCH($C2068,'Policy Characteristics'!$C:$C,0)))</f>
        <v>Fuel Use Reduction</v>
      </c>
      <c r="C2068" s="254" t="str">
        <f t="shared" si="79"/>
        <v>RnD Electricity Fuel Use Perc Reduction</v>
      </c>
      <c r="D2068" s="6" t="s">
        <v>3472</v>
      </c>
      <c r="E2068" s="45"/>
      <c r="F2068" s="6" t="s">
        <v>3485</v>
      </c>
      <c r="G2068" s="45"/>
      <c r="H2068" s="43">
        <v>123</v>
      </c>
      <c r="I2068" s="324" t="s">
        <v>40</v>
      </c>
      <c r="J2068" s="255" t="str">
        <f>IF(ISBLANK(INDEX('Policy Characteristics'!D:D,MATCH($C2068,'Policy Characteristics'!$C:$C,0))),"",INDEX('Policy Characteristics'!D:D,MATCH($C2068,'Policy Characteristics'!$C:$C,0)))</f>
        <v>R&amp;D Fuel Use Reductions</v>
      </c>
      <c r="K2068" s="254" t="str">
        <f>IF(ISBLANK(INDEX('Policy Characteristics'!E:E,MATCH($C2068,'Policy Characteristics'!$C:$C,0))),"",INDEX('Policy Characteristics'!E:E,MATCH($C2068,'Policy Characteristics'!$C:$C,0)))</f>
        <v>RnD electricity fuel use reduction</v>
      </c>
      <c r="L2068" s="261">
        <f>IF(ISBLANK(INDEX('Policy Characteristics'!F:F,MATCH($C2068,'Policy Characteristics'!$C:$C,0))),"",INDEX('Policy Characteristics'!F:F,MATCH($C2068,'Policy Characteristics'!$C:$C,0)))</f>
        <v>0</v>
      </c>
      <c r="M2068" s="261">
        <f>IF(ISBLANK(INDEX('Policy Characteristics'!G:G,MATCH($C2068,'Policy Characteristics'!$C:$C,0))),"",INDEX('Policy Characteristics'!G:G,MATCH($C2068,'Policy Characteristics'!$C:$C,0)))</f>
        <v>0.4</v>
      </c>
      <c r="N2068" s="261">
        <f>IF(ISBLANK(INDEX('Policy Characteristics'!H:H,MATCH($C2068,'Policy Characteristics'!$C:$C,0))),"",INDEX('Policy Characteristics'!H:H,MATCH($C2068,'Policy Characteristics'!$C:$C,0)))</f>
        <v>0.01</v>
      </c>
      <c r="O2068" s="254" t="str">
        <f>IF(ISBLANK(INDEX('Policy Characteristics'!I:I,MATCH($C2068,'Policy Characteristics'!$C:$C,0))),"",INDEX('Policy Characteristics'!I:I,MATCH($C2068,'Policy Characteristics'!$C:$C,0)))</f>
        <v>% reduction in fuel use</v>
      </c>
      <c r="P2068" s="254" t="str">
        <f>IF(ISBLANK(INDEX('Policy Characteristics'!J:J,MATCH($C2068,'Policy Characteristics'!$C:$C,0))),"",INDEX('Policy Characteristics'!J:J,MATCH($C2068,'Policy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8" s="254" t="str">
        <f>IF(ISBLANK(INDEX('Policy Characteristics'!K:K,MATCH($C2068,'Policy Characteristics'!$C:$C,0))),"",INDEX('Policy Characteristics'!K:K,MATCH($C2068,'Policy Characteristics'!$C:$C,0)))</f>
        <v>architectural-design.html#rnd</v>
      </c>
      <c r="R2068" s="254" t="str">
        <f>IF(ISBLANK(INDEX('Policy Characteristics'!L:L,MATCH($C2068,'Policy Characteristics'!$C:$C,0))),"",INDEX('Policy Characteristics'!L:L,MATCH($C2068,'Policy Characteristics'!$C:$C,0)))</f>
        <v>research-and-development.html</v>
      </c>
    </row>
    <row r="2069" spans="1:18" x14ac:dyDescent="0.35">
      <c r="A2069" s="254" t="str">
        <f>IF(ISBLANK(INDEX('Policy Characteristics'!A:A,MATCH($C2069,'Policy Characteristics'!$C:$C,0))),"",INDEX('Policy Characteristics'!A:A,MATCH($C2069,'Policy Characteristics'!$C:$C,0)))</f>
        <v>Research and Development</v>
      </c>
      <c r="B2069" s="262" t="str">
        <f>IF(ISBLANK(INDEX('Policy Characteristics'!B:B,MATCH($C2069,'Policy Characteristics'!$C:$C,0))),"",INDEX('Policy Characteristics'!B:B,MATCH($C2069,'Policy Characteristics'!$C:$C,0)))</f>
        <v>Fuel Use Reduction</v>
      </c>
      <c r="C2069" s="254" t="str">
        <f t="shared" si="79"/>
        <v>RnD Electricity Fuel Use Perc Reduction</v>
      </c>
      <c r="D2069" s="6" t="s">
        <v>72</v>
      </c>
      <c r="E2069" s="45"/>
      <c r="F2069" s="6" t="s">
        <v>3486</v>
      </c>
      <c r="G2069" s="45"/>
      <c r="H2069" s="43">
        <v>751</v>
      </c>
      <c r="I2069" s="324" t="s">
        <v>41</v>
      </c>
      <c r="J2069" s="255" t="str">
        <f>IF(ISBLANK(INDEX('Policy Characteristics'!D:D,MATCH($C2069,'Policy Characteristics'!$C:$C,0))),"",INDEX('Policy Characteristics'!D:D,MATCH($C2069,'Policy Characteristics'!$C:$C,0)))</f>
        <v>R&amp;D Fuel Use Reductions</v>
      </c>
      <c r="K2069" s="254" t="str">
        <f>IF(ISBLANK(INDEX('Policy Characteristics'!E:E,MATCH($C2069,'Policy Characteristics'!$C:$C,0))),"",INDEX('Policy Characteristics'!E:E,MATCH($C2069,'Policy Characteristics'!$C:$C,0)))</f>
        <v>RnD electricity fuel use reduction</v>
      </c>
      <c r="L2069" s="261">
        <f>IF(ISBLANK(INDEX('Policy Characteristics'!F:F,MATCH($C2069,'Policy Characteristics'!$C:$C,0))),"",INDEX('Policy Characteristics'!F:F,MATCH($C2069,'Policy Characteristics'!$C:$C,0)))</f>
        <v>0</v>
      </c>
      <c r="M2069" s="261">
        <f>IF(ISBLANK(INDEX('Policy Characteristics'!G:G,MATCH($C2069,'Policy Characteristics'!$C:$C,0))),"",INDEX('Policy Characteristics'!G:G,MATCH($C2069,'Policy Characteristics'!$C:$C,0)))</f>
        <v>0.4</v>
      </c>
      <c r="N2069" s="261">
        <f>IF(ISBLANK(INDEX('Policy Characteristics'!H:H,MATCH($C2069,'Policy Characteristics'!$C:$C,0))),"",INDEX('Policy Characteristics'!H:H,MATCH($C2069,'Policy Characteristics'!$C:$C,0)))</f>
        <v>0.01</v>
      </c>
      <c r="O2069" s="254" t="str">
        <f>IF(ISBLANK(INDEX('Policy Characteristics'!I:I,MATCH($C2069,'Policy Characteristics'!$C:$C,0))),"",INDEX('Policy Characteristics'!I:I,MATCH($C2069,'Policy Characteristics'!$C:$C,0)))</f>
        <v>% reduction in fuel use</v>
      </c>
      <c r="P2069" s="254" t="str">
        <f>IF(ISBLANK(INDEX('Policy Characteristics'!J:J,MATCH($C2069,'Policy Characteristics'!$C:$C,0))),"",INDEX('Policy Characteristics'!J:J,MATCH($C2069,'Policy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9" s="254" t="str">
        <f>IF(ISBLANK(INDEX('Policy Characteristics'!K:K,MATCH($C2069,'Policy Characteristics'!$C:$C,0))),"",INDEX('Policy Characteristics'!K:K,MATCH($C2069,'Policy Characteristics'!$C:$C,0)))</f>
        <v>architectural-design.html#rnd</v>
      </c>
      <c r="R2069" s="254" t="str">
        <f>IF(ISBLANK(INDEX('Policy Characteristics'!L:L,MATCH($C2069,'Policy Characteristics'!$C:$C,0))),"",INDEX('Policy Characteristics'!L:L,MATCH($C2069,'Policy Characteristics'!$C:$C,0)))</f>
        <v>research-and-development.html</v>
      </c>
    </row>
    <row r="2070" spans="1:18" x14ac:dyDescent="0.35">
      <c r="A2070" s="254" t="str">
        <f>IF(ISBLANK(INDEX('Policy Characteristics'!A:A,MATCH($C2070,'Policy Characteristics'!$C:$C,0))),"",INDEX('Policy Characteristics'!A:A,MATCH($C2070,'Policy Characteristics'!$C:$C,0)))</f>
        <v>Research and Development</v>
      </c>
      <c r="B2070" s="262" t="str">
        <f>IF(ISBLANK(INDEX('Policy Characteristics'!B:B,MATCH($C2070,'Policy Characteristics'!$C:$C,0))),"",INDEX('Policy Characteristics'!B:B,MATCH($C2070,'Policy Characteristics'!$C:$C,0)))</f>
        <v>Fuel Use Reduction</v>
      </c>
      <c r="C2070" s="254" t="str">
        <f t="shared" si="79"/>
        <v>RnD Electricity Fuel Use Perc Reduction</v>
      </c>
      <c r="D2070" s="6" t="s">
        <v>73</v>
      </c>
      <c r="E2070" s="45"/>
      <c r="F2070" s="6" t="s">
        <v>309</v>
      </c>
      <c r="G2070" s="45"/>
      <c r="H2070" s="43">
        <v>752</v>
      </c>
      <c r="I2070" s="324" t="s">
        <v>41</v>
      </c>
      <c r="J2070" s="255" t="str">
        <f>IF(ISBLANK(INDEX('Policy Characteristics'!D:D,MATCH($C2070,'Policy Characteristics'!$C:$C,0))),"",INDEX('Policy Characteristics'!D:D,MATCH($C2070,'Policy Characteristics'!$C:$C,0)))</f>
        <v>R&amp;D Fuel Use Reductions</v>
      </c>
      <c r="K2070" s="254" t="str">
        <f>IF(ISBLANK(INDEX('Policy Characteristics'!E:E,MATCH($C2070,'Policy Characteristics'!$C:$C,0))),"",INDEX('Policy Characteristics'!E:E,MATCH($C2070,'Policy Characteristics'!$C:$C,0)))</f>
        <v>RnD electricity fuel use reduction</v>
      </c>
      <c r="L2070" s="261">
        <f>IF(ISBLANK(INDEX('Policy Characteristics'!F:F,MATCH($C2070,'Policy Characteristics'!$C:$C,0))),"",INDEX('Policy Characteristics'!F:F,MATCH($C2070,'Policy Characteristics'!$C:$C,0)))</f>
        <v>0</v>
      </c>
      <c r="M2070" s="261">
        <f>IF(ISBLANK(INDEX('Policy Characteristics'!G:G,MATCH($C2070,'Policy Characteristics'!$C:$C,0))),"",INDEX('Policy Characteristics'!G:G,MATCH($C2070,'Policy Characteristics'!$C:$C,0)))</f>
        <v>0.4</v>
      </c>
      <c r="N2070" s="261">
        <f>IF(ISBLANK(INDEX('Policy Characteristics'!H:H,MATCH($C2070,'Policy Characteristics'!$C:$C,0))),"",INDEX('Policy Characteristics'!H:H,MATCH($C2070,'Policy Characteristics'!$C:$C,0)))</f>
        <v>0.01</v>
      </c>
      <c r="O2070" s="254" t="str">
        <f>IF(ISBLANK(INDEX('Policy Characteristics'!I:I,MATCH($C2070,'Policy Characteristics'!$C:$C,0))),"",INDEX('Policy Characteristics'!I:I,MATCH($C2070,'Policy Characteristics'!$C:$C,0)))</f>
        <v>% reduction in fuel use</v>
      </c>
      <c r="P2070" s="254" t="str">
        <f>IF(ISBLANK(INDEX('Policy Characteristics'!J:J,MATCH($C2070,'Policy Characteristics'!$C:$C,0))),"",INDEX('Policy Characteristics'!J:J,MATCH($C2070,'Policy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0" s="254" t="str">
        <f>IF(ISBLANK(INDEX('Policy Characteristics'!K:K,MATCH($C2070,'Policy Characteristics'!$C:$C,0))),"",INDEX('Policy Characteristics'!K:K,MATCH($C2070,'Policy Characteristics'!$C:$C,0)))</f>
        <v>architectural-design.html#rnd</v>
      </c>
      <c r="R2070" s="254" t="str">
        <f>IF(ISBLANK(INDEX('Policy Characteristics'!L:L,MATCH($C2070,'Policy Characteristics'!$C:$C,0))),"",INDEX('Policy Characteristics'!L:L,MATCH($C2070,'Policy Characteristics'!$C:$C,0)))</f>
        <v>research-and-development.html</v>
      </c>
    </row>
    <row r="2071" spans="1:18" x14ac:dyDescent="0.35">
      <c r="A2071" s="254" t="str">
        <f>IF(ISBLANK(INDEX('Policy Characteristics'!A:A,MATCH($C2071,'Policy Characteristics'!$C:$C,0))),"",INDEX('Policy Characteristics'!A:A,MATCH($C2071,'Policy Characteristics'!$C:$C,0)))</f>
        <v>Research and Development</v>
      </c>
      <c r="B2071" s="262" t="str">
        <f>IF(ISBLANK(INDEX('Policy Characteristics'!B:B,MATCH($C2071,'Policy Characteristics'!$C:$C,0))),"",INDEX('Policy Characteristics'!B:B,MATCH($C2071,'Policy Characteristics'!$C:$C,0)))</f>
        <v>Fuel Use Reduction</v>
      </c>
      <c r="C2071" s="254" t="str">
        <f t="shared" si="79"/>
        <v>RnD Electricity Fuel Use Perc Reduction</v>
      </c>
      <c r="D2071" s="6" t="s">
        <v>436</v>
      </c>
      <c r="E2071" s="45"/>
      <c r="F2071" s="6" t="s">
        <v>440</v>
      </c>
      <c r="G2071" s="45"/>
      <c r="H2071" s="43">
        <v>753</v>
      </c>
      <c r="I2071" s="324" t="s">
        <v>41</v>
      </c>
      <c r="J2071" s="255" t="str">
        <f>IF(ISBLANK(INDEX('Policy Characteristics'!D:D,MATCH($C2071,'Policy Characteristics'!$C:$C,0))),"",INDEX('Policy Characteristics'!D:D,MATCH($C2071,'Policy Characteristics'!$C:$C,0)))</f>
        <v>R&amp;D Fuel Use Reductions</v>
      </c>
      <c r="K2071" s="254" t="str">
        <f>IF(ISBLANK(INDEX('Policy Characteristics'!E:E,MATCH($C2071,'Policy Characteristics'!$C:$C,0))),"",INDEX('Policy Characteristics'!E:E,MATCH($C2071,'Policy Characteristics'!$C:$C,0)))</f>
        <v>RnD electricity fuel use reduction</v>
      </c>
      <c r="L2071" s="261">
        <f>IF(ISBLANK(INDEX('Policy Characteristics'!F:F,MATCH($C2071,'Policy Characteristics'!$C:$C,0))),"",INDEX('Policy Characteristics'!F:F,MATCH($C2071,'Policy Characteristics'!$C:$C,0)))</f>
        <v>0</v>
      </c>
      <c r="M2071" s="261">
        <f>IF(ISBLANK(INDEX('Policy Characteristics'!G:G,MATCH($C2071,'Policy Characteristics'!$C:$C,0))),"",INDEX('Policy Characteristics'!G:G,MATCH($C2071,'Policy Characteristics'!$C:$C,0)))</f>
        <v>0.4</v>
      </c>
      <c r="N2071" s="261">
        <f>IF(ISBLANK(INDEX('Policy Characteristics'!H:H,MATCH($C2071,'Policy Characteristics'!$C:$C,0))),"",INDEX('Policy Characteristics'!H:H,MATCH($C2071,'Policy Characteristics'!$C:$C,0)))</f>
        <v>0.01</v>
      </c>
      <c r="O2071" s="254" t="str">
        <f>IF(ISBLANK(INDEX('Policy Characteristics'!I:I,MATCH($C2071,'Policy Characteristics'!$C:$C,0))),"",INDEX('Policy Characteristics'!I:I,MATCH($C2071,'Policy Characteristics'!$C:$C,0)))</f>
        <v>% reduction in fuel use</v>
      </c>
      <c r="P2071" s="254" t="str">
        <f>IF(ISBLANK(INDEX('Policy Characteristics'!J:J,MATCH($C2071,'Policy Characteristics'!$C:$C,0))),"",INDEX('Policy Characteristics'!J:J,MATCH($C2071,'Policy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1" s="254" t="str">
        <f>IF(ISBLANK(INDEX('Policy Characteristics'!K:K,MATCH($C2071,'Policy Characteristics'!$C:$C,0))),"",INDEX('Policy Characteristics'!K:K,MATCH($C2071,'Policy Characteristics'!$C:$C,0)))</f>
        <v>architectural-design.html#rnd</v>
      </c>
      <c r="R2071" s="254" t="str">
        <f>IF(ISBLANK(INDEX('Policy Characteristics'!L:L,MATCH($C2071,'Policy Characteristics'!$C:$C,0))),"",INDEX('Policy Characteristics'!L:L,MATCH($C2071,'Policy Characteristics'!$C:$C,0)))</f>
        <v>research-and-development.html</v>
      </c>
    </row>
    <row r="2072" spans="1:18" x14ac:dyDescent="0.35">
      <c r="A2072" s="254" t="str">
        <f>IF(ISBLANK(INDEX('Policy Characteristics'!A:A,MATCH($C2072,'Policy Characteristics'!$C:$C,0))),"",INDEX('Policy Characteristics'!A:A,MATCH($C2072,'Policy Characteristics'!$C:$C,0)))</f>
        <v>Research and Development</v>
      </c>
      <c r="B2072" s="262" t="str">
        <f>IF(ISBLANK(INDEX('Policy Characteristics'!B:B,MATCH($C2072,'Policy Characteristics'!$C:$C,0))),"",INDEX('Policy Characteristics'!B:B,MATCH($C2072,'Policy Characteristics'!$C:$C,0)))</f>
        <v>Fuel Use Reduction</v>
      </c>
      <c r="C2072" s="254" t="str">
        <f t="shared" si="79"/>
        <v>RnD Electricity Fuel Use Perc Reduction</v>
      </c>
      <c r="D2072" s="6" t="s">
        <v>74</v>
      </c>
      <c r="E2072" s="45"/>
      <c r="F2072" s="6" t="s">
        <v>310</v>
      </c>
      <c r="G2072" s="45"/>
      <c r="H2072" s="43">
        <v>754</v>
      </c>
      <c r="I2072" s="324" t="s">
        <v>41</v>
      </c>
      <c r="J2072" s="255" t="str">
        <f>IF(ISBLANK(INDEX('Policy Characteristics'!D:D,MATCH($C2072,'Policy Characteristics'!$C:$C,0))),"",INDEX('Policy Characteristics'!D:D,MATCH($C2072,'Policy Characteristics'!$C:$C,0)))</f>
        <v>R&amp;D Fuel Use Reductions</v>
      </c>
      <c r="K2072" s="254" t="str">
        <f>IF(ISBLANK(INDEX('Policy Characteristics'!E:E,MATCH($C2072,'Policy Characteristics'!$C:$C,0))),"",INDEX('Policy Characteristics'!E:E,MATCH($C2072,'Policy Characteristics'!$C:$C,0)))</f>
        <v>RnD electricity fuel use reduction</v>
      </c>
      <c r="L2072" s="261">
        <f>IF(ISBLANK(INDEX('Policy Characteristics'!F:F,MATCH($C2072,'Policy Characteristics'!$C:$C,0))),"",INDEX('Policy Characteristics'!F:F,MATCH($C2072,'Policy Characteristics'!$C:$C,0)))</f>
        <v>0</v>
      </c>
      <c r="M2072" s="261">
        <f>IF(ISBLANK(INDEX('Policy Characteristics'!G:G,MATCH($C2072,'Policy Characteristics'!$C:$C,0))),"",INDEX('Policy Characteristics'!G:G,MATCH($C2072,'Policy Characteristics'!$C:$C,0)))</f>
        <v>0.4</v>
      </c>
      <c r="N2072" s="261">
        <f>IF(ISBLANK(INDEX('Policy Characteristics'!H:H,MATCH($C2072,'Policy Characteristics'!$C:$C,0))),"",INDEX('Policy Characteristics'!H:H,MATCH($C2072,'Policy Characteristics'!$C:$C,0)))</f>
        <v>0.01</v>
      </c>
      <c r="O2072" s="254" t="str">
        <f>IF(ISBLANK(INDEX('Policy Characteristics'!I:I,MATCH($C2072,'Policy Characteristics'!$C:$C,0))),"",INDEX('Policy Characteristics'!I:I,MATCH($C2072,'Policy Characteristics'!$C:$C,0)))</f>
        <v>% reduction in fuel use</v>
      </c>
      <c r="P2072" s="254" t="str">
        <f>IF(ISBLANK(INDEX('Policy Characteristics'!J:J,MATCH($C2072,'Policy Characteristics'!$C:$C,0))),"",INDEX('Policy Characteristics'!J:J,MATCH($C2072,'Policy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2" s="254" t="str">
        <f>IF(ISBLANK(INDEX('Policy Characteristics'!K:K,MATCH($C2072,'Policy Characteristics'!$C:$C,0))),"",INDEX('Policy Characteristics'!K:K,MATCH($C2072,'Policy Characteristics'!$C:$C,0)))</f>
        <v>architectural-design.html#rnd</v>
      </c>
      <c r="R2072" s="254" t="str">
        <f>IF(ISBLANK(INDEX('Policy Characteristics'!L:L,MATCH($C2072,'Policy Characteristics'!$C:$C,0))),"",INDEX('Policy Characteristics'!L:L,MATCH($C2072,'Policy Characteristics'!$C:$C,0)))</f>
        <v>research-and-development.html</v>
      </c>
    </row>
    <row r="2073" spans="1:18" x14ac:dyDescent="0.35">
      <c r="A2073" s="254" t="str">
        <f>IF(ISBLANK(INDEX('Policy Characteristics'!A:A,MATCH($C2073,'Policy Characteristics'!$C:$C,0))),"",INDEX('Policy Characteristics'!A:A,MATCH($C2073,'Policy Characteristics'!$C:$C,0)))</f>
        <v>Research and Development</v>
      </c>
      <c r="B2073" s="262" t="str">
        <f>IF(ISBLANK(INDEX('Policy Characteristics'!B:B,MATCH($C2073,'Policy Characteristics'!$C:$C,0))),"",INDEX('Policy Characteristics'!B:B,MATCH($C2073,'Policy Characteristics'!$C:$C,0)))</f>
        <v>Fuel Use Reduction</v>
      </c>
      <c r="C2073" s="254" t="str">
        <f t="shared" si="79"/>
        <v>RnD Electricity Fuel Use Perc Reduction</v>
      </c>
      <c r="D2073" s="6" t="s">
        <v>75</v>
      </c>
      <c r="E2073" s="45"/>
      <c r="F2073" s="6" t="s">
        <v>311</v>
      </c>
      <c r="G2073" s="45"/>
      <c r="H2073" s="43">
        <v>124</v>
      </c>
      <c r="I2073" s="324" t="s">
        <v>41</v>
      </c>
      <c r="J2073" s="255" t="str">
        <f>IF(ISBLANK(INDEX('Policy Characteristics'!D:D,MATCH($C2073,'Policy Characteristics'!$C:$C,0))),"",INDEX('Policy Characteristics'!D:D,MATCH($C2073,'Policy Characteristics'!$C:$C,0)))</f>
        <v>R&amp;D Fuel Use Reductions</v>
      </c>
      <c r="K2073" s="254" t="str">
        <f>IF(ISBLANK(INDEX('Policy Characteristics'!E:E,MATCH($C2073,'Policy Characteristics'!$C:$C,0))),"",INDEX('Policy Characteristics'!E:E,MATCH($C2073,'Policy Characteristics'!$C:$C,0)))</f>
        <v>RnD electricity fuel use reduction</v>
      </c>
      <c r="L2073" s="261">
        <f>IF(ISBLANK(INDEX('Policy Characteristics'!F:F,MATCH($C2073,'Policy Characteristics'!$C:$C,0))),"",INDEX('Policy Characteristics'!F:F,MATCH($C2073,'Policy Characteristics'!$C:$C,0)))</f>
        <v>0</v>
      </c>
      <c r="M2073" s="261">
        <f>IF(ISBLANK(INDEX('Policy Characteristics'!G:G,MATCH($C2073,'Policy Characteristics'!$C:$C,0))),"",INDEX('Policy Characteristics'!G:G,MATCH($C2073,'Policy Characteristics'!$C:$C,0)))</f>
        <v>0.4</v>
      </c>
      <c r="N2073" s="261">
        <f>IF(ISBLANK(INDEX('Policy Characteristics'!H:H,MATCH($C2073,'Policy Characteristics'!$C:$C,0))),"",INDEX('Policy Characteristics'!H:H,MATCH($C2073,'Policy Characteristics'!$C:$C,0)))</f>
        <v>0.01</v>
      </c>
      <c r="O2073" s="254" t="str">
        <f>IF(ISBLANK(INDEX('Policy Characteristics'!I:I,MATCH($C2073,'Policy Characteristics'!$C:$C,0))),"",INDEX('Policy Characteristics'!I:I,MATCH($C2073,'Policy Characteristics'!$C:$C,0)))</f>
        <v>% reduction in fuel use</v>
      </c>
      <c r="P2073" s="254" t="str">
        <f>IF(ISBLANK(INDEX('Policy Characteristics'!J:J,MATCH($C2073,'Policy Characteristics'!$C:$C,0))),"",INDEX('Policy Characteristics'!J:J,MATCH($C2073,'Policy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3" s="254" t="str">
        <f>IF(ISBLANK(INDEX('Policy Characteristics'!K:K,MATCH($C2073,'Policy Characteristics'!$C:$C,0))),"",INDEX('Policy Characteristics'!K:K,MATCH($C2073,'Policy Characteristics'!$C:$C,0)))</f>
        <v>architectural-design.html#rnd</v>
      </c>
      <c r="R2073" s="254" t="str">
        <f>IF(ISBLANK(INDEX('Policy Characteristics'!L:L,MATCH($C2073,'Policy Characteristics'!$C:$C,0))),"",INDEX('Policy Characteristics'!L:L,MATCH($C2073,'Policy Characteristics'!$C:$C,0)))</f>
        <v>research-and-development.html</v>
      </c>
    </row>
    <row r="2074" spans="1:18" x14ac:dyDescent="0.35">
      <c r="A2074" s="254" t="str">
        <f>IF(ISBLANK(INDEX('Policy Characteristics'!A:A,MATCH($C2074,'Policy Characteristics'!$C:$C,0))),"",INDEX('Policy Characteristics'!A:A,MATCH($C2074,'Policy Characteristics'!$C:$C,0)))</f>
        <v>Research and Development</v>
      </c>
      <c r="B2074" s="262" t="str">
        <f>IF(ISBLANK(INDEX('Policy Characteristics'!B:B,MATCH($C2074,'Policy Characteristics'!$C:$C,0))),"",INDEX('Policy Characteristics'!B:B,MATCH($C2074,'Policy Characteristics'!$C:$C,0)))</f>
        <v>Fuel Use Reduction</v>
      </c>
      <c r="C2074" s="254" t="str">
        <f t="shared" si="79"/>
        <v>RnD Electricity Fuel Use Perc Reduction</v>
      </c>
      <c r="D2074" s="6" t="s">
        <v>76</v>
      </c>
      <c r="E2074" s="45"/>
      <c r="F2074" s="6" t="s">
        <v>312</v>
      </c>
      <c r="G2074" s="45"/>
      <c r="H2074" s="43">
        <v>193</v>
      </c>
      <c r="I2074" s="324" t="s">
        <v>40</v>
      </c>
      <c r="J2074" s="255" t="str">
        <f>IF(ISBLANK(INDEX('Policy Characteristics'!D:D,MATCH($C2074,'Policy Characteristics'!$C:$C,0))),"",INDEX('Policy Characteristics'!D:D,MATCH($C2074,'Policy Characteristics'!$C:$C,0)))</f>
        <v>R&amp;D Fuel Use Reductions</v>
      </c>
      <c r="K2074" s="254" t="str">
        <f>IF(ISBLANK(INDEX('Policy Characteristics'!E:E,MATCH($C2074,'Policy Characteristics'!$C:$C,0))),"",INDEX('Policy Characteristics'!E:E,MATCH($C2074,'Policy Characteristics'!$C:$C,0)))</f>
        <v>RnD electricity fuel use reduction</v>
      </c>
      <c r="L2074" s="261">
        <f>IF(ISBLANK(INDEX('Policy Characteristics'!F:F,MATCH($C2074,'Policy Characteristics'!$C:$C,0))),"",INDEX('Policy Characteristics'!F:F,MATCH($C2074,'Policy Characteristics'!$C:$C,0)))</f>
        <v>0</v>
      </c>
      <c r="M2074" s="261">
        <f>IF(ISBLANK(INDEX('Policy Characteristics'!G:G,MATCH($C2074,'Policy Characteristics'!$C:$C,0))),"",INDEX('Policy Characteristics'!G:G,MATCH($C2074,'Policy Characteristics'!$C:$C,0)))</f>
        <v>0.4</v>
      </c>
      <c r="N2074" s="261">
        <f>IF(ISBLANK(INDEX('Policy Characteristics'!H:H,MATCH($C2074,'Policy Characteristics'!$C:$C,0))),"",INDEX('Policy Characteristics'!H:H,MATCH($C2074,'Policy Characteristics'!$C:$C,0)))</f>
        <v>0.01</v>
      </c>
      <c r="O2074" s="254" t="str">
        <f>IF(ISBLANK(INDEX('Policy Characteristics'!I:I,MATCH($C2074,'Policy Characteristics'!$C:$C,0))),"",INDEX('Policy Characteristics'!I:I,MATCH($C2074,'Policy Characteristics'!$C:$C,0)))</f>
        <v>% reduction in fuel use</v>
      </c>
      <c r="P2074" s="254" t="str">
        <f>IF(ISBLANK(INDEX('Policy Characteristics'!J:J,MATCH($C2074,'Policy Characteristics'!$C:$C,0))),"",INDEX('Policy Characteristics'!J:J,MATCH($C2074,'Policy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4" s="254" t="str">
        <f>IF(ISBLANK(INDEX('Policy Characteristics'!K:K,MATCH($C2074,'Policy Characteristics'!$C:$C,0))),"",INDEX('Policy Characteristics'!K:K,MATCH($C2074,'Policy Characteristics'!$C:$C,0)))</f>
        <v>architectural-design.html#rnd</v>
      </c>
      <c r="R2074" s="254" t="str">
        <f>IF(ISBLANK(INDEX('Policy Characteristics'!L:L,MATCH($C2074,'Policy Characteristics'!$C:$C,0))),"",INDEX('Policy Characteristics'!L:L,MATCH($C2074,'Policy Characteristics'!$C:$C,0)))</f>
        <v>research-and-development.html</v>
      </c>
    </row>
    <row r="2075" spans="1:18" x14ac:dyDescent="0.35">
      <c r="A2075" s="254" t="str">
        <f>IF(ISBLANK(INDEX('Policy Characteristics'!A:A,MATCH($C2075,'Policy Characteristics'!$C:$C,0))),"",INDEX('Policy Characteristics'!A:A,MATCH($C2075,'Policy Characteristics'!$C:$C,0)))</f>
        <v>Research and Development</v>
      </c>
      <c r="B2075" s="262" t="str">
        <f>IF(ISBLANK(INDEX('Policy Characteristics'!B:B,MATCH($C2075,'Policy Characteristics'!$C:$C,0))),"",INDEX('Policy Characteristics'!B:B,MATCH($C2075,'Policy Characteristics'!$C:$C,0)))</f>
        <v>Fuel Use Reduction</v>
      </c>
      <c r="C2075" s="254" t="str">
        <f t="shared" ref="C2075:C2089" si="80">C$2066</f>
        <v>RnD Electricity Fuel Use Perc Reduction</v>
      </c>
      <c r="D2075" s="6" t="s">
        <v>2407</v>
      </c>
      <c r="E2075" s="45"/>
      <c r="F2075" s="6" t="s">
        <v>3487</v>
      </c>
      <c r="G2075" s="45"/>
      <c r="H2075" s="43">
        <v>181</v>
      </c>
      <c r="I2075" s="324" t="s">
        <v>41</v>
      </c>
      <c r="J2075" s="255" t="str">
        <f>IF(ISBLANK(INDEX('Policy Characteristics'!D:D,MATCH($C2075,'Policy Characteristics'!$C:$C,0))),"",INDEX('Policy Characteristics'!D:D,MATCH($C2075,'Policy Characteristics'!$C:$C,0)))</f>
        <v>R&amp;D Fuel Use Reductions</v>
      </c>
      <c r="K2075" s="254" t="str">
        <f>IF(ISBLANK(INDEX('Policy Characteristics'!E:E,MATCH($C2075,'Policy Characteristics'!$C:$C,0))),"",INDEX('Policy Characteristics'!E:E,MATCH($C2075,'Policy Characteristics'!$C:$C,0)))</f>
        <v>RnD electricity fuel use reduction</v>
      </c>
      <c r="L2075" s="261">
        <f>IF(ISBLANK(INDEX('Policy Characteristics'!F:F,MATCH($C2075,'Policy Characteristics'!$C:$C,0))),"",INDEX('Policy Characteristics'!F:F,MATCH($C2075,'Policy Characteristics'!$C:$C,0)))</f>
        <v>0</v>
      </c>
      <c r="M2075" s="261">
        <f>IF(ISBLANK(INDEX('Policy Characteristics'!G:G,MATCH($C2075,'Policy Characteristics'!$C:$C,0))),"",INDEX('Policy Characteristics'!G:G,MATCH($C2075,'Policy Characteristics'!$C:$C,0)))</f>
        <v>0.4</v>
      </c>
      <c r="N2075" s="261">
        <f>IF(ISBLANK(INDEX('Policy Characteristics'!H:H,MATCH($C2075,'Policy Characteristics'!$C:$C,0))),"",INDEX('Policy Characteristics'!H:H,MATCH($C2075,'Policy Characteristics'!$C:$C,0)))</f>
        <v>0.01</v>
      </c>
      <c r="O2075" s="254" t="str">
        <f>IF(ISBLANK(INDEX('Policy Characteristics'!I:I,MATCH($C2075,'Policy Characteristics'!$C:$C,0))),"",INDEX('Policy Characteristics'!I:I,MATCH($C2075,'Policy Characteristics'!$C:$C,0)))</f>
        <v>% reduction in fuel use</v>
      </c>
      <c r="P2075" s="254" t="str">
        <f>IF(ISBLANK(INDEX('Policy Characteristics'!J:J,MATCH($C2075,'Policy Characteristics'!$C:$C,0))),"",INDEX('Policy Characteristics'!J:J,MATCH($C2075,'Policy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5" s="254" t="str">
        <f>IF(ISBLANK(INDEX('Policy Characteristics'!K:K,MATCH($C2075,'Policy Characteristics'!$C:$C,0))),"",INDEX('Policy Characteristics'!K:K,MATCH($C2075,'Policy Characteristics'!$C:$C,0)))</f>
        <v>architectural-design.html#rnd</v>
      </c>
      <c r="R2075" s="254" t="str">
        <f>IF(ISBLANK(INDEX('Policy Characteristics'!L:L,MATCH($C2075,'Policy Characteristics'!$C:$C,0))),"",INDEX('Policy Characteristics'!L:L,MATCH($C2075,'Policy Characteristics'!$C:$C,0)))</f>
        <v>research-and-development.html</v>
      </c>
    </row>
    <row r="2076" spans="1:18" x14ac:dyDescent="0.35">
      <c r="A2076" s="254" t="str">
        <f>IF(ISBLANK(INDEX('Policy Characteristics'!A:A,MATCH($C2076,'Policy Characteristics'!$C:$C,0))),"",INDEX('Policy Characteristics'!A:A,MATCH($C2076,'Policy Characteristics'!$C:$C,0)))</f>
        <v>Research and Development</v>
      </c>
      <c r="B2076" s="262" t="str">
        <f>IF(ISBLANK(INDEX('Policy Characteristics'!B:B,MATCH($C2076,'Policy Characteristics'!$C:$C,0))),"",INDEX('Policy Characteristics'!B:B,MATCH($C2076,'Policy Characteristics'!$C:$C,0)))</f>
        <v>Fuel Use Reduction</v>
      </c>
      <c r="C2076" s="254" t="str">
        <f t="shared" si="80"/>
        <v>RnD Electricity Fuel Use Perc Reduction</v>
      </c>
      <c r="D2076" s="6" t="s">
        <v>296</v>
      </c>
      <c r="E2076" s="45"/>
      <c r="F2076" s="6" t="s">
        <v>3488</v>
      </c>
      <c r="G2076" s="45"/>
      <c r="H2076" s="43">
        <v>755</v>
      </c>
      <c r="I2076" s="324" t="s">
        <v>40</v>
      </c>
      <c r="J2076" s="255" t="str">
        <f>IF(ISBLANK(INDEX('Policy Characteristics'!D:D,MATCH($C2076,'Policy Characteristics'!$C:$C,0))),"",INDEX('Policy Characteristics'!D:D,MATCH($C2076,'Policy Characteristics'!$C:$C,0)))</f>
        <v>R&amp;D Fuel Use Reductions</v>
      </c>
      <c r="K2076" s="254" t="str">
        <f>IF(ISBLANK(INDEX('Policy Characteristics'!E:E,MATCH($C2076,'Policy Characteristics'!$C:$C,0))),"",INDEX('Policy Characteristics'!E:E,MATCH($C2076,'Policy Characteristics'!$C:$C,0)))</f>
        <v>RnD electricity fuel use reduction</v>
      </c>
      <c r="L2076" s="261">
        <f>IF(ISBLANK(INDEX('Policy Characteristics'!F:F,MATCH($C2076,'Policy Characteristics'!$C:$C,0))),"",INDEX('Policy Characteristics'!F:F,MATCH($C2076,'Policy Characteristics'!$C:$C,0)))</f>
        <v>0</v>
      </c>
      <c r="M2076" s="261">
        <f>IF(ISBLANK(INDEX('Policy Characteristics'!G:G,MATCH($C2076,'Policy Characteristics'!$C:$C,0))),"",INDEX('Policy Characteristics'!G:G,MATCH($C2076,'Policy Characteristics'!$C:$C,0)))</f>
        <v>0.4</v>
      </c>
      <c r="N2076" s="261">
        <f>IF(ISBLANK(INDEX('Policy Characteristics'!H:H,MATCH($C2076,'Policy Characteristics'!$C:$C,0))),"",INDEX('Policy Characteristics'!H:H,MATCH($C2076,'Policy Characteristics'!$C:$C,0)))</f>
        <v>0.01</v>
      </c>
      <c r="O2076" s="254" t="str">
        <f>IF(ISBLANK(INDEX('Policy Characteristics'!I:I,MATCH($C2076,'Policy Characteristics'!$C:$C,0))),"",INDEX('Policy Characteristics'!I:I,MATCH($C2076,'Policy Characteristics'!$C:$C,0)))</f>
        <v>% reduction in fuel use</v>
      </c>
      <c r="P2076" s="254" t="str">
        <f>IF(ISBLANK(INDEX('Policy Characteristics'!J:J,MATCH($C2076,'Policy Characteristics'!$C:$C,0))),"",INDEX('Policy Characteristics'!J:J,MATCH($C2076,'Policy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6" s="254" t="str">
        <f>IF(ISBLANK(INDEX('Policy Characteristics'!K:K,MATCH($C2076,'Policy Characteristics'!$C:$C,0))),"",INDEX('Policy Characteristics'!K:K,MATCH($C2076,'Policy Characteristics'!$C:$C,0)))</f>
        <v>architectural-design.html#rnd</v>
      </c>
      <c r="R2076" s="254" t="str">
        <f>IF(ISBLANK(INDEX('Policy Characteristics'!L:L,MATCH($C2076,'Policy Characteristics'!$C:$C,0))),"",INDEX('Policy Characteristics'!L:L,MATCH($C2076,'Policy Characteristics'!$C:$C,0)))</f>
        <v>research-and-development.html</v>
      </c>
    </row>
    <row r="2077" spans="1:18" x14ac:dyDescent="0.35">
      <c r="A2077" s="254" t="str">
        <f>IF(ISBLANK(INDEX('Policy Characteristics'!A:A,MATCH($C2077,'Policy Characteristics'!$C:$C,0))),"",INDEX('Policy Characteristics'!A:A,MATCH($C2077,'Policy Characteristics'!$C:$C,0)))</f>
        <v>Research and Development</v>
      </c>
      <c r="B2077" s="262" t="str">
        <f>IF(ISBLANK(INDEX('Policy Characteristics'!B:B,MATCH($C2077,'Policy Characteristics'!$C:$C,0))),"",INDEX('Policy Characteristics'!B:B,MATCH($C2077,'Policy Characteristics'!$C:$C,0)))</f>
        <v>Fuel Use Reduction</v>
      </c>
      <c r="C2077" s="254" t="str">
        <f t="shared" si="80"/>
        <v>RnD Electricity Fuel Use Perc Reduction</v>
      </c>
      <c r="D2077" s="6" t="s">
        <v>297</v>
      </c>
      <c r="E2077" s="45"/>
      <c r="F2077" s="6" t="s">
        <v>2245</v>
      </c>
      <c r="G2077" s="45"/>
      <c r="H2077" s="43">
        <v>1822</v>
      </c>
      <c r="I2077" s="324" t="s">
        <v>40</v>
      </c>
      <c r="J2077" s="255" t="str">
        <f>IF(ISBLANK(INDEX('Policy Characteristics'!D:D,MATCH($C2077,'Policy Characteristics'!$C:$C,0))),"",INDEX('Policy Characteristics'!D:D,MATCH($C2077,'Policy Characteristics'!$C:$C,0)))</f>
        <v>R&amp;D Fuel Use Reductions</v>
      </c>
      <c r="K2077" s="254" t="str">
        <f>IF(ISBLANK(INDEX('Policy Characteristics'!E:E,MATCH($C2077,'Policy Characteristics'!$C:$C,0))),"",INDEX('Policy Characteristics'!E:E,MATCH($C2077,'Policy Characteristics'!$C:$C,0)))</f>
        <v>RnD electricity fuel use reduction</v>
      </c>
      <c r="L2077" s="261">
        <f>IF(ISBLANK(INDEX('Policy Characteristics'!F:F,MATCH($C2077,'Policy Characteristics'!$C:$C,0))),"",INDEX('Policy Characteristics'!F:F,MATCH($C2077,'Policy Characteristics'!$C:$C,0)))</f>
        <v>0</v>
      </c>
      <c r="M2077" s="261">
        <f>IF(ISBLANK(INDEX('Policy Characteristics'!G:G,MATCH($C2077,'Policy Characteristics'!$C:$C,0))),"",INDEX('Policy Characteristics'!G:G,MATCH($C2077,'Policy Characteristics'!$C:$C,0)))</f>
        <v>0.4</v>
      </c>
      <c r="N2077" s="261">
        <f>IF(ISBLANK(INDEX('Policy Characteristics'!H:H,MATCH($C2077,'Policy Characteristics'!$C:$C,0))),"",INDEX('Policy Characteristics'!H:H,MATCH($C2077,'Policy Characteristics'!$C:$C,0)))</f>
        <v>0.01</v>
      </c>
      <c r="O2077" s="254" t="str">
        <f>IF(ISBLANK(INDEX('Policy Characteristics'!I:I,MATCH($C2077,'Policy Characteristics'!$C:$C,0))),"",INDEX('Policy Characteristics'!I:I,MATCH($C2077,'Policy Characteristics'!$C:$C,0)))</f>
        <v>% reduction in fuel use</v>
      </c>
      <c r="P2077" s="254" t="str">
        <f>IF(ISBLANK(INDEX('Policy Characteristics'!J:J,MATCH($C2077,'Policy Characteristics'!$C:$C,0))),"",INDEX('Policy Characteristics'!J:J,MATCH($C2077,'Policy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7" s="254" t="str">
        <f>IF(ISBLANK(INDEX('Policy Characteristics'!K:K,MATCH($C2077,'Policy Characteristics'!$C:$C,0))),"",INDEX('Policy Characteristics'!K:K,MATCH($C2077,'Policy Characteristics'!$C:$C,0)))</f>
        <v>architectural-design.html#rnd</v>
      </c>
      <c r="R2077" s="254" t="str">
        <f>IF(ISBLANK(INDEX('Policy Characteristics'!L:L,MATCH($C2077,'Policy Characteristics'!$C:$C,0))),"",INDEX('Policy Characteristics'!L:L,MATCH($C2077,'Policy Characteristics'!$C:$C,0)))</f>
        <v>research-and-development.html</v>
      </c>
    </row>
    <row r="2078" spans="1:18" x14ac:dyDescent="0.35">
      <c r="A2078" s="254" t="str">
        <f>IF(ISBLANK(INDEX('Policy Characteristics'!A:A,MATCH($C2078,'Policy Characteristics'!$C:$C,0))),"",INDEX('Policy Characteristics'!A:A,MATCH($C2078,'Policy Characteristics'!$C:$C,0)))</f>
        <v>Research and Development</v>
      </c>
      <c r="B2078" s="262" t="str">
        <f>IF(ISBLANK(INDEX('Policy Characteristics'!B:B,MATCH($C2078,'Policy Characteristics'!$C:$C,0))),"",INDEX('Policy Characteristics'!B:B,MATCH($C2078,'Policy Characteristics'!$C:$C,0)))</f>
        <v>Fuel Use Reduction</v>
      </c>
      <c r="C2078" s="254" t="str">
        <f t="shared" si="80"/>
        <v>RnD Electricity Fuel Use Perc Reduction</v>
      </c>
      <c r="D2078" s="6" t="s">
        <v>432</v>
      </c>
      <c r="E2078" s="45"/>
      <c r="F2078" s="6" t="s">
        <v>433</v>
      </c>
      <c r="G2078" s="45"/>
      <c r="H2078" s="43">
        <v>1823</v>
      </c>
      <c r="I2078" s="324" t="s">
        <v>40</v>
      </c>
      <c r="J2078" s="255" t="str">
        <f>IF(ISBLANK(INDEX('Policy Characteristics'!D:D,MATCH($C2078,'Policy Characteristics'!$C:$C,0))),"",INDEX('Policy Characteristics'!D:D,MATCH($C2078,'Policy Characteristics'!$C:$C,0)))</f>
        <v>R&amp;D Fuel Use Reductions</v>
      </c>
      <c r="K2078" s="254" t="str">
        <f>IF(ISBLANK(INDEX('Policy Characteristics'!E:E,MATCH($C2078,'Policy Characteristics'!$C:$C,0))),"",INDEX('Policy Characteristics'!E:E,MATCH($C2078,'Policy Characteristics'!$C:$C,0)))</f>
        <v>RnD electricity fuel use reduction</v>
      </c>
      <c r="L2078" s="261">
        <f>IF(ISBLANK(INDEX('Policy Characteristics'!F:F,MATCH($C2078,'Policy Characteristics'!$C:$C,0))),"",INDEX('Policy Characteristics'!F:F,MATCH($C2078,'Policy Characteristics'!$C:$C,0)))</f>
        <v>0</v>
      </c>
      <c r="M2078" s="261">
        <f>IF(ISBLANK(INDEX('Policy Characteristics'!G:G,MATCH($C2078,'Policy Characteristics'!$C:$C,0))),"",INDEX('Policy Characteristics'!G:G,MATCH($C2078,'Policy Characteristics'!$C:$C,0)))</f>
        <v>0.4</v>
      </c>
      <c r="N2078" s="261">
        <f>IF(ISBLANK(INDEX('Policy Characteristics'!H:H,MATCH($C2078,'Policy Characteristics'!$C:$C,0))),"",INDEX('Policy Characteristics'!H:H,MATCH($C2078,'Policy Characteristics'!$C:$C,0)))</f>
        <v>0.01</v>
      </c>
      <c r="O2078" s="254" t="str">
        <f>IF(ISBLANK(INDEX('Policy Characteristics'!I:I,MATCH($C2078,'Policy Characteristics'!$C:$C,0))),"",INDEX('Policy Characteristics'!I:I,MATCH($C2078,'Policy Characteristics'!$C:$C,0)))</f>
        <v>% reduction in fuel use</v>
      </c>
      <c r="P2078" s="254" t="str">
        <f>IF(ISBLANK(INDEX('Policy Characteristics'!J:J,MATCH($C2078,'Policy Characteristics'!$C:$C,0))),"",INDEX('Policy Characteristics'!J:J,MATCH($C2078,'Policy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8" s="254" t="str">
        <f>IF(ISBLANK(INDEX('Policy Characteristics'!K:K,MATCH($C2078,'Policy Characteristics'!$C:$C,0))),"",INDEX('Policy Characteristics'!K:K,MATCH($C2078,'Policy Characteristics'!$C:$C,0)))</f>
        <v>architectural-design.html#rnd</v>
      </c>
      <c r="R2078" s="254" t="str">
        <f>IF(ISBLANK(INDEX('Policy Characteristics'!L:L,MATCH($C2078,'Policy Characteristics'!$C:$C,0))),"",INDEX('Policy Characteristics'!L:L,MATCH($C2078,'Policy Characteristics'!$C:$C,0)))</f>
        <v>research-and-development.html</v>
      </c>
    </row>
    <row r="2079" spans="1:18" x14ac:dyDescent="0.35">
      <c r="A2079" s="254" t="str">
        <f>IF(ISBLANK(INDEX('Policy Characteristics'!A:A,MATCH($C2079,'Policy Characteristics'!$C:$C,0))),"",INDEX('Policy Characteristics'!A:A,MATCH($C2079,'Policy Characteristics'!$C:$C,0)))</f>
        <v>Research and Development</v>
      </c>
      <c r="B2079" s="262" t="str">
        <f>IF(ISBLANK(INDEX('Policy Characteristics'!B:B,MATCH($C2079,'Policy Characteristics'!$C:$C,0))),"",INDEX('Policy Characteristics'!B:B,MATCH($C2079,'Policy Characteristics'!$C:$C,0)))</f>
        <v>Fuel Use Reduction</v>
      </c>
      <c r="C2079" s="254" t="str">
        <f t="shared" si="80"/>
        <v>RnD Electricity Fuel Use Perc Reduction</v>
      </c>
      <c r="D2079" s="6" t="s">
        <v>441</v>
      </c>
      <c r="E2079" s="45"/>
      <c r="F2079" s="6" t="s">
        <v>443</v>
      </c>
      <c r="G2079" s="45"/>
      <c r="H2079" s="43">
        <v>1824</v>
      </c>
      <c r="I2079" s="324" t="s">
        <v>41</v>
      </c>
      <c r="J2079" s="255" t="str">
        <f>IF(ISBLANK(INDEX('Policy Characteristics'!D:D,MATCH($C2079,'Policy Characteristics'!$C:$C,0))),"",INDEX('Policy Characteristics'!D:D,MATCH($C2079,'Policy Characteristics'!$C:$C,0)))</f>
        <v>R&amp;D Fuel Use Reductions</v>
      </c>
      <c r="K2079" s="254" t="str">
        <f>IF(ISBLANK(INDEX('Policy Characteristics'!E:E,MATCH($C2079,'Policy Characteristics'!$C:$C,0))),"",INDEX('Policy Characteristics'!E:E,MATCH($C2079,'Policy Characteristics'!$C:$C,0)))</f>
        <v>RnD electricity fuel use reduction</v>
      </c>
      <c r="L2079" s="261">
        <f>IF(ISBLANK(INDEX('Policy Characteristics'!F:F,MATCH($C2079,'Policy Characteristics'!$C:$C,0))),"",INDEX('Policy Characteristics'!F:F,MATCH($C2079,'Policy Characteristics'!$C:$C,0)))</f>
        <v>0</v>
      </c>
      <c r="M2079" s="261">
        <f>IF(ISBLANK(INDEX('Policy Characteristics'!G:G,MATCH($C2079,'Policy Characteristics'!$C:$C,0))),"",INDEX('Policy Characteristics'!G:G,MATCH($C2079,'Policy Characteristics'!$C:$C,0)))</f>
        <v>0.4</v>
      </c>
      <c r="N2079" s="261">
        <f>IF(ISBLANK(INDEX('Policy Characteristics'!H:H,MATCH($C2079,'Policy Characteristics'!$C:$C,0))),"",INDEX('Policy Characteristics'!H:H,MATCH($C2079,'Policy Characteristics'!$C:$C,0)))</f>
        <v>0.01</v>
      </c>
      <c r="O2079" s="254" t="str">
        <f>IF(ISBLANK(INDEX('Policy Characteristics'!I:I,MATCH($C2079,'Policy Characteristics'!$C:$C,0))),"",INDEX('Policy Characteristics'!I:I,MATCH($C2079,'Policy Characteristics'!$C:$C,0)))</f>
        <v>% reduction in fuel use</v>
      </c>
      <c r="P2079" s="254" t="str">
        <f>IF(ISBLANK(INDEX('Policy Characteristics'!J:J,MATCH($C2079,'Policy Characteristics'!$C:$C,0))),"",INDEX('Policy Characteristics'!J:J,MATCH($C2079,'Policy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9" s="254" t="str">
        <f>IF(ISBLANK(INDEX('Policy Characteristics'!K:K,MATCH($C2079,'Policy Characteristics'!$C:$C,0))),"",INDEX('Policy Characteristics'!K:K,MATCH($C2079,'Policy Characteristics'!$C:$C,0)))</f>
        <v>architectural-design.html#rnd</v>
      </c>
      <c r="R2079" s="254" t="str">
        <f>IF(ISBLANK(INDEX('Policy Characteristics'!L:L,MATCH($C2079,'Policy Characteristics'!$C:$C,0))),"",INDEX('Policy Characteristics'!L:L,MATCH($C2079,'Policy Characteristics'!$C:$C,0)))</f>
        <v>research-and-development.html</v>
      </c>
    </row>
    <row r="2080" spans="1:18" x14ac:dyDescent="0.35">
      <c r="A2080" s="254" t="str">
        <f>IF(ISBLANK(INDEX('Policy Characteristics'!A:A,MATCH($C2080,'Policy Characteristics'!$C:$C,0))),"",INDEX('Policy Characteristics'!A:A,MATCH($C2080,'Policy Characteristics'!$C:$C,0)))</f>
        <v>Research and Development</v>
      </c>
      <c r="B2080" s="262" t="str">
        <f>IF(ISBLANK(INDEX('Policy Characteristics'!B:B,MATCH($C2080,'Policy Characteristics'!$C:$C,0))),"",INDEX('Policy Characteristics'!B:B,MATCH($C2080,'Policy Characteristics'!$C:$C,0)))</f>
        <v>Fuel Use Reduction</v>
      </c>
      <c r="C2080" s="254" t="str">
        <f t="shared" si="80"/>
        <v>RnD Electricity Fuel Use Perc Reduction</v>
      </c>
      <c r="D2080" s="6" t="s">
        <v>2730</v>
      </c>
      <c r="E2080" s="45"/>
      <c r="F2080" s="6" t="s">
        <v>3489</v>
      </c>
      <c r="G2080" s="45"/>
      <c r="H2080" s="43">
        <v>1825</v>
      </c>
      <c r="I2080" s="324" t="s">
        <v>41</v>
      </c>
      <c r="J2080" s="255" t="str">
        <f>IF(ISBLANK(INDEX('Policy Characteristics'!D:D,MATCH($C2080,'Policy Characteristics'!$C:$C,0))),"",INDEX('Policy Characteristics'!D:D,MATCH($C2080,'Policy Characteristics'!$C:$C,0)))</f>
        <v>R&amp;D Fuel Use Reductions</v>
      </c>
      <c r="K2080" s="254" t="str">
        <f>IF(ISBLANK(INDEX('Policy Characteristics'!E:E,MATCH($C2080,'Policy Characteristics'!$C:$C,0))),"",INDEX('Policy Characteristics'!E:E,MATCH($C2080,'Policy Characteristics'!$C:$C,0)))</f>
        <v>RnD electricity fuel use reduction</v>
      </c>
      <c r="L2080" s="261">
        <f>IF(ISBLANK(INDEX('Policy Characteristics'!F:F,MATCH($C2080,'Policy Characteristics'!$C:$C,0))),"",INDEX('Policy Characteristics'!F:F,MATCH($C2080,'Policy Characteristics'!$C:$C,0)))</f>
        <v>0</v>
      </c>
      <c r="M2080" s="261">
        <f>IF(ISBLANK(INDEX('Policy Characteristics'!G:G,MATCH($C2080,'Policy Characteristics'!$C:$C,0))),"",INDEX('Policy Characteristics'!G:G,MATCH($C2080,'Policy Characteristics'!$C:$C,0)))</f>
        <v>0.4</v>
      </c>
      <c r="N2080" s="261">
        <f>IF(ISBLANK(INDEX('Policy Characteristics'!H:H,MATCH($C2080,'Policy Characteristics'!$C:$C,0))),"",INDEX('Policy Characteristics'!H:H,MATCH($C2080,'Policy Characteristics'!$C:$C,0)))</f>
        <v>0.01</v>
      </c>
      <c r="O2080" s="254" t="str">
        <f>IF(ISBLANK(INDEX('Policy Characteristics'!I:I,MATCH($C2080,'Policy Characteristics'!$C:$C,0))),"",INDEX('Policy Characteristics'!I:I,MATCH($C2080,'Policy Characteristics'!$C:$C,0)))</f>
        <v>% reduction in fuel use</v>
      </c>
      <c r="P2080" s="254" t="str">
        <f>IF(ISBLANK(INDEX('Policy Characteristics'!J:J,MATCH($C2080,'Policy Characteristics'!$C:$C,0))),"",INDEX('Policy Characteristics'!J:J,MATCH($C2080,'Policy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0" s="254" t="str">
        <f>IF(ISBLANK(INDEX('Policy Characteristics'!K:K,MATCH($C2080,'Policy Characteristics'!$C:$C,0))),"",INDEX('Policy Characteristics'!K:K,MATCH($C2080,'Policy Characteristics'!$C:$C,0)))</f>
        <v>architectural-design.html#rnd</v>
      </c>
      <c r="R2080" s="254" t="str">
        <f>IF(ISBLANK(INDEX('Policy Characteristics'!L:L,MATCH($C2080,'Policy Characteristics'!$C:$C,0))),"",INDEX('Policy Characteristics'!L:L,MATCH($C2080,'Policy Characteristics'!$C:$C,0)))</f>
        <v>research-and-development.html</v>
      </c>
    </row>
    <row r="2081" spans="1:18" x14ac:dyDescent="0.35">
      <c r="A2081" s="254" t="str">
        <f>IF(ISBLANK(INDEX('Policy Characteristics'!A:A,MATCH($C2081,'Policy Characteristics'!$C:$C,0))),"",INDEX('Policy Characteristics'!A:A,MATCH($C2081,'Policy Characteristics'!$C:$C,0)))</f>
        <v>Research and Development</v>
      </c>
      <c r="B2081" s="262" t="str">
        <f>IF(ISBLANK(INDEX('Policy Characteristics'!B:B,MATCH($C2081,'Policy Characteristics'!$C:$C,0))),"",INDEX('Policy Characteristics'!B:B,MATCH($C2081,'Policy Characteristics'!$C:$C,0)))</f>
        <v>Fuel Use Reduction</v>
      </c>
      <c r="C2081" s="254" t="str">
        <f t="shared" si="80"/>
        <v>RnD Electricity Fuel Use Perc Reduction</v>
      </c>
      <c r="D2081" s="6" t="s">
        <v>2731</v>
      </c>
      <c r="E2081" s="45"/>
      <c r="F2081" s="6" t="s">
        <v>3490</v>
      </c>
      <c r="G2081" s="45"/>
      <c r="H2081" s="43">
        <v>1826</v>
      </c>
      <c r="I2081" s="324" t="s">
        <v>41</v>
      </c>
      <c r="J2081" s="255" t="str">
        <f>IF(ISBLANK(INDEX('Policy Characteristics'!D:D,MATCH($C2081,'Policy Characteristics'!$C:$C,0))),"",INDEX('Policy Characteristics'!D:D,MATCH($C2081,'Policy Characteristics'!$C:$C,0)))</f>
        <v>R&amp;D Fuel Use Reductions</v>
      </c>
      <c r="K2081" s="254" t="str">
        <f>IF(ISBLANK(INDEX('Policy Characteristics'!E:E,MATCH($C2081,'Policy Characteristics'!$C:$C,0))),"",INDEX('Policy Characteristics'!E:E,MATCH($C2081,'Policy Characteristics'!$C:$C,0)))</f>
        <v>RnD electricity fuel use reduction</v>
      </c>
      <c r="L2081" s="261">
        <f>IF(ISBLANK(INDEX('Policy Characteristics'!F:F,MATCH($C2081,'Policy Characteristics'!$C:$C,0))),"",INDEX('Policy Characteristics'!F:F,MATCH($C2081,'Policy Characteristics'!$C:$C,0)))</f>
        <v>0</v>
      </c>
      <c r="M2081" s="261">
        <f>IF(ISBLANK(INDEX('Policy Characteristics'!G:G,MATCH($C2081,'Policy Characteristics'!$C:$C,0))),"",INDEX('Policy Characteristics'!G:G,MATCH($C2081,'Policy Characteristics'!$C:$C,0)))</f>
        <v>0.4</v>
      </c>
      <c r="N2081" s="261">
        <f>IF(ISBLANK(INDEX('Policy Characteristics'!H:H,MATCH($C2081,'Policy Characteristics'!$C:$C,0))),"",INDEX('Policy Characteristics'!H:H,MATCH($C2081,'Policy Characteristics'!$C:$C,0)))</f>
        <v>0.01</v>
      </c>
      <c r="O2081" s="254" t="str">
        <f>IF(ISBLANK(INDEX('Policy Characteristics'!I:I,MATCH($C2081,'Policy Characteristics'!$C:$C,0))),"",INDEX('Policy Characteristics'!I:I,MATCH($C2081,'Policy Characteristics'!$C:$C,0)))</f>
        <v>% reduction in fuel use</v>
      </c>
      <c r="P2081" s="254" t="str">
        <f>IF(ISBLANK(INDEX('Policy Characteristics'!J:J,MATCH($C2081,'Policy Characteristics'!$C:$C,0))),"",INDEX('Policy Characteristics'!J:J,MATCH($C2081,'Policy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1" s="254" t="str">
        <f>IF(ISBLANK(INDEX('Policy Characteristics'!K:K,MATCH($C2081,'Policy Characteristics'!$C:$C,0))),"",INDEX('Policy Characteristics'!K:K,MATCH($C2081,'Policy Characteristics'!$C:$C,0)))</f>
        <v>architectural-design.html#rnd</v>
      </c>
      <c r="R2081" s="254" t="str">
        <f>IF(ISBLANK(INDEX('Policy Characteristics'!L:L,MATCH($C2081,'Policy Characteristics'!$C:$C,0))),"",INDEX('Policy Characteristics'!L:L,MATCH($C2081,'Policy Characteristics'!$C:$C,0)))</f>
        <v>research-and-development.html</v>
      </c>
    </row>
    <row r="2082" spans="1:18" x14ac:dyDescent="0.35">
      <c r="A2082" s="254" t="str">
        <f>IF(ISBLANK(INDEX('Policy Characteristics'!A:A,MATCH($C2082,'Policy Characteristics'!$C:$C,0))),"",INDEX('Policy Characteristics'!A:A,MATCH($C2082,'Policy Characteristics'!$C:$C,0)))</f>
        <v>Research and Development</v>
      </c>
      <c r="B2082" s="262" t="str">
        <f>IF(ISBLANK(INDEX('Policy Characteristics'!B:B,MATCH($C2082,'Policy Characteristics'!$C:$C,0))),"",INDEX('Policy Characteristics'!B:B,MATCH($C2082,'Policy Characteristics'!$C:$C,0)))</f>
        <v>Fuel Use Reduction</v>
      </c>
      <c r="C2082" s="254" t="str">
        <f t="shared" si="80"/>
        <v>RnD Electricity Fuel Use Perc Reduction</v>
      </c>
      <c r="D2082" s="6" t="s">
        <v>2732</v>
      </c>
      <c r="E2082" s="45"/>
      <c r="F2082" s="6" t="s">
        <v>3491</v>
      </c>
      <c r="G2082" s="45"/>
      <c r="H2082" s="43">
        <v>1827</v>
      </c>
      <c r="I2082" s="324" t="s">
        <v>40</v>
      </c>
      <c r="J2082" s="255" t="str">
        <f>IF(ISBLANK(INDEX('Policy Characteristics'!D:D,MATCH($C2082,'Policy Characteristics'!$C:$C,0))),"",INDEX('Policy Characteristics'!D:D,MATCH($C2082,'Policy Characteristics'!$C:$C,0)))</f>
        <v>R&amp;D Fuel Use Reductions</v>
      </c>
      <c r="K2082" s="254" t="str">
        <f>IF(ISBLANK(INDEX('Policy Characteristics'!E:E,MATCH($C2082,'Policy Characteristics'!$C:$C,0))),"",INDEX('Policy Characteristics'!E:E,MATCH($C2082,'Policy Characteristics'!$C:$C,0)))</f>
        <v>RnD electricity fuel use reduction</v>
      </c>
      <c r="L2082" s="261">
        <f>IF(ISBLANK(INDEX('Policy Characteristics'!F:F,MATCH($C2082,'Policy Characteristics'!$C:$C,0))),"",INDEX('Policy Characteristics'!F:F,MATCH($C2082,'Policy Characteristics'!$C:$C,0)))</f>
        <v>0</v>
      </c>
      <c r="M2082" s="261">
        <f>IF(ISBLANK(INDEX('Policy Characteristics'!G:G,MATCH($C2082,'Policy Characteristics'!$C:$C,0))),"",INDEX('Policy Characteristics'!G:G,MATCH($C2082,'Policy Characteristics'!$C:$C,0)))</f>
        <v>0.4</v>
      </c>
      <c r="N2082" s="261">
        <f>IF(ISBLANK(INDEX('Policy Characteristics'!H:H,MATCH($C2082,'Policy Characteristics'!$C:$C,0))),"",INDEX('Policy Characteristics'!H:H,MATCH($C2082,'Policy Characteristics'!$C:$C,0)))</f>
        <v>0.01</v>
      </c>
      <c r="O2082" s="254" t="str">
        <f>IF(ISBLANK(INDEX('Policy Characteristics'!I:I,MATCH($C2082,'Policy Characteristics'!$C:$C,0))),"",INDEX('Policy Characteristics'!I:I,MATCH($C2082,'Policy Characteristics'!$C:$C,0)))</f>
        <v>% reduction in fuel use</v>
      </c>
      <c r="P2082" s="254" t="str">
        <f>IF(ISBLANK(INDEX('Policy Characteristics'!J:J,MATCH($C2082,'Policy Characteristics'!$C:$C,0))),"",INDEX('Policy Characteristics'!J:J,MATCH($C2082,'Policy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2" s="254" t="str">
        <f>IF(ISBLANK(INDEX('Policy Characteristics'!K:K,MATCH($C2082,'Policy Characteristics'!$C:$C,0))),"",INDEX('Policy Characteristics'!K:K,MATCH($C2082,'Policy Characteristics'!$C:$C,0)))</f>
        <v>architectural-design.html#rnd</v>
      </c>
      <c r="R2082" s="254" t="str">
        <f>IF(ISBLANK(INDEX('Policy Characteristics'!L:L,MATCH($C2082,'Policy Characteristics'!$C:$C,0))),"",INDEX('Policy Characteristics'!L:L,MATCH($C2082,'Policy Characteristics'!$C:$C,0)))</f>
        <v>research-and-development.html</v>
      </c>
    </row>
    <row r="2083" spans="1:18" x14ac:dyDescent="0.35">
      <c r="A2083" s="254" t="str">
        <f>IF(ISBLANK(INDEX('Policy Characteristics'!A:A,MATCH($C2083,'Policy Characteristics'!$C:$C,0))),"",INDEX('Policy Characteristics'!A:A,MATCH($C2083,'Policy Characteristics'!$C:$C,0)))</f>
        <v>Research and Development</v>
      </c>
      <c r="B2083" s="262" t="str">
        <f>IF(ISBLANK(INDEX('Policy Characteristics'!B:B,MATCH($C2083,'Policy Characteristics'!$C:$C,0))),"",INDEX('Policy Characteristics'!B:B,MATCH($C2083,'Policy Characteristics'!$C:$C,0)))</f>
        <v>Fuel Use Reduction</v>
      </c>
      <c r="C2083" s="254" t="str">
        <f t="shared" si="80"/>
        <v>RnD Electricity Fuel Use Perc Reduction</v>
      </c>
      <c r="D2083" s="6" t="s">
        <v>3470</v>
      </c>
      <c r="E2083" s="45"/>
      <c r="F2083" s="6" t="s">
        <v>3492</v>
      </c>
      <c r="G2083" s="45"/>
      <c r="H2083" s="43">
        <v>1828</v>
      </c>
      <c r="I2083" s="324" t="s">
        <v>40</v>
      </c>
      <c r="J2083" s="255" t="str">
        <f>IF(ISBLANK(INDEX('Policy Characteristics'!D:D,MATCH($C2083,'Policy Characteristics'!$C:$C,0))),"",INDEX('Policy Characteristics'!D:D,MATCH($C2083,'Policy Characteristics'!$C:$C,0)))</f>
        <v>R&amp;D Fuel Use Reductions</v>
      </c>
      <c r="K2083" s="254" t="str">
        <f>IF(ISBLANK(INDEX('Policy Characteristics'!E:E,MATCH($C2083,'Policy Characteristics'!$C:$C,0))),"",INDEX('Policy Characteristics'!E:E,MATCH($C2083,'Policy Characteristics'!$C:$C,0)))</f>
        <v>RnD electricity fuel use reduction</v>
      </c>
      <c r="L2083" s="261">
        <f>IF(ISBLANK(INDEX('Policy Characteristics'!F:F,MATCH($C2083,'Policy Characteristics'!$C:$C,0))),"",INDEX('Policy Characteristics'!F:F,MATCH($C2083,'Policy Characteristics'!$C:$C,0)))</f>
        <v>0</v>
      </c>
      <c r="M2083" s="261">
        <f>IF(ISBLANK(INDEX('Policy Characteristics'!G:G,MATCH($C2083,'Policy Characteristics'!$C:$C,0))),"",INDEX('Policy Characteristics'!G:G,MATCH($C2083,'Policy Characteristics'!$C:$C,0)))</f>
        <v>0.4</v>
      </c>
      <c r="N2083" s="261">
        <f>IF(ISBLANK(INDEX('Policy Characteristics'!H:H,MATCH($C2083,'Policy Characteristics'!$C:$C,0))),"",INDEX('Policy Characteristics'!H:H,MATCH($C2083,'Policy Characteristics'!$C:$C,0)))</f>
        <v>0.01</v>
      </c>
      <c r="O2083" s="254" t="str">
        <f>IF(ISBLANK(INDEX('Policy Characteristics'!I:I,MATCH($C2083,'Policy Characteristics'!$C:$C,0))),"",INDEX('Policy Characteristics'!I:I,MATCH($C2083,'Policy Characteristics'!$C:$C,0)))</f>
        <v>% reduction in fuel use</v>
      </c>
      <c r="P2083" s="254" t="str">
        <f>IF(ISBLANK(INDEX('Policy Characteristics'!J:J,MATCH($C2083,'Policy Characteristics'!$C:$C,0))),"",INDEX('Policy Characteristics'!J:J,MATCH($C2083,'Policy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3" s="254" t="str">
        <f>IF(ISBLANK(INDEX('Policy Characteristics'!K:K,MATCH($C2083,'Policy Characteristics'!$C:$C,0))),"",INDEX('Policy Characteristics'!K:K,MATCH($C2083,'Policy Characteristics'!$C:$C,0)))</f>
        <v>architectural-design.html#rnd</v>
      </c>
      <c r="R2083" s="254" t="str">
        <f>IF(ISBLANK(INDEX('Policy Characteristics'!L:L,MATCH($C2083,'Policy Characteristics'!$C:$C,0))),"",INDEX('Policy Characteristics'!L:L,MATCH($C2083,'Policy Characteristics'!$C:$C,0)))</f>
        <v>research-and-development.html</v>
      </c>
    </row>
    <row r="2084" spans="1:18" x14ac:dyDescent="0.35">
      <c r="A2084" s="254" t="str">
        <f>IF(ISBLANK(INDEX('Policy Characteristics'!A:A,MATCH($C2084,'Policy Characteristics'!$C:$C,0))),"",INDEX('Policy Characteristics'!A:A,MATCH($C2084,'Policy Characteristics'!$C:$C,0)))</f>
        <v>Research and Development</v>
      </c>
      <c r="B2084" s="262" t="str">
        <f>IF(ISBLANK(INDEX('Policy Characteristics'!B:B,MATCH($C2084,'Policy Characteristics'!$C:$C,0))),"",INDEX('Policy Characteristics'!B:B,MATCH($C2084,'Policy Characteristics'!$C:$C,0)))</f>
        <v>Fuel Use Reduction</v>
      </c>
      <c r="C2084" s="254" t="str">
        <f t="shared" si="80"/>
        <v>RnD Electricity Fuel Use Perc Reduction</v>
      </c>
      <c r="D2084" s="6" t="s">
        <v>3473</v>
      </c>
      <c r="E2084" s="45"/>
      <c r="F2084" s="6" t="s">
        <v>3493</v>
      </c>
      <c r="G2084" s="45"/>
      <c r="H2084" s="43">
        <v>1829</v>
      </c>
      <c r="I2084" s="324" t="s">
        <v>40</v>
      </c>
      <c r="J2084" s="255" t="str">
        <f>IF(ISBLANK(INDEX('Policy Characteristics'!D:D,MATCH($C2084,'Policy Characteristics'!$C:$C,0))),"",INDEX('Policy Characteristics'!D:D,MATCH($C2084,'Policy Characteristics'!$C:$C,0)))</f>
        <v>R&amp;D Fuel Use Reductions</v>
      </c>
      <c r="K2084" s="254" t="str">
        <f>IF(ISBLANK(INDEX('Policy Characteristics'!E:E,MATCH($C2084,'Policy Characteristics'!$C:$C,0))),"",INDEX('Policy Characteristics'!E:E,MATCH($C2084,'Policy Characteristics'!$C:$C,0)))</f>
        <v>RnD electricity fuel use reduction</v>
      </c>
      <c r="L2084" s="261">
        <f>IF(ISBLANK(INDEX('Policy Characteristics'!F:F,MATCH($C2084,'Policy Characteristics'!$C:$C,0))),"",INDEX('Policy Characteristics'!F:F,MATCH($C2084,'Policy Characteristics'!$C:$C,0)))</f>
        <v>0</v>
      </c>
      <c r="M2084" s="261">
        <f>IF(ISBLANK(INDEX('Policy Characteristics'!G:G,MATCH($C2084,'Policy Characteristics'!$C:$C,0))),"",INDEX('Policy Characteristics'!G:G,MATCH($C2084,'Policy Characteristics'!$C:$C,0)))</f>
        <v>0.4</v>
      </c>
      <c r="N2084" s="261">
        <f>IF(ISBLANK(INDEX('Policy Characteristics'!H:H,MATCH($C2084,'Policy Characteristics'!$C:$C,0))),"",INDEX('Policy Characteristics'!H:H,MATCH($C2084,'Policy Characteristics'!$C:$C,0)))</f>
        <v>0.01</v>
      </c>
      <c r="O2084" s="254" t="str">
        <f>IF(ISBLANK(INDEX('Policy Characteristics'!I:I,MATCH($C2084,'Policy Characteristics'!$C:$C,0))),"",INDEX('Policy Characteristics'!I:I,MATCH($C2084,'Policy Characteristics'!$C:$C,0)))</f>
        <v>% reduction in fuel use</v>
      </c>
      <c r="P2084" s="254" t="str">
        <f>IF(ISBLANK(INDEX('Policy Characteristics'!J:J,MATCH($C2084,'Policy Characteristics'!$C:$C,0))),"",INDEX('Policy Characteristics'!J:J,MATCH($C2084,'Policy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4" s="254" t="str">
        <f>IF(ISBLANK(INDEX('Policy Characteristics'!K:K,MATCH($C2084,'Policy Characteristics'!$C:$C,0))),"",INDEX('Policy Characteristics'!K:K,MATCH($C2084,'Policy Characteristics'!$C:$C,0)))</f>
        <v>architectural-design.html#rnd</v>
      </c>
      <c r="R2084" s="254" t="str">
        <f>IF(ISBLANK(INDEX('Policy Characteristics'!L:L,MATCH($C2084,'Policy Characteristics'!$C:$C,0))),"",INDEX('Policy Characteristics'!L:L,MATCH($C2084,'Policy Characteristics'!$C:$C,0)))</f>
        <v>research-and-development.html</v>
      </c>
    </row>
    <row r="2085" spans="1:18" x14ac:dyDescent="0.35">
      <c r="A2085" s="254" t="str">
        <f>IF(ISBLANK(INDEX('Policy Characteristics'!A:A,MATCH($C2085,'Policy Characteristics'!$C:$C,0))),"",INDEX('Policy Characteristics'!A:A,MATCH($C2085,'Policy Characteristics'!$C:$C,0)))</f>
        <v>Research and Development</v>
      </c>
      <c r="B2085" s="262" t="str">
        <f>IF(ISBLANK(INDEX('Policy Characteristics'!B:B,MATCH($C2085,'Policy Characteristics'!$C:$C,0))),"",INDEX('Policy Characteristics'!B:B,MATCH($C2085,'Policy Characteristics'!$C:$C,0)))</f>
        <v>Fuel Use Reduction</v>
      </c>
      <c r="C2085" s="254" t="str">
        <f t="shared" si="80"/>
        <v>RnD Electricity Fuel Use Perc Reduction</v>
      </c>
      <c r="D2085" s="6" t="s">
        <v>3474</v>
      </c>
      <c r="E2085" s="45"/>
      <c r="F2085" s="6" t="s">
        <v>3494</v>
      </c>
      <c r="G2085" s="45"/>
      <c r="H2085" s="43">
        <v>1830</v>
      </c>
      <c r="I2085" s="324" t="s">
        <v>40</v>
      </c>
      <c r="J2085" s="255" t="str">
        <f>IF(ISBLANK(INDEX('Policy Characteristics'!D:D,MATCH($C2085,'Policy Characteristics'!$C:$C,0))),"",INDEX('Policy Characteristics'!D:D,MATCH($C2085,'Policy Characteristics'!$C:$C,0)))</f>
        <v>R&amp;D Fuel Use Reductions</v>
      </c>
      <c r="K2085" s="254" t="str">
        <f>IF(ISBLANK(INDEX('Policy Characteristics'!E:E,MATCH($C2085,'Policy Characteristics'!$C:$C,0))),"",INDEX('Policy Characteristics'!E:E,MATCH($C2085,'Policy Characteristics'!$C:$C,0)))</f>
        <v>RnD electricity fuel use reduction</v>
      </c>
      <c r="L2085" s="261">
        <f>IF(ISBLANK(INDEX('Policy Characteristics'!F:F,MATCH($C2085,'Policy Characteristics'!$C:$C,0))),"",INDEX('Policy Characteristics'!F:F,MATCH($C2085,'Policy Characteristics'!$C:$C,0)))</f>
        <v>0</v>
      </c>
      <c r="M2085" s="261">
        <f>IF(ISBLANK(INDEX('Policy Characteristics'!G:G,MATCH($C2085,'Policy Characteristics'!$C:$C,0))),"",INDEX('Policy Characteristics'!G:G,MATCH($C2085,'Policy Characteristics'!$C:$C,0)))</f>
        <v>0.4</v>
      </c>
      <c r="N2085" s="261">
        <f>IF(ISBLANK(INDEX('Policy Characteristics'!H:H,MATCH($C2085,'Policy Characteristics'!$C:$C,0))),"",INDEX('Policy Characteristics'!H:H,MATCH($C2085,'Policy Characteristics'!$C:$C,0)))</f>
        <v>0.01</v>
      </c>
      <c r="O2085" s="254" t="str">
        <f>IF(ISBLANK(INDEX('Policy Characteristics'!I:I,MATCH($C2085,'Policy Characteristics'!$C:$C,0))),"",INDEX('Policy Characteristics'!I:I,MATCH($C2085,'Policy Characteristics'!$C:$C,0)))</f>
        <v>% reduction in fuel use</v>
      </c>
      <c r="P2085" s="254" t="str">
        <f>IF(ISBLANK(INDEX('Policy Characteristics'!J:J,MATCH($C2085,'Policy Characteristics'!$C:$C,0))),"",INDEX('Policy Characteristics'!J:J,MATCH($C2085,'Policy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5" s="254" t="str">
        <f>IF(ISBLANK(INDEX('Policy Characteristics'!K:K,MATCH($C2085,'Policy Characteristics'!$C:$C,0))),"",INDEX('Policy Characteristics'!K:K,MATCH($C2085,'Policy Characteristics'!$C:$C,0)))</f>
        <v>architectural-design.html#rnd</v>
      </c>
      <c r="R2085" s="254" t="str">
        <f>IF(ISBLANK(INDEX('Policy Characteristics'!L:L,MATCH($C2085,'Policy Characteristics'!$C:$C,0))),"",INDEX('Policy Characteristics'!L:L,MATCH($C2085,'Policy Characteristics'!$C:$C,0)))</f>
        <v>research-and-development.html</v>
      </c>
    </row>
    <row r="2086" spans="1:18" x14ac:dyDescent="0.35">
      <c r="A2086" s="254" t="str">
        <f>IF(ISBLANK(INDEX('Policy Characteristics'!A:A,MATCH($C2086,'Policy Characteristics'!$C:$C,0))),"",INDEX('Policy Characteristics'!A:A,MATCH($C2086,'Policy Characteristics'!$C:$C,0)))</f>
        <v>Research and Development</v>
      </c>
      <c r="B2086" s="262" t="str">
        <f>IF(ISBLANK(INDEX('Policy Characteristics'!B:B,MATCH($C2086,'Policy Characteristics'!$C:$C,0))),"",INDEX('Policy Characteristics'!B:B,MATCH($C2086,'Policy Characteristics'!$C:$C,0)))</f>
        <v>Fuel Use Reduction</v>
      </c>
      <c r="C2086" s="254" t="str">
        <f t="shared" si="80"/>
        <v>RnD Electricity Fuel Use Perc Reduction</v>
      </c>
      <c r="D2086" s="6" t="s">
        <v>3475</v>
      </c>
      <c r="E2086" s="45"/>
      <c r="F2086" s="6" t="s">
        <v>3495</v>
      </c>
      <c r="G2086" s="45"/>
      <c r="H2086" s="43">
        <v>1831</v>
      </c>
      <c r="I2086" s="324" t="s">
        <v>40</v>
      </c>
      <c r="J2086" s="255" t="str">
        <f>IF(ISBLANK(INDEX('Policy Characteristics'!D:D,MATCH($C2086,'Policy Characteristics'!$C:$C,0))),"",INDEX('Policy Characteristics'!D:D,MATCH($C2086,'Policy Characteristics'!$C:$C,0)))</f>
        <v>R&amp;D Fuel Use Reductions</v>
      </c>
      <c r="K2086" s="254" t="str">
        <f>IF(ISBLANK(INDEX('Policy Characteristics'!E:E,MATCH($C2086,'Policy Characteristics'!$C:$C,0))),"",INDEX('Policy Characteristics'!E:E,MATCH($C2086,'Policy Characteristics'!$C:$C,0)))</f>
        <v>RnD electricity fuel use reduction</v>
      </c>
      <c r="L2086" s="261">
        <f>IF(ISBLANK(INDEX('Policy Characteristics'!F:F,MATCH($C2086,'Policy Characteristics'!$C:$C,0))),"",INDEX('Policy Characteristics'!F:F,MATCH($C2086,'Policy Characteristics'!$C:$C,0)))</f>
        <v>0</v>
      </c>
      <c r="M2086" s="261">
        <f>IF(ISBLANK(INDEX('Policy Characteristics'!G:G,MATCH($C2086,'Policy Characteristics'!$C:$C,0))),"",INDEX('Policy Characteristics'!G:G,MATCH($C2086,'Policy Characteristics'!$C:$C,0)))</f>
        <v>0.4</v>
      </c>
      <c r="N2086" s="261">
        <f>IF(ISBLANK(INDEX('Policy Characteristics'!H:H,MATCH($C2086,'Policy Characteristics'!$C:$C,0))),"",INDEX('Policy Characteristics'!H:H,MATCH($C2086,'Policy Characteristics'!$C:$C,0)))</f>
        <v>0.01</v>
      </c>
      <c r="O2086" s="254" t="str">
        <f>IF(ISBLANK(INDEX('Policy Characteristics'!I:I,MATCH($C2086,'Policy Characteristics'!$C:$C,0))),"",INDEX('Policy Characteristics'!I:I,MATCH($C2086,'Policy Characteristics'!$C:$C,0)))</f>
        <v>% reduction in fuel use</v>
      </c>
      <c r="P2086" s="254" t="str">
        <f>IF(ISBLANK(INDEX('Policy Characteristics'!J:J,MATCH($C2086,'Policy Characteristics'!$C:$C,0))),"",INDEX('Policy Characteristics'!J:J,MATCH($C2086,'Policy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6" s="254" t="str">
        <f>IF(ISBLANK(INDEX('Policy Characteristics'!K:K,MATCH($C2086,'Policy Characteristics'!$C:$C,0))),"",INDEX('Policy Characteristics'!K:K,MATCH($C2086,'Policy Characteristics'!$C:$C,0)))</f>
        <v>architectural-design.html#rnd</v>
      </c>
      <c r="R2086" s="254" t="str">
        <f>IF(ISBLANK(INDEX('Policy Characteristics'!L:L,MATCH($C2086,'Policy Characteristics'!$C:$C,0))),"",INDEX('Policy Characteristics'!L:L,MATCH($C2086,'Policy Characteristics'!$C:$C,0)))</f>
        <v>research-and-development.html</v>
      </c>
    </row>
    <row r="2087" spans="1:18" x14ac:dyDescent="0.35">
      <c r="A2087" s="254" t="str">
        <f>IF(ISBLANK(INDEX('Policy Characteristics'!A:A,MATCH($C2087,'Policy Characteristics'!$C:$C,0))),"",INDEX('Policy Characteristics'!A:A,MATCH($C2087,'Policy Characteristics'!$C:$C,0)))</f>
        <v>Research and Development</v>
      </c>
      <c r="B2087" s="262" t="str">
        <f>IF(ISBLANK(INDEX('Policy Characteristics'!B:B,MATCH($C2087,'Policy Characteristics'!$C:$C,0))),"",INDEX('Policy Characteristics'!B:B,MATCH($C2087,'Policy Characteristics'!$C:$C,0)))</f>
        <v>Fuel Use Reduction</v>
      </c>
      <c r="C2087" s="254" t="str">
        <f t="shared" si="80"/>
        <v>RnD Electricity Fuel Use Perc Reduction</v>
      </c>
      <c r="D2087" s="6" t="s">
        <v>3476</v>
      </c>
      <c r="E2087" s="45"/>
      <c r="F2087" s="6" t="s">
        <v>3496</v>
      </c>
      <c r="G2087" s="45"/>
      <c r="H2087" s="43">
        <v>1832</v>
      </c>
      <c r="I2087" s="324" t="s">
        <v>40</v>
      </c>
      <c r="J2087" s="255" t="str">
        <f>IF(ISBLANK(INDEX('Policy Characteristics'!D:D,MATCH($C2087,'Policy Characteristics'!$C:$C,0))),"",INDEX('Policy Characteristics'!D:D,MATCH($C2087,'Policy Characteristics'!$C:$C,0)))</f>
        <v>R&amp;D Fuel Use Reductions</v>
      </c>
      <c r="K2087" s="254" t="str">
        <f>IF(ISBLANK(INDEX('Policy Characteristics'!E:E,MATCH($C2087,'Policy Characteristics'!$C:$C,0))),"",INDEX('Policy Characteristics'!E:E,MATCH($C2087,'Policy Characteristics'!$C:$C,0)))</f>
        <v>RnD electricity fuel use reduction</v>
      </c>
      <c r="L2087" s="261">
        <f>IF(ISBLANK(INDEX('Policy Characteristics'!F:F,MATCH($C2087,'Policy Characteristics'!$C:$C,0))),"",INDEX('Policy Characteristics'!F:F,MATCH($C2087,'Policy Characteristics'!$C:$C,0)))</f>
        <v>0</v>
      </c>
      <c r="M2087" s="261">
        <f>IF(ISBLANK(INDEX('Policy Characteristics'!G:G,MATCH($C2087,'Policy Characteristics'!$C:$C,0))),"",INDEX('Policy Characteristics'!G:G,MATCH($C2087,'Policy Characteristics'!$C:$C,0)))</f>
        <v>0.4</v>
      </c>
      <c r="N2087" s="261">
        <f>IF(ISBLANK(INDEX('Policy Characteristics'!H:H,MATCH($C2087,'Policy Characteristics'!$C:$C,0))),"",INDEX('Policy Characteristics'!H:H,MATCH($C2087,'Policy Characteristics'!$C:$C,0)))</f>
        <v>0.01</v>
      </c>
      <c r="O2087" s="254" t="str">
        <f>IF(ISBLANK(INDEX('Policy Characteristics'!I:I,MATCH($C2087,'Policy Characteristics'!$C:$C,0))),"",INDEX('Policy Characteristics'!I:I,MATCH($C2087,'Policy Characteristics'!$C:$C,0)))</f>
        <v>% reduction in fuel use</v>
      </c>
      <c r="P2087" s="254" t="str">
        <f>IF(ISBLANK(INDEX('Policy Characteristics'!J:J,MATCH($C2087,'Policy Characteristics'!$C:$C,0))),"",INDEX('Policy Characteristics'!J:J,MATCH($C2087,'Policy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7" s="254" t="str">
        <f>IF(ISBLANK(INDEX('Policy Characteristics'!K:K,MATCH($C2087,'Policy Characteristics'!$C:$C,0))),"",INDEX('Policy Characteristics'!K:K,MATCH($C2087,'Policy Characteristics'!$C:$C,0)))</f>
        <v>architectural-design.html#rnd</v>
      </c>
      <c r="R2087" s="254" t="str">
        <f>IF(ISBLANK(INDEX('Policy Characteristics'!L:L,MATCH($C2087,'Policy Characteristics'!$C:$C,0))),"",INDEX('Policy Characteristics'!L:L,MATCH($C2087,'Policy Characteristics'!$C:$C,0)))</f>
        <v>research-and-development.html</v>
      </c>
    </row>
    <row r="2088" spans="1:18" x14ac:dyDescent="0.35">
      <c r="A2088" s="254" t="str">
        <f>IF(ISBLANK(INDEX('Policy Characteristics'!A:A,MATCH($C2088,'Policy Characteristics'!$C:$C,0))),"",INDEX('Policy Characteristics'!A:A,MATCH($C2088,'Policy Characteristics'!$C:$C,0)))</f>
        <v>Research and Development</v>
      </c>
      <c r="B2088" s="262" t="str">
        <f>IF(ISBLANK(INDEX('Policy Characteristics'!B:B,MATCH($C2088,'Policy Characteristics'!$C:$C,0))),"",INDEX('Policy Characteristics'!B:B,MATCH($C2088,'Policy Characteristics'!$C:$C,0)))</f>
        <v>Fuel Use Reduction</v>
      </c>
      <c r="C2088" s="254" t="str">
        <f t="shared" si="80"/>
        <v>RnD Electricity Fuel Use Perc Reduction</v>
      </c>
      <c r="D2088" s="6" t="s">
        <v>3563</v>
      </c>
      <c r="E2088" s="45"/>
      <c r="F2088" s="6" t="s">
        <v>3565</v>
      </c>
      <c r="G2088" s="45"/>
      <c r="H2088" s="43">
        <v>1833</v>
      </c>
      <c r="I2088" s="324" t="s">
        <v>40</v>
      </c>
      <c r="J2088" s="255" t="str">
        <f>IF(ISBLANK(INDEX('Policy Characteristics'!D:D,MATCH($C2088,'Policy Characteristics'!$C:$C,0))),"",INDEX('Policy Characteristics'!D:D,MATCH($C2088,'Policy Characteristics'!$C:$C,0)))</f>
        <v>R&amp;D Fuel Use Reductions</v>
      </c>
      <c r="K2088" s="254" t="str">
        <f>IF(ISBLANK(INDEX('Policy Characteristics'!E:E,MATCH($C2088,'Policy Characteristics'!$C:$C,0))),"",INDEX('Policy Characteristics'!E:E,MATCH($C2088,'Policy Characteristics'!$C:$C,0)))</f>
        <v>RnD electricity fuel use reduction</v>
      </c>
      <c r="L2088" s="261">
        <f>IF(ISBLANK(INDEX('Policy Characteristics'!F:F,MATCH($C2088,'Policy Characteristics'!$C:$C,0))),"",INDEX('Policy Characteristics'!F:F,MATCH($C2088,'Policy Characteristics'!$C:$C,0)))</f>
        <v>0</v>
      </c>
      <c r="M2088" s="261">
        <f>IF(ISBLANK(INDEX('Policy Characteristics'!G:G,MATCH($C2088,'Policy Characteristics'!$C:$C,0))),"",INDEX('Policy Characteristics'!G:G,MATCH($C2088,'Policy Characteristics'!$C:$C,0)))</f>
        <v>0.4</v>
      </c>
      <c r="N2088" s="261">
        <f>IF(ISBLANK(INDEX('Policy Characteristics'!H:H,MATCH($C2088,'Policy Characteristics'!$C:$C,0))),"",INDEX('Policy Characteristics'!H:H,MATCH($C2088,'Policy Characteristics'!$C:$C,0)))</f>
        <v>0.01</v>
      </c>
      <c r="O2088" s="254" t="str">
        <f>IF(ISBLANK(INDEX('Policy Characteristics'!I:I,MATCH($C2088,'Policy Characteristics'!$C:$C,0))),"",INDEX('Policy Characteristics'!I:I,MATCH($C2088,'Policy Characteristics'!$C:$C,0)))</f>
        <v>% reduction in fuel use</v>
      </c>
      <c r="P2088" s="254" t="str">
        <f>IF(ISBLANK(INDEX('Policy Characteristics'!J:J,MATCH($C2088,'Policy Characteristics'!$C:$C,0))),"",INDEX('Policy Characteristics'!J:J,MATCH($C2088,'Policy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8" s="254" t="str">
        <f>IF(ISBLANK(INDEX('Policy Characteristics'!K:K,MATCH($C2088,'Policy Characteristics'!$C:$C,0))),"",INDEX('Policy Characteristics'!K:K,MATCH($C2088,'Policy Characteristics'!$C:$C,0)))</f>
        <v>architectural-design.html#rnd</v>
      </c>
      <c r="R2088" s="254" t="str">
        <f>IF(ISBLANK(INDEX('Policy Characteristics'!L:L,MATCH($C2088,'Policy Characteristics'!$C:$C,0))),"",INDEX('Policy Characteristics'!L:L,MATCH($C2088,'Policy Characteristics'!$C:$C,0)))</f>
        <v>research-and-development.html</v>
      </c>
    </row>
    <row r="2089" spans="1:18" x14ac:dyDescent="0.35">
      <c r="A2089" s="254" t="str">
        <f>IF(ISBLANK(INDEX('Policy Characteristics'!A:A,MATCH($C2089,'Policy Characteristics'!$C:$C,0))),"",INDEX('Policy Characteristics'!A:A,MATCH($C2089,'Policy Characteristics'!$C:$C,0)))</f>
        <v>Research and Development</v>
      </c>
      <c r="B2089" s="262" t="str">
        <f>IF(ISBLANK(INDEX('Policy Characteristics'!B:B,MATCH($C2089,'Policy Characteristics'!$C:$C,0))),"",INDEX('Policy Characteristics'!B:B,MATCH($C2089,'Policy Characteristics'!$C:$C,0)))</f>
        <v>Fuel Use Reduction</v>
      </c>
      <c r="C2089" s="254" t="str">
        <f t="shared" si="80"/>
        <v>RnD Electricity Fuel Use Perc Reduction</v>
      </c>
      <c r="D2089" s="6" t="s">
        <v>3564</v>
      </c>
      <c r="E2089" s="45"/>
      <c r="F2089" s="6" t="s">
        <v>3566</v>
      </c>
      <c r="G2089" s="45"/>
      <c r="H2089" s="43">
        <v>2246</v>
      </c>
      <c r="I2089" s="324" t="s">
        <v>40</v>
      </c>
      <c r="J2089" s="255" t="str">
        <f>IF(ISBLANK(INDEX('Policy Characteristics'!D:D,MATCH($C2089,'Policy Characteristics'!$C:$C,0))),"",INDEX('Policy Characteristics'!D:D,MATCH($C2089,'Policy Characteristics'!$C:$C,0)))</f>
        <v>R&amp;D Fuel Use Reductions</v>
      </c>
      <c r="K2089" s="254" t="str">
        <f>IF(ISBLANK(INDEX('Policy Characteristics'!E:E,MATCH($C2089,'Policy Characteristics'!$C:$C,0))),"",INDEX('Policy Characteristics'!E:E,MATCH($C2089,'Policy Characteristics'!$C:$C,0)))</f>
        <v>RnD electricity fuel use reduction</v>
      </c>
      <c r="L2089" s="261">
        <f>IF(ISBLANK(INDEX('Policy Characteristics'!F:F,MATCH($C2089,'Policy Characteristics'!$C:$C,0))),"",INDEX('Policy Characteristics'!F:F,MATCH($C2089,'Policy Characteristics'!$C:$C,0)))</f>
        <v>0</v>
      </c>
      <c r="M2089" s="261">
        <f>IF(ISBLANK(INDEX('Policy Characteristics'!G:G,MATCH($C2089,'Policy Characteristics'!$C:$C,0))),"",INDEX('Policy Characteristics'!G:G,MATCH($C2089,'Policy Characteristics'!$C:$C,0)))</f>
        <v>0.4</v>
      </c>
      <c r="N2089" s="261">
        <f>IF(ISBLANK(INDEX('Policy Characteristics'!H:H,MATCH($C2089,'Policy Characteristics'!$C:$C,0))),"",INDEX('Policy Characteristics'!H:H,MATCH($C2089,'Policy Characteristics'!$C:$C,0)))</f>
        <v>0.01</v>
      </c>
      <c r="O2089" s="254" t="str">
        <f>IF(ISBLANK(INDEX('Policy Characteristics'!I:I,MATCH($C2089,'Policy Characteristics'!$C:$C,0))),"",INDEX('Policy Characteristics'!I:I,MATCH($C2089,'Policy Characteristics'!$C:$C,0)))</f>
        <v>% reduction in fuel use</v>
      </c>
      <c r="P2089" s="254" t="str">
        <f>IF(ISBLANK(INDEX('Policy Characteristics'!J:J,MATCH($C2089,'Policy Characteristics'!$C:$C,0))),"",INDEX('Policy Characteristics'!J:J,MATCH($C2089,'Policy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9" s="254" t="str">
        <f>IF(ISBLANK(INDEX('Policy Characteristics'!K:K,MATCH($C2089,'Policy Characteristics'!$C:$C,0))),"",INDEX('Policy Characteristics'!K:K,MATCH($C2089,'Policy Characteristics'!$C:$C,0)))</f>
        <v>architectural-design.html#rnd</v>
      </c>
      <c r="R2089" s="254" t="str">
        <f>IF(ISBLANK(INDEX('Policy Characteristics'!L:L,MATCH($C2089,'Policy Characteristics'!$C:$C,0))),"",INDEX('Policy Characteristics'!L:L,MATCH($C2089,'Policy Characteristics'!$C:$C,0)))</f>
        <v>research-and-development.html</v>
      </c>
    </row>
    <row r="2090" spans="1:18" x14ac:dyDescent="0.35">
      <c r="A2090" s="254" t="str">
        <f>IF(ISBLANK(INDEX('Policy Characteristics'!A:A,MATCH($C2090,'Policy Characteristics'!$C:$C,0))),"",INDEX('Policy Characteristics'!A:A,MATCH($C2090,'Policy Characteristics'!$C:$C,0)))</f>
        <v>Research and Development</v>
      </c>
      <c r="B2090" s="262" t="str">
        <f>IF(ISBLANK(INDEX('Policy Characteristics'!B:B,MATCH($C2090,'Policy Characteristics'!$C:$C,0))),"",INDEX('Policy Characteristics'!B:B,MATCH($C2090,'Policy Characteristics'!$C:$C,0)))</f>
        <v>Fuel Use Reduction</v>
      </c>
      <c r="C2090" t="s">
        <v>284</v>
      </c>
      <c r="D2090" t="s">
        <v>3042</v>
      </c>
      <c r="E2090" s="45"/>
      <c r="F2090" s="6" t="s">
        <v>3069</v>
      </c>
      <c r="G2090" s="45"/>
      <c r="H2090" s="43">
        <v>1487</v>
      </c>
      <c r="I2090" s="324" t="s">
        <v>40</v>
      </c>
      <c r="J2090" s="255" t="str">
        <f>IF(ISBLANK(INDEX('Policy Characteristics'!D:D,MATCH($C2090,'Policy Characteristics'!$C:$C,0))),"",INDEX('Policy Characteristics'!D:D,MATCH($C2090,'Policy Characteristics'!$C:$C,0)))</f>
        <v>R&amp;D Fuel Use Reductions</v>
      </c>
      <c r="K2090" s="254" t="str">
        <f>IF(ISBLANK(INDEX('Policy Characteristics'!E:E,MATCH($C2090,'Policy Characteristics'!$C:$C,0))),"",INDEX('Policy Characteristics'!E:E,MATCH($C2090,'Policy Characteristics'!$C:$C,0)))</f>
        <v>RnD industry fuel use reduction</v>
      </c>
      <c r="L2090" s="261">
        <f>IF(ISBLANK(INDEX('Policy Characteristics'!F:F,MATCH($C2090,'Policy Characteristics'!$C:$C,0))),"",INDEX('Policy Characteristics'!F:F,MATCH($C2090,'Policy Characteristics'!$C:$C,0)))</f>
        <v>0</v>
      </c>
      <c r="M2090" s="261">
        <f>IF(ISBLANK(INDEX('Policy Characteristics'!G:G,MATCH($C2090,'Policy Characteristics'!$C:$C,0))),"",INDEX('Policy Characteristics'!G:G,MATCH($C2090,'Policy Characteristics'!$C:$C,0)))</f>
        <v>0.4</v>
      </c>
      <c r="N2090" s="261">
        <f>IF(ISBLANK(INDEX('Policy Characteristics'!H:H,MATCH($C2090,'Policy Characteristics'!$C:$C,0))),"",INDEX('Policy Characteristics'!H:H,MATCH($C2090,'Policy Characteristics'!$C:$C,0)))</f>
        <v>0.01</v>
      </c>
      <c r="O2090" s="254" t="str">
        <f>IF(ISBLANK(INDEX('Policy Characteristics'!I:I,MATCH($C2090,'Policy Characteristics'!$C:$C,0))),"",INDEX('Policy Characteristics'!I:I,MATCH($C2090,'Policy Characteristics'!$C:$C,0)))</f>
        <v>% reduction in fuel use</v>
      </c>
      <c r="P2090" s="254" t="str">
        <f>IF(ISBLANK(INDEX('Policy Characteristics'!J:J,MATCH($C2090,'Policy Characteristics'!$C:$C,0))),"",INDEX('Policy Characteristics'!J:J,MATCH($C2090,'Policy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0" s="254" t="str">
        <f>IF(ISBLANK(INDEX('Policy Characteristics'!K:K,MATCH($C2090,'Policy Characteristics'!$C:$C,0))),"",INDEX('Policy Characteristics'!K:K,MATCH($C2090,'Policy Characteristics'!$C:$C,0)))</f>
        <v>architectural-design.html#rnd</v>
      </c>
      <c r="R2090" s="254" t="str">
        <f>IF(ISBLANK(INDEX('Policy Characteristics'!L:L,MATCH($C2090,'Policy Characteristics'!$C:$C,0))),"",INDEX('Policy Characteristics'!L:L,MATCH($C2090,'Policy Characteristics'!$C:$C,0)))</f>
        <v>research-and-development.html</v>
      </c>
    </row>
    <row r="2091" spans="1:18" x14ac:dyDescent="0.35">
      <c r="A2091" s="254" t="str">
        <f>IF(ISBLANK(INDEX('Policy Characteristics'!A:A,MATCH($C2091,'Policy Characteristics'!$C:$C,0))),"",INDEX('Policy Characteristics'!A:A,MATCH($C2091,'Policy Characteristics'!$C:$C,0)))</f>
        <v>Research and Development</v>
      </c>
      <c r="B2091" s="262" t="str">
        <f>IF(ISBLANK(INDEX('Policy Characteristics'!B:B,MATCH($C2091,'Policy Characteristics'!$C:$C,0))),"",INDEX('Policy Characteristics'!B:B,MATCH($C2091,'Policy Characteristics'!$C:$C,0)))</f>
        <v>Fuel Use Reduction</v>
      </c>
      <c r="C2091" s="254" t="str">
        <f t="shared" ref="C2091:C2114" si="81">C$2090</f>
        <v>RnD Industry Fuel Use Perc Reduction</v>
      </c>
      <c r="D2091" t="s">
        <v>3043</v>
      </c>
      <c r="E2091" s="45"/>
      <c r="F2091" s="6" t="s">
        <v>3070</v>
      </c>
      <c r="G2091" s="45"/>
      <c r="H2091" s="43">
        <v>1488</v>
      </c>
      <c r="I2091" s="324" t="s">
        <v>40</v>
      </c>
      <c r="J2091" s="255" t="str">
        <f>IF(ISBLANK(INDEX('Policy Characteristics'!D:D,MATCH($C2091,'Policy Characteristics'!$C:$C,0))),"",INDEX('Policy Characteristics'!D:D,MATCH($C2091,'Policy Characteristics'!$C:$C,0)))</f>
        <v>R&amp;D Fuel Use Reductions</v>
      </c>
      <c r="K2091" s="254" t="str">
        <f>IF(ISBLANK(INDEX('Policy Characteristics'!E:E,MATCH($C2091,'Policy Characteristics'!$C:$C,0))),"",INDEX('Policy Characteristics'!E:E,MATCH($C2091,'Policy Characteristics'!$C:$C,0)))</f>
        <v>RnD industry fuel use reduction</v>
      </c>
      <c r="L2091" s="261">
        <f>IF(ISBLANK(INDEX('Policy Characteristics'!F:F,MATCH($C2091,'Policy Characteristics'!$C:$C,0))),"",INDEX('Policy Characteristics'!F:F,MATCH($C2091,'Policy Characteristics'!$C:$C,0)))</f>
        <v>0</v>
      </c>
      <c r="M2091" s="261">
        <f>IF(ISBLANK(INDEX('Policy Characteristics'!G:G,MATCH($C2091,'Policy Characteristics'!$C:$C,0))),"",INDEX('Policy Characteristics'!G:G,MATCH($C2091,'Policy Characteristics'!$C:$C,0)))</f>
        <v>0.4</v>
      </c>
      <c r="N2091" s="261">
        <f>IF(ISBLANK(INDEX('Policy Characteristics'!H:H,MATCH($C2091,'Policy Characteristics'!$C:$C,0))),"",INDEX('Policy Characteristics'!H:H,MATCH($C2091,'Policy Characteristics'!$C:$C,0)))</f>
        <v>0.01</v>
      </c>
      <c r="O2091" s="254" t="str">
        <f>IF(ISBLANK(INDEX('Policy Characteristics'!I:I,MATCH($C2091,'Policy Characteristics'!$C:$C,0))),"",INDEX('Policy Characteristics'!I:I,MATCH($C2091,'Policy Characteristics'!$C:$C,0)))</f>
        <v>% reduction in fuel use</v>
      </c>
      <c r="P2091" s="254" t="str">
        <f>IF(ISBLANK(INDEX('Policy Characteristics'!J:J,MATCH($C2091,'Policy Characteristics'!$C:$C,0))),"",INDEX('Policy Characteristics'!J:J,MATCH($C2091,'Policy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1" s="254" t="str">
        <f>IF(ISBLANK(INDEX('Policy Characteristics'!K:K,MATCH($C2091,'Policy Characteristics'!$C:$C,0))),"",INDEX('Policy Characteristics'!K:K,MATCH($C2091,'Policy Characteristics'!$C:$C,0)))</f>
        <v>architectural-design.html#rnd</v>
      </c>
      <c r="R2091" s="254" t="str">
        <f>IF(ISBLANK(INDEX('Policy Characteristics'!L:L,MATCH($C2091,'Policy Characteristics'!$C:$C,0))),"",INDEX('Policy Characteristics'!L:L,MATCH($C2091,'Policy Characteristics'!$C:$C,0)))</f>
        <v>research-and-development.html</v>
      </c>
    </row>
    <row r="2092" spans="1:18" x14ac:dyDescent="0.35">
      <c r="A2092" s="254" t="str">
        <f>IF(ISBLANK(INDEX('Policy Characteristics'!A:A,MATCH($C2092,'Policy Characteristics'!$C:$C,0))),"",INDEX('Policy Characteristics'!A:A,MATCH($C2092,'Policy Characteristics'!$C:$C,0)))</f>
        <v>Research and Development</v>
      </c>
      <c r="B2092" s="262" t="str">
        <f>IF(ISBLANK(INDEX('Policy Characteristics'!B:B,MATCH($C2092,'Policy Characteristics'!$C:$C,0))),"",INDEX('Policy Characteristics'!B:B,MATCH($C2092,'Policy Characteristics'!$C:$C,0)))</f>
        <v>Fuel Use Reduction</v>
      </c>
      <c r="C2092" s="254" t="str">
        <f t="shared" si="81"/>
        <v>RnD Industry Fuel Use Perc Reduction</v>
      </c>
      <c r="D2092" t="s">
        <v>3044</v>
      </c>
      <c r="E2092" s="45"/>
      <c r="F2092" s="6" t="s">
        <v>3071</v>
      </c>
      <c r="G2092" s="45"/>
      <c r="H2092" s="43">
        <v>1489</v>
      </c>
      <c r="I2092" s="324" t="s">
        <v>40</v>
      </c>
      <c r="J2092" s="255" t="str">
        <f>IF(ISBLANK(INDEX('Policy Characteristics'!D:D,MATCH($C2092,'Policy Characteristics'!$C:$C,0))),"",INDEX('Policy Characteristics'!D:D,MATCH($C2092,'Policy Characteristics'!$C:$C,0)))</f>
        <v>R&amp;D Fuel Use Reductions</v>
      </c>
      <c r="K2092" s="254" t="str">
        <f>IF(ISBLANK(INDEX('Policy Characteristics'!E:E,MATCH($C2092,'Policy Characteristics'!$C:$C,0))),"",INDEX('Policy Characteristics'!E:E,MATCH($C2092,'Policy Characteristics'!$C:$C,0)))</f>
        <v>RnD industry fuel use reduction</v>
      </c>
      <c r="L2092" s="261">
        <f>IF(ISBLANK(INDEX('Policy Characteristics'!F:F,MATCH($C2092,'Policy Characteristics'!$C:$C,0))),"",INDEX('Policy Characteristics'!F:F,MATCH($C2092,'Policy Characteristics'!$C:$C,0)))</f>
        <v>0</v>
      </c>
      <c r="M2092" s="261">
        <f>IF(ISBLANK(INDEX('Policy Characteristics'!G:G,MATCH($C2092,'Policy Characteristics'!$C:$C,0))),"",INDEX('Policy Characteristics'!G:G,MATCH($C2092,'Policy Characteristics'!$C:$C,0)))</f>
        <v>0.4</v>
      </c>
      <c r="N2092" s="261">
        <f>IF(ISBLANK(INDEX('Policy Characteristics'!H:H,MATCH($C2092,'Policy Characteristics'!$C:$C,0))),"",INDEX('Policy Characteristics'!H:H,MATCH($C2092,'Policy Characteristics'!$C:$C,0)))</f>
        <v>0.01</v>
      </c>
      <c r="O2092" s="254" t="str">
        <f>IF(ISBLANK(INDEX('Policy Characteristics'!I:I,MATCH($C2092,'Policy Characteristics'!$C:$C,0))),"",INDEX('Policy Characteristics'!I:I,MATCH($C2092,'Policy Characteristics'!$C:$C,0)))</f>
        <v>% reduction in fuel use</v>
      </c>
      <c r="P2092" s="254" t="str">
        <f>IF(ISBLANK(INDEX('Policy Characteristics'!J:J,MATCH($C2092,'Policy Characteristics'!$C:$C,0))),"",INDEX('Policy Characteristics'!J:J,MATCH($C2092,'Policy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2" s="254" t="str">
        <f>IF(ISBLANK(INDEX('Policy Characteristics'!K:K,MATCH($C2092,'Policy Characteristics'!$C:$C,0))),"",INDEX('Policy Characteristics'!K:K,MATCH($C2092,'Policy Characteristics'!$C:$C,0)))</f>
        <v>architectural-design.html#rnd</v>
      </c>
      <c r="R2092" s="254" t="str">
        <f>IF(ISBLANK(INDEX('Policy Characteristics'!L:L,MATCH($C2092,'Policy Characteristics'!$C:$C,0))),"",INDEX('Policy Characteristics'!L:L,MATCH($C2092,'Policy Characteristics'!$C:$C,0)))</f>
        <v>research-and-development.html</v>
      </c>
    </row>
    <row r="2093" spans="1:18" x14ac:dyDescent="0.35">
      <c r="A2093" s="254" t="str">
        <f>IF(ISBLANK(INDEX('Policy Characteristics'!A:A,MATCH($C2093,'Policy Characteristics'!$C:$C,0))),"",INDEX('Policy Characteristics'!A:A,MATCH($C2093,'Policy Characteristics'!$C:$C,0)))</f>
        <v>Research and Development</v>
      </c>
      <c r="B2093" s="262" t="str">
        <f>IF(ISBLANK(INDEX('Policy Characteristics'!B:B,MATCH($C2093,'Policy Characteristics'!$C:$C,0))),"",INDEX('Policy Characteristics'!B:B,MATCH($C2093,'Policy Characteristics'!$C:$C,0)))</f>
        <v>Fuel Use Reduction</v>
      </c>
      <c r="C2093" s="254" t="str">
        <f t="shared" si="81"/>
        <v>RnD Industry Fuel Use Perc Reduction</v>
      </c>
      <c r="D2093" t="s">
        <v>3045</v>
      </c>
      <c r="E2093" s="45"/>
      <c r="F2093" s="6" t="s">
        <v>3072</v>
      </c>
      <c r="G2093" s="45"/>
      <c r="H2093" s="43">
        <v>1490</v>
      </c>
      <c r="I2093" s="324" t="s">
        <v>40</v>
      </c>
      <c r="J2093" s="255" t="str">
        <f>IF(ISBLANK(INDEX('Policy Characteristics'!D:D,MATCH($C2093,'Policy Characteristics'!$C:$C,0))),"",INDEX('Policy Characteristics'!D:D,MATCH($C2093,'Policy Characteristics'!$C:$C,0)))</f>
        <v>R&amp;D Fuel Use Reductions</v>
      </c>
      <c r="K2093" s="254" t="str">
        <f>IF(ISBLANK(INDEX('Policy Characteristics'!E:E,MATCH($C2093,'Policy Characteristics'!$C:$C,0))),"",INDEX('Policy Characteristics'!E:E,MATCH($C2093,'Policy Characteristics'!$C:$C,0)))</f>
        <v>RnD industry fuel use reduction</v>
      </c>
      <c r="L2093" s="261">
        <f>IF(ISBLANK(INDEX('Policy Characteristics'!F:F,MATCH($C2093,'Policy Characteristics'!$C:$C,0))),"",INDEX('Policy Characteristics'!F:F,MATCH($C2093,'Policy Characteristics'!$C:$C,0)))</f>
        <v>0</v>
      </c>
      <c r="M2093" s="261">
        <f>IF(ISBLANK(INDEX('Policy Characteristics'!G:G,MATCH($C2093,'Policy Characteristics'!$C:$C,0))),"",INDEX('Policy Characteristics'!G:G,MATCH($C2093,'Policy Characteristics'!$C:$C,0)))</f>
        <v>0.4</v>
      </c>
      <c r="N2093" s="261">
        <f>IF(ISBLANK(INDEX('Policy Characteristics'!H:H,MATCH($C2093,'Policy Characteristics'!$C:$C,0))),"",INDEX('Policy Characteristics'!H:H,MATCH($C2093,'Policy Characteristics'!$C:$C,0)))</f>
        <v>0.01</v>
      </c>
      <c r="O2093" s="254" t="str">
        <f>IF(ISBLANK(INDEX('Policy Characteristics'!I:I,MATCH($C2093,'Policy Characteristics'!$C:$C,0))),"",INDEX('Policy Characteristics'!I:I,MATCH($C2093,'Policy Characteristics'!$C:$C,0)))</f>
        <v>% reduction in fuel use</v>
      </c>
      <c r="P2093" s="254" t="str">
        <f>IF(ISBLANK(INDEX('Policy Characteristics'!J:J,MATCH($C2093,'Policy Characteristics'!$C:$C,0))),"",INDEX('Policy Characteristics'!J:J,MATCH($C2093,'Policy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3" s="254" t="str">
        <f>IF(ISBLANK(INDEX('Policy Characteristics'!K:K,MATCH($C2093,'Policy Characteristics'!$C:$C,0))),"",INDEX('Policy Characteristics'!K:K,MATCH($C2093,'Policy Characteristics'!$C:$C,0)))</f>
        <v>architectural-design.html#rnd</v>
      </c>
      <c r="R2093" s="254" t="str">
        <f>IF(ISBLANK(INDEX('Policy Characteristics'!L:L,MATCH($C2093,'Policy Characteristics'!$C:$C,0))),"",INDEX('Policy Characteristics'!L:L,MATCH($C2093,'Policy Characteristics'!$C:$C,0)))</f>
        <v>research-and-development.html</v>
      </c>
    </row>
    <row r="2094" spans="1:18" x14ac:dyDescent="0.35">
      <c r="A2094" s="254" t="str">
        <f>IF(ISBLANK(INDEX('Policy Characteristics'!A:A,MATCH($C2094,'Policy Characteristics'!$C:$C,0))),"",INDEX('Policy Characteristics'!A:A,MATCH($C2094,'Policy Characteristics'!$C:$C,0)))</f>
        <v>Research and Development</v>
      </c>
      <c r="B2094" s="262" t="str">
        <f>IF(ISBLANK(INDEX('Policy Characteristics'!B:B,MATCH($C2094,'Policy Characteristics'!$C:$C,0))),"",INDEX('Policy Characteristics'!B:B,MATCH($C2094,'Policy Characteristics'!$C:$C,0)))</f>
        <v>Fuel Use Reduction</v>
      </c>
      <c r="C2094" s="254" t="str">
        <f t="shared" si="81"/>
        <v>RnD Industry Fuel Use Perc Reduction</v>
      </c>
      <c r="D2094" t="s">
        <v>3046</v>
      </c>
      <c r="E2094" s="45"/>
      <c r="F2094" s="6" t="s">
        <v>3073</v>
      </c>
      <c r="G2094" s="45"/>
      <c r="H2094" s="43">
        <v>1491</v>
      </c>
      <c r="I2094" s="324" t="s">
        <v>40</v>
      </c>
      <c r="J2094" s="255" t="str">
        <f>IF(ISBLANK(INDEX('Policy Characteristics'!D:D,MATCH($C2094,'Policy Characteristics'!$C:$C,0))),"",INDEX('Policy Characteristics'!D:D,MATCH($C2094,'Policy Characteristics'!$C:$C,0)))</f>
        <v>R&amp;D Fuel Use Reductions</v>
      </c>
      <c r="K2094" s="254" t="str">
        <f>IF(ISBLANK(INDEX('Policy Characteristics'!E:E,MATCH($C2094,'Policy Characteristics'!$C:$C,0))),"",INDEX('Policy Characteristics'!E:E,MATCH($C2094,'Policy Characteristics'!$C:$C,0)))</f>
        <v>RnD industry fuel use reduction</v>
      </c>
      <c r="L2094" s="261">
        <f>IF(ISBLANK(INDEX('Policy Characteristics'!F:F,MATCH($C2094,'Policy Characteristics'!$C:$C,0))),"",INDEX('Policy Characteristics'!F:F,MATCH($C2094,'Policy Characteristics'!$C:$C,0)))</f>
        <v>0</v>
      </c>
      <c r="M2094" s="261">
        <f>IF(ISBLANK(INDEX('Policy Characteristics'!G:G,MATCH($C2094,'Policy Characteristics'!$C:$C,0))),"",INDEX('Policy Characteristics'!G:G,MATCH($C2094,'Policy Characteristics'!$C:$C,0)))</f>
        <v>0.4</v>
      </c>
      <c r="N2094" s="261">
        <f>IF(ISBLANK(INDEX('Policy Characteristics'!H:H,MATCH($C2094,'Policy Characteristics'!$C:$C,0))),"",INDEX('Policy Characteristics'!H:H,MATCH($C2094,'Policy Characteristics'!$C:$C,0)))</f>
        <v>0.01</v>
      </c>
      <c r="O2094" s="254" t="str">
        <f>IF(ISBLANK(INDEX('Policy Characteristics'!I:I,MATCH($C2094,'Policy Characteristics'!$C:$C,0))),"",INDEX('Policy Characteristics'!I:I,MATCH($C2094,'Policy Characteristics'!$C:$C,0)))</f>
        <v>% reduction in fuel use</v>
      </c>
      <c r="P2094" s="254" t="str">
        <f>IF(ISBLANK(INDEX('Policy Characteristics'!J:J,MATCH($C2094,'Policy Characteristics'!$C:$C,0))),"",INDEX('Policy Characteristics'!J:J,MATCH($C2094,'Policy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4" s="254" t="str">
        <f>IF(ISBLANK(INDEX('Policy Characteristics'!K:K,MATCH($C2094,'Policy Characteristics'!$C:$C,0))),"",INDEX('Policy Characteristics'!K:K,MATCH($C2094,'Policy Characteristics'!$C:$C,0)))</f>
        <v>architectural-design.html#rnd</v>
      </c>
      <c r="R2094" s="254" t="str">
        <f>IF(ISBLANK(INDEX('Policy Characteristics'!L:L,MATCH($C2094,'Policy Characteristics'!$C:$C,0))),"",INDEX('Policy Characteristics'!L:L,MATCH($C2094,'Policy Characteristics'!$C:$C,0)))</f>
        <v>research-and-development.html</v>
      </c>
    </row>
    <row r="2095" spans="1:18" x14ac:dyDescent="0.35">
      <c r="A2095" s="254" t="str">
        <f>IF(ISBLANK(INDEX('Policy Characteristics'!A:A,MATCH($C2095,'Policy Characteristics'!$C:$C,0))),"",INDEX('Policy Characteristics'!A:A,MATCH($C2095,'Policy Characteristics'!$C:$C,0)))</f>
        <v>Research and Development</v>
      </c>
      <c r="B2095" s="262" t="str">
        <f>IF(ISBLANK(INDEX('Policy Characteristics'!B:B,MATCH($C2095,'Policy Characteristics'!$C:$C,0))),"",INDEX('Policy Characteristics'!B:B,MATCH($C2095,'Policy Characteristics'!$C:$C,0)))</f>
        <v>Fuel Use Reduction</v>
      </c>
      <c r="C2095" s="254" t="str">
        <f t="shared" si="81"/>
        <v>RnD Industry Fuel Use Perc Reduction</v>
      </c>
      <c r="D2095" t="s">
        <v>3047</v>
      </c>
      <c r="E2095" s="45"/>
      <c r="F2095" s="6" t="s">
        <v>3074</v>
      </c>
      <c r="G2095" s="45"/>
      <c r="H2095" s="43">
        <v>1492</v>
      </c>
      <c r="I2095" s="324" t="s">
        <v>40</v>
      </c>
      <c r="J2095" s="255" t="str">
        <f>IF(ISBLANK(INDEX('Policy Characteristics'!D:D,MATCH($C2095,'Policy Characteristics'!$C:$C,0))),"",INDEX('Policy Characteristics'!D:D,MATCH($C2095,'Policy Characteristics'!$C:$C,0)))</f>
        <v>R&amp;D Fuel Use Reductions</v>
      </c>
      <c r="K2095" s="254" t="str">
        <f>IF(ISBLANK(INDEX('Policy Characteristics'!E:E,MATCH($C2095,'Policy Characteristics'!$C:$C,0))),"",INDEX('Policy Characteristics'!E:E,MATCH($C2095,'Policy Characteristics'!$C:$C,0)))</f>
        <v>RnD industry fuel use reduction</v>
      </c>
      <c r="L2095" s="261">
        <f>IF(ISBLANK(INDEX('Policy Characteristics'!F:F,MATCH($C2095,'Policy Characteristics'!$C:$C,0))),"",INDEX('Policy Characteristics'!F:F,MATCH($C2095,'Policy Characteristics'!$C:$C,0)))</f>
        <v>0</v>
      </c>
      <c r="M2095" s="261">
        <f>IF(ISBLANK(INDEX('Policy Characteristics'!G:G,MATCH($C2095,'Policy Characteristics'!$C:$C,0))),"",INDEX('Policy Characteristics'!G:G,MATCH($C2095,'Policy Characteristics'!$C:$C,0)))</f>
        <v>0.4</v>
      </c>
      <c r="N2095" s="261">
        <f>IF(ISBLANK(INDEX('Policy Characteristics'!H:H,MATCH($C2095,'Policy Characteristics'!$C:$C,0))),"",INDEX('Policy Characteristics'!H:H,MATCH($C2095,'Policy Characteristics'!$C:$C,0)))</f>
        <v>0.01</v>
      </c>
      <c r="O2095" s="254" t="str">
        <f>IF(ISBLANK(INDEX('Policy Characteristics'!I:I,MATCH($C2095,'Policy Characteristics'!$C:$C,0))),"",INDEX('Policy Characteristics'!I:I,MATCH($C2095,'Policy Characteristics'!$C:$C,0)))</f>
        <v>% reduction in fuel use</v>
      </c>
      <c r="P2095" s="254" t="str">
        <f>IF(ISBLANK(INDEX('Policy Characteristics'!J:J,MATCH($C2095,'Policy Characteristics'!$C:$C,0))),"",INDEX('Policy Characteristics'!J:J,MATCH($C2095,'Policy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5" s="254" t="str">
        <f>IF(ISBLANK(INDEX('Policy Characteristics'!K:K,MATCH($C2095,'Policy Characteristics'!$C:$C,0))),"",INDEX('Policy Characteristics'!K:K,MATCH($C2095,'Policy Characteristics'!$C:$C,0)))</f>
        <v>architectural-design.html#rnd</v>
      </c>
      <c r="R2095" s="254" t="str">
        <f>IF(ISBLANK(INDEX('Policy Characteristics'!L:L,MATCH($C2095,'Policy Characteristics'!$C:$C,0))),"",INDEX('Policy Characteristics'!L:L,MATCH($C2095,'Policy Characteristics'!$C:$C,0)))</f>
        <v>research-and-development.html</v>
      </c>
    </row>
    <row r="2096" spans="1:18" x14ac:dyDescent="0.35">
      <c r="A2096" s="254" t="str">
        <f>IF(ISBLANK(INDEX('Policy Characteristics'!A:A,MATCH($C2096,'Policy Characteristics'!$C:$C,0))),"",INDEX('Policy Characteristics'!A:A,MATCH($C2096,'Policy Characteristics'!$C:$C,0)))</f>
        <v>Research and Development</v>
      </c>
      <c r="B2096" s="262" t="str">
        <f>IF(ISBLANK(INDEX('Policy Characteristics'!B:B,MATCH($C2096,'Policy Characteristics'!$C:$C,0))),"",INDEX('Policy Characteristics'!B:B,MATCH($C2096,'Policy Characteristics'!$C:$C,0)))</f>
        <v>Fuel Use Reduction</v>
      </c>
      <c r="C2096" s="254" t="str">
        <f t="shared" si="81"/>
        <v>RnD Industry Fuel Use Perc Reduction</v>
      </c>
      <c r="D2096" t="s">
        <v>3048</v>
      </c>
      <c r="E2096" s="45"/>
      <c r="F2096" s="6" t="s">
        <v>3075</v>
      </c>
      <c r="G2096" s="45"/>
      <c r="H2096" s="43">
        <v>1493</v>
      </c>
      <c r="I2096" s="324" t="s">
        <v>40</v>
      </c>
      <c r="J2096" s="255" t="str">
        <f>IF(ISBLANK(INDEX('Policy Characteristics'!D:D,MATCH($C2096,'Policy Characteristics'!$C:$C,0))),"",INDEX('Policy Characteristics'!D:D,MATCH($C2096,'Policy Characteristics'!$C:$C,0)))</f>
        <v>R&amp;D Fuel Use Reductions</v>
      </c>
      <c r="K2096" s="254" t="str">
        <f>IF(ISBLANK(INDEX('Policy Characteristics'!E:E,MATCH($C2096,'Policy Characteristics'!$C:$C,0))),"",INDEX('Policy Characteristics'!E:E,MATCH($C2096,'Policy Characteristics'!$C:$C,0)))</f>
        <v>RnD industry fuel use reduction</v>
      </c>
      <c r="L2096" s="261">
        <f>IF(ISBLANK(INDEX('Policy Characteristics'!F:F,MATCH($C2096,'Policy Characteristics'!$C:$C,0))),"",INDEX('Policy Characteristics'!F:F,MATCH($C2096,'Policy Characteristics'!$C:$C,0)))</f>
        <v>0</v>
      </c>
      <c r="M2096" s="261">
        <f>IF(ISBLANK(INDEX('Policy Characteristics'!G:G,MATCH($C2096,'Policy Characteristics'!$C:$C,0))),"",INDEX('Policy Characteristics'!G:G,MATCH($C2096,'Policy Characteristics'!$C:$C,0)))</f>
        <v>0.4</v>
      </c>
      <c r="N2096" s="261">
        <f>IF(ISBLANK(INDEX('Policy Characteristics'!H:H,MATCH($C2096,'Policy Characteristics'!$C:$C,0))),"",INDEX('Policy Characteristics'!H:H,MATCH($C2096,'Policy Characteristics'!$C:$C,0)))</f>
        <v>0.01</v>
      </c>
      <c r="O2096" s="254" t="str">
        <f>IF(ISBLANK(INDEX('Policy Characteristics'!I:I,MATCH($C2096,'Policy Characteristics'!$C:$C,0))),"",INDEX('Policy Characteristics'!I:I,MATCH($C2096,'Policy Characteristics'!$C:$C,0)))</f>
        <v>% reduction in fuel use</v>
      </c>
      <c r="P2096" s="254" t="str">
        <f>IF(ISBLANK(INDEX('Policy Characteristics'!J:J,MATCH($C2096,'Policy Characteristics'!$C:$C,0))),"",INDEX('Policy Characteristics'!J:J,MATCH($C2096,'Policy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6" s="254" t="str">
        <f>IF(ISBLANK(INDEX('Policy Characteristics'!K:K,MATCH($C2096,'Policy Characteristics'!$C:$C,0))),"",INDEX('Policy Characteristics'!K:K,MATCH($C2096,'Policy Characteristics'!$C:$C,0)))</f>
        <v>architectural-design.html#rnd</v>
      </c>
      <c r="R2096" s="254" t="str">
        <f>IF(ISBLANK(INDEX('Policy Characteristics'!L:L,MATCH($C2096,'Policy Characteristics'!$C:$C,0))),"",INDEX('Policy Characteristics'!L:L,MATCH($C2096,'Policy Characteristics'!$C:$C,0)))</f>
        <v>research-and-development.html</v>
      </c>
    </row>
    <row r="2097" spans="1:18" x14ac:dyDescent="0.35">
      <c r="A2097" s="254" t="str">
        <f>IF(ISBLANK(INDEX('Policy Characteristics'!A:A,MATCH($C2097,'Policy Characteristics'!$C:$C,0))),"",INDEX('Policy Characteristics'!A:A,MATCH($C2097,'Policy Characteristics'!$C:$C,0)))</f>
        <v>Research and Development</v>
      </c>
      <c r="B2097" s="262" t="str">
        <f>IF(ISBLANK(INDEX('Policy Characteristics'!B:B,MATCH($C2097,'Policy Characteristics'!$C:$C,0))),"",INDEX('Policy Characteristics'!B:B,MATCH($C2097,'Policy Characteristics'!$C:$C,0)))</f>
        <v>Fuel Use Reduction</v>
      </c>
      <c r="C2097" s="254" t="str">
        <f t="shared" si="81"/>
        <v>RnD Industry Fuel Use Perc Reduction</v>
      </c>
      <c r="D2097" t="s">
        <v>3049</v>
      </c>
      <c r="E2097" s="45"/>
      <c r="F2097" s="6" t="s">
        <v>3076</v>
      </c>
      <c r="G2097" s="45"/>
      <c r="H2097" s="43">
        <v>1494</v>
      </c>
      <c r="I2097" s="324" t="s">
        <v>40</v>
      </c>
      <c r="J2097" s="255" t="str">
        <f>IF(ISBLANK(INDEX('Policy Characteristics'!D:D,MATCH($C2097,'Policy Characteristics'!$C:$C,0))),"",INDEX('Policy Characteristics'!D:D,MATCH($C2097,'Policy Characteristics'!$C:$C,0)))</f>
        <v>R&amp;D Fuel Use Reductions</v>
      </c>
      <c r="K2097" s="254" t="str">
        <f>IF(ISBLANK(INDEX('Policy Characteristics'!E:E,MATCH($C2097,'Policy Characteristics'!$C:$C,0))),"",INDEX('Policy Characteristics'!E:E,MATCH($C2097,'Policy Characteristics'!$C:$C,0)))</f>
        <v>RnD industry fuel use reduction</v>
      </c>
      <c r="L2097" s="261">
        <f>IF(ISBLANK(INDEX('Policy Characteristics'!F:F,MATCH($C2097,'Policy Characteristics'!$C:$C,0))),"",INDEX('Policy Characteristics'!F:F,MATCH($C2097,'Policy Characteristics'!$C:$C,0)))</f>
        <v>0</v>
      </c>
      <c r="M2097" s="261">
        <f>IF(ISBLANK(INDEX('Policy Characteristics'!G:G,MATCH($C2097,'Policy Characteristics'!$C:$C,0))),"",INDEX('Policy Characteristics'!G:G,MATCH($C2097,'Policy Characteristics'!$C:$C,0)))</f>
        <v>0.4</v>
      </c>
      <c r="N2097" s="261">
        <f>IF(ISBLANK(INDEX('Policy Characteristics'!H:H,MATCH($C2097,'Policy Characteristics'!$C:$C,0))),"",INDEX('Policy Characteristics'!H:H,MATCH($C2097,'Policy Characteristics'!$C:$C,0)))</f>
        <v>0.01</v>
      </c>
      <c r="O2097" s="254" t="str">
        <f>IF(ISBLANK(INDEX('Policy Characteristics'!I:I,MATCH($C2097,'Policy Characteristics'!$C:$C,0))),"",INDEX('Policy Characteristics'!I:I,MATCH($C2097,'Policy Characteristics'!$C:$C,0)))</f>
        <v>% reduction in fuel use</v>
      </c>
      <c r="P2097" s="254" t="str">
        <f>IF(ISBLANK(INDEX('Policy Characteristics'!J:J,MATCH($C2097,'Policy Characteristics'!$C:$C,0))),"",INDEX('Policy Characteristics'!J:J,MATCH($C2097,'Policy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7" s="254" t="str">
        <f>IF(ISBLANK(INDEX('Policy Characteristics'!K:K,MATCH($C2097,'Policy Characteristics'!$C:$C,0))),"",INDEX('Policy Characteristics'!K:K,MATCH($C2097,'Policy Characteristics'!$C:$C,0)))</f>
        <v>architectural-design.html#rnd</v>
      </c>
      <c r="R2097" s="254" t="str">
        <f>IF(ISBLANK(INDEX('Policy Characteristics'!L:L,MATCH($C2097,'Policy Characteristics'!$C:$C,0))),"",INDEX('Policy Characteristics'!L:L,MATCH($C2097,'Policy Characteristics'!$C:$C,0)))</f>
        <v>research-and-development.html</v>
      </c>
    </row>
    <row r="2098" spans="1:18" x14ac:dyDescent="0.35">
      <c r="A2098" s="254" t="str">
        <f>IF(ISBLANK(INDEX('Policy Characteristics'!A:A,MATCH($C2098,'Policy Characteristics'!$C:$C,0))),"",INDEX('Policy Characteristics'!A:A,MATCH($C2098,'Policy Characteristics'!$C:$C,0)))</f>
        <v>Research and Development</v>
      </c>
      <c r="B2098" s="262" t="str">
        <f>IF(ISBLANK(INDEX('Policy Characteristics'!B:B,MATCH($C2098,'Policy Characteristics'!$C:$C,0))),"",INDEX('Policy Characteristics'!B:B,MATCH($C2098,'Policy Characteristics'!$C:$C,0)))</f>
        <v>Fuel Use Reduction</v>
      </c>
      <c r="C2098" s="254" t="str">
        <f t="shared" si="81"/>
        <v>RnD Industry Fuel Use Perc Reduction</v>
      </c>
      <c r="D2098" t="s">
        <v>3050</v>
      </c>
      <c r="E2098" s="45"/>
      <c r="F2098" s="6" t="s">
        <v>3077</v>
      </c>
      <c r="G2098" s="45"/>
      <c r="H2098" s="43">
        <v>1495</v>
      </c>
      <c r="I2098" s="324" t="s">
        <v>40</v>
      </c>
      <c r="J2098" s="255" t="str">
        <f>IF(ISBLANK(INDEX('Policy Characteristics'!D:D,MATCH($C2098,'Policy Characteristics'!$C:$C,0))),"",INDEX('Policy Characteristics'!D:D,MATCH($C2098,'Policy Characteristics'!$C:$C,0)))</f>
        <v>R&amp;D Fuel Use Reductions</v>
      </c>
      <c r="K2098" s="254" t="str">
        <f>IF(ISBLANK(INDEX('Policy Characteristics'!E:E,MATCH($C2098,'Policy Characteristics'!$C:$C,0))),"",INDEX('Policy Characteristics'!E:E,MATCH($C2098,'Policy Characteristics'!$C:$C,0)))</f>
        <v>RnD industry fuel use reduction</v>
      </c>
      <c r="L2098" s="261">
        <f>IF(ISBLANK(INDEX('Policy Characteristics'!F:F,MATCH($C2098,'Policy Characteristics'!$C:$C,0))),"",INDEX('Policy Characteristics'!F:F,MATCH($C2098,'Policy Characteristics'!$C:$C,0)))</f>
        <v>0</v>
      </c>
      <c r="M2098" s="261">
        <f>IF(ISBLANK(INDEX('Policy Characteristics'!G:G,MATCH($C2098,'Policy Characteristics'!$C:$C,0))),"",INDEX('Policy Characteristics'!G:G,MATCH($C2098,'Policy Characteristics'!$C:$C,0)))</f>
        <v>0.4</v>
      </c>
      <c r="N2098" s="261">
        <f>IF(ISBLANK(INDEX('Policy Characteristics'!H:H,MATCH($C2098,'Policy Characteristics'!$C:$C,0))),"",INDEX('Policy Characteristics'!H:H,MATCH($C2098,'Policy Characteristics'!$C:$C,0)))</f>
        <v>0.01</v>
      </c>
      <c r="O2098" s="254" t="str">
        <f>IF(ISBLANK(INDEX('Policy Characteristics'!I:I,MATCH($C2098,'Policy Characteristics'!$C:$C,0))),"",INDEX('Policy Characteristics'!I:I,MATCH($C2098,'Policy Characteristics'!$C:$C,0)))</f>
        <v>% reduction in fuel use</v>
      </c>
      <c r="P2098" s="254" t="str">
        <f>IF(ISBLANK(INDEX('Policy Characteristics'!J:J,MATCH($C2098,'Policy Characteristics'!$C:$C,0))),"",INDEX('Policy Characteristics'!J:J,MATCH($C2098,'Policy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8" s="254" t="str">
        <f>IF(ISBLANK(INDEX('Policy Characteristics'!K:K,MATCH($C2098,'Policy Characteristics'!$C:$C,0))),"",INDEX('Policy Characteristics'!K:K,MATCH($C2098,'Policy Characteristics'!$C:$C,0)))</f>
        <v>architectural-design.html#rnd</v>
      </c>
      <c r="R2098" s="254" t="str">
        <f>IF(ISBLANK(INDEX('Policy Characteristics'!L:L,MATCH($C2098,'Policy Characteristics'!$C:$C,0))),"",INDEX('Policy Characteristics'!L:L,MATCH($C2098,'Policy Characteristics'!$C:$C,0)))</f>
        <v>research-and-development.html</v>
      </c>
    </row>
    <row r="2099" spans="1:18" x14ac:dyDescent="0.35">
      <c r="A2099" s="254" t="str">
        <f>IF(ISBLANK(INDEX('Policy Characteristics'!A:A,MATCH($C2099,'Policy Characteristics'!$C:$C,0))),"",INDEX('Policy Characteristics'!A:A,MATCH($C2099,'Policy Characteristics'!$C:$C,0)))</f>
        <v>Research and Development</v>
      </c>
      <c r="B2099" s="262" t="str">
        <f>IF(ISBLANK(INDEX('Policy Characteristics'!B:B,MATCH($C2099,'Policy Characteristics'!$C:$C,0))),"",INDEX('Policy Characteristics'!B:B,MATCH($C2099,'Policy Characteristics'!$C:$C,0)))</f>
        <v>Fuel Use Reduction</v>
      </c>
      <c r="C2099" s="254" t="str">
        <f t="shared" si="81"/>
        <v>RnD Industry Fuel Use Perc Reduction</v>
      </c>
      <c r="D2099" t="s">
        <v>3051</v>
      </c>
      <c r="E2099" s="45"/>
      <c r="F2099" s="6" t="s">
        <v>314</v>
      </c>
      <c r="G2099" s="45"/>
      <c r="H2099" s="43">
        <v>1496</v>
      </c>
      <c r="I2099" s="324" t="s">
        <v>40</v>
      </c>
      <c r="J2099" s="255" t="str">
        <f>IF(ISBLANK(INDEX('Policy Characteristics'!D:D,MATCH($C2099,'Policy Characteristics'!$C:$C,0))),"",INDEX('Policy Characteristics'!D:D,MATCH($C2099,'Policy Characteristics'!$C:$C,0)))</f>
        <v>R&amp;D Fuel Use Reductions</v>
      </c>
      <c r="K2099" s="254" t="str">
        <f>IF(ISBLANK(INDEX('Policy Characteristics'!E:E,MATCH($C2099,'Policy Characteristics'!$C:$C,0))),"",INDEX('Policy Characteristics'!E:E,MATCH($C2099,'Policy Characteristics'!$C:$C,0)))</f>
        <v>RnD industry fuel use reduction</v>
      </c>
      <c r="L2099" s="261">
        <f>IF(ISBLANK(INDEX('Policy Characteristics'!F:F,MATCH($C2099,'Policy Characteristics'!$C:$C,0))),"",INDEX('Policy Characteristics'!F:F,MATCH($C2099,'Policy Characteristics'!$C:$C,0)))</f>
        <v>0</v>
      </c>
      <c r="M2099" s="261">
        <f>IF(ISBLANK(INDEX('Policy Characteristics'!G:G,MATCH($C2099,'Policy Characteristics'!$C:$C,0))),"",INDEX('Policy Characteristics'!G:G,MATCH($C2099,'Policy Characteristics'!$C:$C,0)))</f>
        <v>0.4</v>
      </c>
      <c r="N2099" s="261">
        <f>IF(ISBLANK(INDEX('Policy Characteristics'!H:H,MATCH($C2099,'Policy Characteristics'!$C:$C,0))),"",INDEX('Policy Characteristics'!H:H,MATCH($C2099,'Policy Characteristics'!$C:$C,0)))</f>
        <v>0.01</v>
      </c>
      <c r="O2099" s="254" t="str">
        <f>IF(ISBLANK(INDEX('Policy Characteristics'!I:I,MATCH($C2099,'Policy Characteristics'!$C:$C,0))),"",INDEX('Policy Characteristics'!I:I,MATCH($C2099,'Policy Characteristics'!$C:$C,0)))</f>
        <v>% reduction in fuel use</v>
      </c>
      <c r="P2099" s="254" t="str">
        <f>IF(ISBLANK(INDEX('Policy Characteristics'!J:J,MATCH($C2099,'Policy Characteristics'!$C:$C,0))),"",INDEX('Policy Characteristics'!J:J,MATCH($C2099,'Policy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9" s="254" t="str">
        <f>IF(ISBLANK(INDEX('Policy Characteristics'!K:K,MATCH($C2099,'Policy Characteristics'!$C:$C,0))),"",INDEX('Policy Characteristics'!K:K,MATCH($C2099,'Policy Characteristics'!$C:$C,0)))</f>
        <v>architectural-design.html#rnd</v>
      </c>
      <c r="R2099" s="254" t="str">
        <f>IF(ISBLANK(INDEX('Policy Characteristics'!L:L,MATCH($C2099,'Policy Characteristics'!$C:$C,0))),"",INDEX('Policy Characteristics'!L:L,MATCH($C2099,'Policy Characteristics'!$C:$C,0)))</f>
        <v>research-and-development.html</v>
      </c>
    </row>
    <row r="2100" spans="1:18" x14ac:dyDescent="0.35">
      <c r="A2100" s="254" t="str">
        <f>IF(ISBLANK(INDEX('Policy Characteristics'!A:A,MATCH($C2100,'Policy Characteristics'!$C:$C,0))),"",INDEX('Policy Characteristics'!A:A,MATCH($C2100,'Policy Characteristics'!$C:$C,0)))</f>
        <v>Research and Development</v>
      </c>
      <c r="B2100" s="262" t="str">
        <f>IF(ISBLANK(INDEX('Policy Characteristics'!B:B,MATCH($C2100,'Policy Characteristics'!$C:$C,0))),"",INDEX('Policy Characteristics'!B:B,MATCH($C2100,'Policy Characteristics'!$C:$C,0)))</f>
        <v>Fuel Use Reduction</v>
      </c>
      <c r="C2100" s="254" t="str">
        <f t="shared" si="81"/>
        <v>RnD Industry Fuel Use Perc Reduction</v>
      </c>
      <c r="D2100" t="s">
        <v>3052</v>
      </c>
      <c r="E2100" s="45"/>
      <c r="F2100" s="6" t="s">
        <v>3078</v>
      </c>
      <c r="G2100" s="45"/>
      <c r="H2100" s="43">
        <v>1497</v>
      </c>
      <c r="I2100" s="324" t="s">
        <v>40</v>
      </c>
      <c r="J2100" s="255" t="str">
        <f>IF(ISBLANK(INDEX('Policy Characteristics'!D:D,MATCH($C2100,'Policy Characteristics'!$C:$C,0))),"",INDEX('Policy Characteristics'!D:D,MATCH($C2100,'Policy Characteristics'!$C:$C,0)))</f>
        <v>R&amp;D Fuel Use Reductions</v>
      </c>
      <c r="K2100" s="254" t="str">
        <f>IF(ISBLANK(INDEX('Policy Characteristics'!E:E,MATCH($C2100,'Policy Characteristics'!$C:$C,0))),"",INDEX('Policy Characteristics'!E:E,MATCH($C2100,'Policy Characteristics'!$C:$C,0)))</f>
        <v>RnD industry fuel use reduction</v>
      </c>
      <c r="L2100" s="261">
        <f>IF(ISBLANK(INDEX('Policy Characteristics'!F:F,MATCH($C2100,'Policy Characteristics'!$C:$C,0))),"",INDEX('Policy Characteristics'!F:F,MATCH($C2100,'Policy Characteristics'!$C:$C,0)))</f>
        <v>0</v>
      </c>
      <c r="M2100" s="261">
        <f>IF(ISBLANK(INDEX('Policy Characteristics'!G:G,MATCH($C2100,'Policy Characteristics'!$C:$C,0))),"",INDEX('Policy Characteristics'!G:G,MATCH($C2100,'Policy Characteristics'!$C:$C,0)))</f>
        <v>0.4</v>
      </c>
      <c r="N2100" s="261">
        <f>IF(ISBLANK(INDEX('Policy Characteristics'!H:H,MATCH($C2100,'Policy Characteristics'!$C:$C,0))),"",INDEX('Policy Characteristics'!H:H,MATCH($C2100,'Policy Characteristics'!$C:$C,0)))</f>
        <v>0.01</v>
      </c>
      <c r="O2100" s="254" t="str">
        <f>IF(ISBLANK(INDEX('Policy Characteristics'!I:I,MATCH($C2100,'Policy Characteristics'!$C:$C,0))),"",INDEX('Policy Characteristics'!I:I,MATCH($C2100,'Policy Characteristics'!$C:$C,0)))</f>
        <v>% reduction in fuel use</v>
      </c>
      <c r="P2100" s="254" t="str">
        <f>IF(ISBLANK(INDEX('Policy Characteristics'!J:J,MATCH($C2100,'Policy Characteristics'!$C:$C,0))),"",INDEX('Policy Characteristics'!J:J,MATCH($C2100,'Policy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0" s="254" t="str">
        <f>IF(ISBLANK(INDEX('Policy Characteristics'!K:K,MATCH($C2100,'Policy Characteristics'!$C:$C,0))),"",INDEX('Policy Characteristics'!K:K,MATCH($C2100,'Policy Characteristics'!$C:$C,0)))</f>
        <v>architectural-design.html#rnd</v>
      </c>
      <c r="R2100" s="254" t="str">
        <f>IF(ISBLANK(INDEX('Policy Characteristics'!L:L,MATCH($C2100,'Policy Characteristics'!$C:$C,0))),"",INDEX('Policy Characteristics'!L:L,MATCH($C2100,'Policy Characteristics'!$C:$C,0)))</f>
        <v>research-and-development.html</v>
      </c>
    </row>
    <row r="2101" spans="1:18" x14ac:dyDescent="0.35">
      <c r="A2101" s="254" t="str">
        <f>IF(ISBLANK(INDEX('Policy Characteristics'!A:A,MATCH($C2101,'Policy Characteristics'!$C:$C,0))),"",INDEX('Policy Characteristics'!A:A,MATCH($C2101,'Policy Characteristics'!$C:$C,0)))</f>
        <v>Research and Development</v>
      </c>
      <c r="B2101" s="262" t="str">
        <f>IF(ISBLANK(INDEX('Policy Characteristics'!B:B,MATCH($C2101,'Policy Characteristics'!$C:$C,0))),"",INDEX('Policy Characteristics'!B:B,MATCH($C2101,'Policy Characteristics'!$C:$C,0)))</f>
        <v>Fuel Use Reduction</v>
      </c>
      <c r="C2101" s="254" t="str">
        <f t="shared" si="81"/>
        <v>RnD Industry Fuel Use Perc Reduction</v>
      </c>
      <c r="D2101" t="s">
        <v>3053</v>
      </c>
      <c r="E2101" s="45"/>
      <c r="F2101" s="6" t="s">
        <v>3079</v>
      </c>
      <c r="G2101" s="45"/>
      <c r="H2101" s="43">
        <v>1498</v>
      </c>
      <c r="I2101" s="324" t="s">
        <v>40</v>
      </c>
      <c r="J2101" s="255" t="str">
        <f>IF(ISBLANK(INDEX('Policy Characteristics'!D:D,MATCH($C2101,'Policy Characteristics'!$C:$C,0))),"",INDEX('Policy Characteristics'!D:D,MATCH($C2101,'Policy Characteristics'!$C:$C,0)))</f>
        <v>R&amp;D Fuel Use Reductions</v>
      </c>
      <c r="K2101" s="254" t="str">
        <f>IF(ISBLANK(INDEX('Policy Characteristics'!E:E,MATCH($C2101,'Policy Characteristics'!$C:$C,0))),"",INDEX('Policy Characteristics'!E:E,MATCH($C2101,'Policy Characteristics'!$C:$C,0)))</f>
        <v>RnD industry fuel use reduction</v>
      </c>
      <c r="L2101" s="261">
        <f>IF(ISBLANK(INDEX('Policy Characteristics'!F:F,MATCH($C2101,'Policy Characteristics'!$C:$C,0))),"",INDEX('Policy Characteristics'!F:F,MATCH($C2101,'Policy Characteristics'!$C:$C,0)))</f>
        <v>0</v>
      </c>
      <c r="M2101" s="261">
        <f>IF(ISBLANK(INDEX('Policy Characteristics'!G:G,MATCH($C2101,'Policy Characteristics'!$C:$C,0))),"",INDEX('Policy Characteristics'!G:G,MATCH($C2101,'Policy Characteristics'!$C:$C,0)))</f>
        <v>0.4</v>
      </c>
      <c r="N2101" s="261">
        <f>IF(ISBLANK(INDEX('Policy Characteristics'!H:H,MATCH($C2101,'Policy Characteristics'!$C:$C,0))),"",INDEX('Policy Characteristics'!H:H,MATCH($C2101,'Policy Characteristics'!$C:$C,0)))</f>
        <v>0.01</v>
      </c>
      <c r="O2101" s="254" t="str">
        <f>IF(ISBLANK(INDEX('Policy Characteristics'!I:I,MATCH($C2101,'Policy Characteristics'!$C:$C,0))),"",INDEX('Policy Characteristics'!I:I,MATCH($C2101,'Policy Characteristics'!$C:$C,0)))</f>
        <v>% reduction in fuel use</v>
      </c>
      <c r="P2101" s="254" t="str">
        <f>IF(ISBLANK(INDEX('Policy Characteristics'!J:J,MATCH($C2101,'Policy Characteristics'!$C:$C,0))),"",INDEX('Policy Characteristics'!J:J,MATCH($C2101,'Policy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1" s="254" t="str">
        <f>IF(ISBLANK(INDEX('Policy Characteristics'!K:K,MATCH($C2101,'Policy Characteristics'!$C:$C,0))),"",INDEX('Policy Characteristics'!K:K,MATCH($C2101,'Policy Characteristics'!$C:$C,0)))</f>
        <v>architectural-design.html#rnd</v>
      </c>
      <c r="R2101" s="254" t="str">
        <f>IF(ISBLANK(INDEX('Policy Characteristics'!L:L,MATCH($C2101,'Policy Characteristics'!$C:$C,0))),"",INDEX('Policy Characteristics'!L:L,MATCH($C2101,'Policy Characteristics'!$C:$C,0)))</f>
        <v>research-and-development.html</v>
      </c>
    </row>
    <row r="2102" spans="1:18" x14ac:dyDescent="0.35">
      <c r="A2102" s="254" t="str">
        <f>IF(ISBLANK(INDEX('Policy Characteristics'!A:A,MATCH($C2102,'Policy Characteristics'!$C:$C,0))),"",INDEX('Policy Characteristics'!A:A,MATCH($C2102,'Policy Characteristics'!$C:$C,0)))</f>
        <v>Research and Development</v>
      </c>
      <c r="B2102" s="262" t="str">
        <f>IF(ISBLANK(INDEX('Policy Characteristics'!B:B,MATCH($C2102,'Policy Characteristics'!$C:$C,0))),"",INDEX('Policy Characteristics'!B:B,MATCH($C2102,'Policy Characteristics'!$C:$C,0)))</f>
        <v>Fuel Use Reduction</v>
      </c>
      <c r="C2102" s="254" t="str">
        <f t="shared" si="81"/>
        <v>RnD Industry Fuel Use Perc Reduction</v>
      </c>
      <c r="D2102" t="s">
        <v>3054</v>
      </c>
      <c r="E2102" s="45"/>
      <c r="F2102" s="6" t="s">
        <v>3080</v>
      </c>
      <c r="G2102" s="45"/>
      <c r="H2102" s="43">
        <v>1499</v>
      </c>
      <c r="I2102" s="324" t="s">
        <v>40</v>
      </c>
      <c r="J2102" s="255" t="str">
        <f>IF(ISBLANK(INDEX('Policy Characteristics'!D:D,MATCH($C2102,'Policy Characteristics'!$C:$C,0))),"",INDEX('Policy Characteristics'!D:D,MATCH($C2102,'Policy Characteristics'!$C:$C,0)))</f>
        <v>R&amp;D Fuel Use Reductions</v>
      </c>
      <c r="K2102" s="254" t="str">
        <f>IF(ISBLANK(INDEX('Policy Characteristics'!E:E,MATCH($C2102,'Policy Characteristics'!$C:$C,0))),"",INDEX('Policy Characteristics'!E:E,MATCH($C2102,'Policy Characteristics'!$C:$C,0)))</f>
        <v>RnD industry fuel use reduction</v>
      </c>
      <c r="L2102" s="261">
        <f>IF(ISBLANK(INDEX('Policy Characteristics'!F:F,MATCH($C2102,'Policy Characteristics'!$C:$C,0))),"",INDEX('Policy Characteristics'!F:F,MATCH($C2102,'Policy Characteristics'!$C:$C,0)))</f>
        <v>0</v>
      </c>
      <c r="M2102" s="261">
        <f>IF(ISBLANK(INDEX('Policy Characteristics'!G:G,MATCH($C2102,'Policy Characteristics'!$C:$C,0))),"",INDEX('Policy Characteristics'!G:G,MATCH($C2102,'Policy Characteristics'!$C:$C,0)))</f>
        <v>0.4</v>
      </c>
      <c r="N2102" s="261">
        <f>IF(ISBLANK(INDEX('Policy Characteristics'!H:H,MATCH($C2102,'Policy Characteristics'!$C:$C,0))),"",INDEX('Policy Characteristics'!H:H,MATCH($C2102,'Policy Characteristics'!$C:$C,0)))</f>
        <v>0.01</v>
      </c>
      <c r="O2102" s="254" t="str">
        <f>IF(ISBLANK(INDEX('Policy Characteristics'!I:I,MATCH($C2102,'Policy Characteristics'!$C:$C,0))),"",INDEX('Policy Characteristics'!I:I,MATCH($C2102,'Policy Characteristics'!$C:$C,0)))</f>
        <v>% reduction in fuel use</v>
      </c>
      <c r="P2102" s="254" t="str">
        <f>IF(ISBLANK(INDEX('Policy Characteristics'!J:J,MATCH($C2102,'Policy Characteristics'!$C:$C,0))),"",INDEX('Policy Characteristics'!J:J,MATCH($C2102,'Policy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2" s="254" t="str">
        <f>IF(ISBLANK(INDEX('Policy Characteristics'!K:K,MATCH($C2102,'Policy Characteristics'!$C:$C,0))),"",INDEX('Policy Characteristics'!K:K,MATCH($C2102,'Policy Characteristics'!$C:$C,0)))</f>
        <v>architectural-design.html#rnd</v>
      </c>
      <c r="R2102" s="254" t="str">
        <f>IF(ISBLANK(INDEX('Policy Characteristics'!L:L,MATCH($C2102,'Policy Characteristics'!$C:$C,0))),"",INDEX('Policy Characteristics'!L:L,MATCH($C2102,'Policy Characteristics'!$C:$C,0)))</f>
        <v>research-and-development.html</v>
      </c>
    </row>
    <row r="2103" spans="1:18" x14ac:dyDescent="0.35">
      <c r="A2103" s="254" t="str">
        <f>IF(ISBLANK(INDEX('Policy Characteristics'!A:A,MATCH($C2103,'Policy Characteristics'!$C:$C,0))),"",INDEX('Policy Characteristics'!A:A,MATCH($C2103,'Policy Characteristics'!$C:$C,0)))</f>
        <v>Research and Development</v>
      </c>
      <c r="B2103" s="262" t="str">
        <f>IF(ISBLANK(INDEX('Policy Characteristics'!B:B,MATCH($C2103,'Policy Characteristics'!$C:$C,0))),"",INDEX('Policy Characteristics'!B:B,MATCH($C2103,'Policy Characteristics'!$C:$C,0)))</f>
        <v>Fuel Use Reduction</v>
      </c>
      <c r="C2103" s="254" t="str">
        <f t="shared" si="81"/>
        <v>RnD Industry Fuel Use Perc Reduction</v>
      </c>
      <c r="D2103" t="s">
        <v>3055</v>
      </c>
      <c r="E2103" s="45"/>
      <c r="F2103" s="6" t="s">
        <v>313</v>
      </c>
      <c r="G2103" s="45"/>
      <c r="H2103" s="43">
        <v>1500</v>
      </c>
      <c r="I2103" s="324" t="s">
        <v>40</v>
      </c>
      <c r="J2103" s="255" t="str">
        <f>IF(ISBLANK(INDEX('Policy Characteristics'!D:D,MATCH($C2103,'Policy Characteristics'!$C:$C,0))),"",INDEX('Policy Characteristics'!D:D,MATCH($C2103,'Policy Characteristics'!$C:$C,0)))</f>
        <v>R&amp;D Fuel Use Reductions</v>
      </c>
      <c r="K2103" s="254" t="str">
        <f>IF(ISBLANK(INDEX('Policy Characteristics'!E:E,MATCH($C2103,'Policy Characteristics'!$C:$C,0))),"",INDEX('Policy Characteristics'!E:E,MATCH($C2103,'Policy Characteristics'!$C:$C,0)))</f>
        <v>RnD industry fuel use reduction</v>
      </c>
      <c r="L2103" s="261">
        <f>IF(ISBLANK(INDEX('Policy Characteristics'!F:F,MATCH($C2103,'Policy Characteristics'!$C:$C,0))),"",INDEX('Policy Characteristics'!F:F,MATCH($C2103,'Policy Characteristics'!$C:$C,0)))</f>
        <v>0</v>
      </c>
      <c r="M2103" s="261">
        <f>IF(ISBLANK(INDEX('Policy Characteristics'!G:G,MATCH($C2103,'Policy Characteristics'!$C:$C,0))),"",INDEX('Policy Characteristics'!G:G,MATCH($C2103,'Policy Characteristics'!$C:$C,0)))</f>
        <v>0.4</v>
      </c>
      <c r="N2103" s="261">
        <f>IF(ISBLANK(INDEX('Policy Characteristics'!H:H,MATCH($C2103,'Policy Characteristics'!$C:$C,0))),"",INDEX('Policy Characteristics'!H:H,MATCH($C2103,'Policy Characteristics'!$C:$C,0)))</f>
        <v>0.01</v>
      </c>
      <c r="O2103" s="254" t="str">
        <f>IF(ISBLANK(INDEX('Policy Characteristics'!I:I,MATCH($C2103,'Policy Characteristics'!$C:$C,0))),"",INDEX('Policy Characteristics'!I:I,MATCH($C2103,'Policy Characteristics'!$C:$C,0)))</f>
        <v>% reduction in fuel use</v>
      </c>
      <c r="P2103" s="254" t="str">
        <f>IF(ISBLANK(INDEX('Policy Characteristics'!J:J,MATCH($C2103,'Policy Characteristics'!$C:$C,0))),"",INDEX('Policy Characteristics'!J:J,MATCH($C2103,'Policy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3" s="254" t="str">
        <f>IF(ISBLANK(INDEX('Policy Characteristics'!K:K,MATCH($C2103,'Policy Characteristics'!$C:$C,0))),"",INDEX('Policy Characteristics'!K:K,MATCH($C2103,'Policy Characteristics'!$C:$C,0)))</f>
        <v>architectural-design.html#rnd</v>
      </c>
      <c r="R2103" s="254" t="str">
        <f>IF(ISBLANK(INDEX('Policy Characteristics'!L:L,MATCH($C2103,'Policy Characteristics'!$C:$C,0))),"",INDEX('Policy Characteristics'!L:L,MATCH($C2103,'Policy Characteristics'!$C:$C,0)))</f>
        <v>research-and-development.html</v>
      </c>
    </row>
    <row r="2104" spans="1:18" x14ac:dyDescent="0.35">
      <c r="A2104" s="254" t="str">
        <f>IF(ISBLANK(INDEX('Policy Characteristics'!A:A,MATCH($C2104,'Policy Characteristics'!$C:$C,0))),"",INDEX('Policy Characteristics'!A:A,MATCH($C2104,'Policy Characteristics'!$C:$C,0)))</f>
        <v>Research and Development</v>
      </c>
      <c r="B2104" s="262" t="str">
        <f>IF(ISBLANK(INDEX('Policy Characteristics'!B:B,MATCH($C2104,'Policy Characteristics'!$C:$C,0))),"",INDEX('Policy Characteristics'!B:B,MATCH($C2104,'Policy Characteristics'!$C:$C,0)))</f>
        <v>Fuel Use Reduction</v>
      </c>
      <c r="C2104" s="254" t="str">
        <f t="shared" si="81"/>
        <v>RnD Industry Fuel Use Perc Reduction</v>
      </c>
      <c r="D2104" t="s">
        <v>3056</v>
      </c>
      <c r="E2104" s="45"/>
      <c r="F2104" s="6" t="s">
        <v>3081</v>
      </c>
      <c r="G2104" s="45"/>
      <c r="H2104" s="43">
        <v>1501</v>
      </c>
      <c r="I2104" s="324" t="s">
        <v>40</v>
      </c>
      <c r="J2104" s="255" t="str">
        <f>IF(ISBLANK(INDEX('Policy Characteristics'!D:D,MATCH($C2104,'Policy Characteristics'!$C:$C,0))),"",INDEX('Policy Characteristics'!D:D,MATCH($C2104,'Policy Characteristics'!$C:$C,0)))</f>
        <v>R&amp;D Fuel Use Reductions</v>
      </c>
      <c r="K2104" s="254" t="str">
        <f>IF(ISBLANK(INDEX('Policy Characteristics'!E:E,MATCH($C2104,'Policy Characteristics'!$C:$C,0))),"",INDEX('Policy Characteristics'!E:E,MATCH($C2104,'Policy Characteristics'!$C:$C,0)))</f>
        <v>RnD industry fuel use reduction</v>
      </c>
      <c r="L2104" s="261">
        <f>IF(ISBLANK(INDEX('Policy Characteristics'!F:F,MATCH($C2104,'Policy Characteristics'!$C:$C,0))),"",INDEX('Policy Characteristics'!F:F,MATCH($C2104,'Policy Characteristics'!$C:$C,0)))</f>
        <v>0</v>
      </c>
      <c r="M2104" s="261">
        <f>IF(ISBLANK(INDEX('Policy Characteristics'!G:G,MATCH($C2104,'Policy Characteristics'!$C:$C,0))),"",INDEX('Policy Characteristics'!G:G,MATCH($C2104,'Policy Characteristics'!$C:$C,0)))</f>
        <v>0.4</v>
      </c>
      <c r="N2104" s="261">
        <f>IF(ISBLANK(INDEX('Policy Characteristics'!H:H,MATCH($C2104,'Policy Characteristics'!$C:$C,0))),"",INDEX('Policy Characteristics'!H:H,MATCH($C2104,'Policy Characteristics'!$C:$C,0)))</f>
        <v>0.01</v>
      </c>
      <c r="O2104" s="254" t="str">
        <f>IF(ISBLANK(INDEX('Policy Characteristics'!I:I,MATCH($C2104,'Policy Characteristics'!$C:$C,0))),"",INDEX('Policy Characteristics'!I:I,MATCH($C2104,'Policy Characteristics'!$C:$C,0)))</f>
        <v>% reduction in fuel use</v>
      </c>
      <c r="P2104" s="254" t="str">
        <f>IF(ISBLANK(INDEX('Policy Characteristics'!J:J,MATCH($C2104,'Policy Characteristics'!$C:$C,0))),"",INDEX('Policy Characteristics'!J:J,MATCH($C2104,'Policy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4" s="254" t="str">
        <f>IF(ISBLANK(INDEX('Policy Characteristics'!K:K,MATCH($C2104,'Policy Characteristics'!$C:$C,0))),"",INDEX('Policy Characteristics'!K:K,MATCH($C2104,'Policy Characteristics'!$C:$C,0)))</f>
        <v>architectural-design.html#rnd</v>
      </c>
      <c r="R2104" s="254" t="str">
        <f>IF(ISBLANK(INDEX('Policy Characteristics'!L:L,MATCH($C2104,'Policy Characteristics'!$C:$C,0))),"",INDEX('Policy Characteristics'!L:L,MATCH($C2104,'Policy Characteristics'!$C:$C,0)))</f>
        <v>research-and-development.html</v>
      </c>
    </row>
    <row r="2105" spans="1:18" ht="29" x14ac:dyDescent="0.35">
      <c r="A2105" s="254" t="str">
        <f>IF(ISBLANK(INDEX('Policy Characteristics'!A:A,MATCH($C2105,'Policy Characteristics'!$C:$C,0))),"",INDEX('Policy Characteristics'!A:A,MATCH($C2105,'Policy Characteristics'!$C:$C,0)))</f>
        <v>Research and Development</v>
      </c>
      <c r="B2105" s="262" t="str">
        <f>IF(ISBLANK(INDEX('Policy Characteristics'!B:B,MATCH($C2105,'Policy Characteristics'!$C:$C,0))),"",INDEX('Policy Characteristics'!B:B,MATCH($C2105,'Policy Characteristics'!$C:$C,0)))</f>
        <v>Fuel Use Reduction</v>
      </c>
      <c r="C2105" s="254" t="str">
        <f t="shared" si="81"/>
        <v>RnD Industry Fuel Use Perc Reduction</v>
      </c>
      <c r="D2105" t="s">
        <v>3057</v>
      </c>
      <c r="E2105" s="45"/>
      <c r="F2105" s="6" t="s">
        <v>3082</v>
      </c>
      <c r="G2105" s="45"/>
      <c r="H2105" s="43">
        <v>1502</v>
      </c>
      <c r="I2105" s="324" t="s">
        <v>40</v>
      </c>
      <c r="J2105" s="255" t="str">
        <f>IF(ISBLANK(INDEX('Policy Characteristics'!D:D,MATCH($C2105,'Policy Characteristics'!$C:$C,0))),"",INDEX('Policy Characteristics'!D:D,MATCH($C2105,'Policy Characteristics'!$C:$C,0)))</f>
        <v>R&amp;D Fuel Use Reductions</v>
      </c>
      <c r="K2105" s="254" t="str">
        <f>IF(ISBLANK(INDEX('Policy Characteristics'!E:E,MATCH($C2105,'Policy Characteristics'!$C:$C,0))),"",INDEX('Policy Characteristics'!E:E,MATCH($C2105,'Policy Characteristics'!$C:$C,0)))</f>
        <v>RnD industry fuel use reduction</v>
      </c>
      <c r="L2105" s="261">
        <f>IF(ISBLANK(INDEX('Policy Characteristics'!F:F,MATCH($C2105,'Policy Characteristics'!$C:$C,0))),"",INDEX('Policy Characteristics'!F:F,MATCH($C2105,'Policy Characteristics'!$C:$C,0)))</f>
        <v>0</v>
      </c>
      <c r="M2105" s="261">
        <f>IF(ISBLANK(INDEX('Policy Characteristics'!G:G,MATCH($C2105,'Policy Characteristics'!$C:$C,0))),"",INDEX('Policy Characteristics'!G:G,MATCH($C2105,'Policy Characteristics'!$C:$C,0)))</f>
        <v>0.4</v>
      </c>
      <c r="N2105" s="261">
        <f>IF(ISBLANK(INDEX('Policy Characteristics'!H:H,MATCH($C2105,'Policy Characteristics'!$C:$C,0))),"",INDEX('Policy Characteristics'!H:H,MATCH($C2105,'Policy Characteristics'!$C:$C,0)))</f>
        <v>0.01</v>
      </c>
      <c r="O2105" s="254" t="str">
        <f>IF(ISBLANK(INDEX('Policy Characteristics'!I:I,MATCH($C2105,'Policy Characteristics'!$C:$C,0))),"",INDEX('Policy Characteristics'!I:I,MATCH($C2105,'Policy Characteristics'!$C:$C,0)))</f>
        <v>% reduction in fuel use</v>
      </c>
      <c r="P2105" s="254" t="str">
        <f>IF(ISBLANK(INDEX('Policy Characteristics'!J:J,MATCH($C2105,'Policy Characteristics'!$C:$C,0))),"",INDEX('Policy Characteristics'!J:J,MATCH($C2105,'Policy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5" s="254" t="str">
        <f>IF(ISBLANK(INDEX('Policy Characteristics'!K:K,MATCH($C2105,'Policy Characteristics'!$C:$C,0))),"",INDEX('Policy Characteristics'!K:K,MATCH($C2105,'Policy Characteristics'!$C:$C,0)))</f>
        <v>architectural-design.html#rnd</v>
      </c>
      <c r="R2105" s="254" t="str">
        <f>IF(ISBLANK(INDEX('Policy Characteristics'!L:L,MATCH($C2105,'Policy Characteristics'!$C:$C,0))),"",INDEX('Policy Characteristics'!L:L,MATCH($C2105,'Policy Characteristics'!$C:$C,0)))</f>
        <v>research-and-development.html</v>
      </c>
    </row>
    <row r="2106" spans="1:18" x14ac:dyDescent="0.35">
      <c r="A2106" s="254" t="str">
        <f>IF(ISBLANK(INDEX('Policy Characteristics'!A:A,MATCH($C2106,'Policy Characteristics'!$C:$C,0))),"",INDEX('Policy Characteristics'!A:A,MATCH($C2106,'Policy Characteristics'!$C:$C,0)))</f>
        <v>Research and Development</v>
      </c>
      <c r="B2106" s="262" t="str">
        <f>IF(ISBLANK(INDEX('Policy Characteristics'!B:B,MATCH($C2106,'Policy Characteristics'!$C:$C,0))),"",INDEX('Policy Characteristics'!B:B,MATCH($C2106,'Policy Characteristics'!$C:$C,0)))</f>
        <v>Fuel Use Reduction</v>
      </c>
      <c r="C2106" s="254" t="str">
        <f t="shared" si="81"/>
        <v>RnD Industry Fuel Use Perc Reduction</v>
      </c>
      <c r="D2106" t="s">
        <v>3058</v>
      </c>
      <c r="E2106" s="45"/>
      <c r="F2106" s="6" t="s">
        <v>3083</v>
      </c>
      <c r="G2106" s="45"/>
      <c r="H2106" s="43">
        <v>1503</v>
      </c>
      <c r="I2106" s="324" t="s">
        <v>40</v>
      </c>
      <c r="J2106" s="255" t="str">
        <f>IF(ISBLANK(INDEX('Policy Characteristics'!D:D,MATCH($C2106,'Policy Characteristics'!$C:$C,0))),"",INDEX('Policy Characteristics'!D:D,MATCH($C2106,'Policy Characteristics'!$C:$C,0)))</f>
        <v>R&amp;D Fuel Use Reductions</v>
      </c>
      <c r="K2106" s="254" t="str">
        <f>IF(ISBLANK(INDEX('Policy Characteristics'!E:E,MATCH($C2106,'Policy Characteristics'!$C:$C,0))),"",INDEX('Policy Characteristics'!E:E,MATCH($C2106,'Policy Characteristics'!$C:$C,0)))</f>
        <v>RnD industry fuel use reduction</v>
      </c>
      <c r="L2106" s="261">
        <f>IF(ISBLANK(INDEX('Policy Characteristics'!F:F,MATCH($C2106,'Policy Characteristics'!$C:$C,0))),"",INDEX('Policy Characteristics'!F:F,MATCH($C2106,'Policy Characteristics'!$C:$C,0)))</f>
        <v>0</v>
      </c>
      <c r="M2106" s="261">
        <f>IF(ISBLANK(INDEX('Policy Characteristics'!G:G,MATCH($C2106,'Policy Characteristics'!$C:$C,0))),"",INDEX('Policy Characteristics'!G:G,MATCH($C2106,'Policy Characteristics'!$C:$C,0)))</f>
        <v>0.4</v>
      </c>
      <c r="N2106" s="261">
        <f>IF(ISBLANK(INDEX('Policy Characteristics'!H:H,MATCH($C2106,'Policy Characteristics'!$C:$C,0))),"",INDEX('Policy Characteristics'!H:H,MATCH($C2106,'Policy Characteristics'!$C:$C,0)))</f>
        <v>0.01</v>
      </c>
      <c r="O2106" s="254" t="str">
        <f>IF(ISBLANK(INDEX('Policy Characteristics'!I:I,MATCH($C2106,'Policy Characteristics'!$C:$C,0))),"",INDEX('Policy Characteristics'!I:I,MATCH($C2106,'Policy Characteristics'!$C:$C,0)))</f>
        <v>% reduction in fuel use</v>
      </c>
      <c r="P2106" s="254" t="str">
        <f>IF(ISBLANK(INDEX('Policy Characteristics'!J:J,MATCH($C2106,'Policy Characteristics'!$C:$C,0))),"",INDEX('Policy Characteristics'!J:J,MATCH($C2106,'Policy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6" s="254" t="str">
        <f>IF(ISBLANK(INDEX('Policy Characteristics'!K:K,MATCH($C2106,'Policy Characteristics'!$C:$C,0))),"",INDEX('Policy Characteristics'!K:K,MATCH($C2106,'Policy Characteristics'!$C:$C,0)))</f>
        <v>architectural-design.html#rnd</v>
      </c>
      <c r="R2106" s="254" t="str">
        <f>IF(ISBLANK(INDEX('Policy Characteristics'!L:L,MATCH($C2106,'Policy Characteristics'!$C:$C,0))),"",INDEX('Policy Characteristics'!L:L,MATCH($C2106,'Policy Characteristics'!$C:$C,0)))</f>
        <v>research-and-development.html</v>
      </c>
    </row>
    <row r="2107" spans="1:18" x14ac:dyDescent="0.35">
      <c r="A2107" s="254" t="str">
        <f>IF(ISBLANK(INDEX('Policy Characteristics'!A:A,MATCH($C2107,'Policy Characteristics'!$C:$C,0))),"",INDEX('Policy Characteristics'!A:A,MATCH($C2107,'Policy Characteristics'!$C:$C,0)))</f>
        <v>Research and Development</v>
      </c>
      <c r="B2107" s="262" t="str">
        <f>IF(ISBLANK(INDEX('Policy Characteristics'!B:B,MATCH($C2107,'Policy Characteristics'!$C:$C,0))),"",INDEX('Policy Characteristics'!B:B,MATCH($C2107,'Policy Characteristics'!$C:$C,0)))</f>
        <v>Fuel Use Reduction</v>
      </c>
      <c r="C2107" s="254" t="str">
        <f t="shared" si="81"/>
        <v>RnD Industry Fuel Use Perc Reduction</v>
      </c>
      <c r="D2107" t="s">
        <v>3059</v>
      </c>
      <c r="E2107" s="45"/>
      <c r="F2107" s="6" t="s">
        <v>3084</v>
      </c>
      <c r="G2107" s="45"/>
      <c r="H2107" s="43">
        <v>1504</v>
      </c>
      <c r="I2107" s="324" t="s">
        <v>40</v>
      </c>
      <c r="J2107" s="255" t="str">
        <f>IF(ISBLANK(INDEX('Policy Characteristics'!D:D,MATCH($C2107,'Policy Characteristics'!$C:$C,0))),"",INDEX('Policy Characteristics'!D:D,MATCH($C2107,'Policy Characteristics'!$C:$C,0)))</f>
        <v>R&amp;D Fuel Use Reductions</v>
      </c>
      <c r="K2107" s="254" t="str">
        <f>IF(ISBLANK(INDEX('Policy Characteristics'!E:E,MATCH($C2107,'Policy Characteristics'!$C:$C,0))),"",INDEX('Policy Characteristics'!E:E,MATCH($C2107,'Policy Characteristics'!$C:$C,0)))</f>
        <v>RnD industry fuel use reduction</v>
      </c>
      <c r="L2107" s="261">
        <f>IF(ISBLANK(INDEX('Policy Characteristics'!F:F,MATCH($C2107,'Policy Characteristics'!$C:$C,0))),"",INDEX('Policy Characteristics'!F:F,MATCH($C2107,'Policy Characteristics'!$C:$C,0)))</f>
        <v>0</v>
      </c>
      <c r="M2107" s="261">
        <f>IF(ISBLANK(INDEX('Policy Characteristics'!G:G,MATCH($C2107,'Policy Characteristics'!$C:$C,0))),"",INDEX('Policy Characteristics'!G:G,MATCH($C2107,'Policy Characteristics'!$C:$C,0)))</f>
        <v>0.4</v>
      </c>
      <c r="N2107" s="261">
        <f>IF(ISBLANK(INDEX('Policy Characteristics'!H:H,MATCH($C2107,'Policy Characteristics'!$C:$C,0))),"",INDEX('Policy Characteristics'!H:H,MATCH($C2107,'Policy Characteristics'!$C:$C,0)))</f>
        <v>0.01</v>
      </c>
      <c r="O2107" s="254" t="str">
        <f>IF(ISBLANK(INDEX('Policy Characteristics'!I:I,MATCH($C2107,'Policy Characteristics'!$C:$C,0))),"",INDEX('Policy Characteristics'!I:I,MATCH($C2107,'Policy Characteristics'!$C:$C,0)))</f>
        <v>% reduction in fuel use</v>
      </c>
      <c r="P2107" s="254" t="str">
        <f>IF(ISBLANK(INDEX('Policy Characteristics'!J:J,MATCH($C2107,'Policy Characteristics'!$C:$C,0))),"",INDEX('Policy Characteristics'!J:J,MATCH($C2107,'Policy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7" s="254" t="str">
        <f>IF(ISBLANK(INDEX('Policy Characteristics'!K:K,MATCH($C2107,'Policy Characteristics'!$C:$C,0))),"",INDEX('Policy Characteristics'!K:K,MATCH($C2107,'Policy Characteristics'!$C:$C,0)))</f>
        <v>architectural-design.html#rnd</v>
      </c>
      <c r="R2107" s="254" t="str">
        <f>IF(ISBLANK(INDEX('Policy Characteristics'!L:L,MATCH($C2107,'Policy Characteristics'!$C:$C,0))),"",INDEX('Policy Characteristics'!L:L,MATCH($C2107,'Policy Characteristics'!$C:$C,0)))</f>
        <v>research-and-development.html</v>
      </c>
    </row>
    <row r="2108" spans="1:18" x14ac:dyDescent="0.35">
      <c r="A2108" s="254" t="str">
        <f>IF(ISBLANK(INDEX('Policy Characteristics'!A:A,MATCH($C2108,'Policy Characteristics'!$C:$C,0))),"",INDEX('Policy Characteristics'!A:A,MATCH($C2108,'Policy Characteristics'!$C:$C,0)))</f>
        <v>Research and Development</v>
      </c>
      <c r="B2108" s="262" t="str">
        <f>IF(ISBLANK(INDEX('Policy Characteristics'!B:B,MATCH($C2108,'Policy Characteristics'!$C:$C,0))),"",INDEX('Policy Characteristics'!B:B,MATCH($C2108,'Policy Characteristics'!$C:$C,0)))</f>
        <v>Fuel Use Reduction</v>
      </c>
      <c r="C2108" s="254" t="str">
        <f t="shared" si="81"/>
        <v>RnD Industry Fuel Use Perc Reduction</v>
      </c>
      <c r="D2108" t="s">
        <v>3060</v>
      </c>
      <c r="E2108" s="45"/>
      <c r="F2108" s="6" t="s">
        <v>3085</v>
      </c>
      <c r="G2108" s="45"/>
      <c r="H2108" s="43">
        <v>1505</v>
      </c>
      <c r="I2108" s="324" t="s">
        <v>40</v>
      </c>
      <c r="J2108" s="255" t="str">
        <f>IF(ISBLANK(INDEX('Policy Characteristics'!D:D,MATCH($C2108,'Policy Characteristics'!$C:$C,0))),"",INDEX('Policy Characteristics'!D:D,MATCH($C2108,'Policy Characteristics'!$C:$C,0)))</f>
        <v>R&amp;D Fuel Use Reductions</v>
      </c>
      <c r="K2108" s="254" t="str">
        <f>IF(ISBLANK(INDEX('Policy Characteristics'!E:E,MATCH($C2108,'Policy Characteristics'!$C:$C,0))),"",INDEX('Policy Characteristics'!E:E,MATCH($C2108,'Policy Characteristics'!$C:$C,0)))</f>
        <v>RnD industry fuel use reduction</v>
      </c>
      <c r="L2108" s="261">
        <f>IF(ISBLANK(INDEX('Policy Characteristics'!F:F,MATCH($C2108,'Policy Characteristics'!$C:$C,0))),"",INDEX('Policy Characteristics'!F:F,MATCH($C2108,'Policy Characteristics'!$C:$C,0)))</f>
        <v>0</v>
      </c>
      <c r="M2108" s="261">
        <f>IF(ISBLANK(INDEX('Policy Characteristics'!G:G,MATCH($C2108,'Policy Characteristics'!$C:$C,0))),"",INDEX('Policy Characteristics'!G:G,MATCH($C2108,'Policy Characteristics'!$C:$C,0)))</f>
        <v>0.4</v>
      </c>
      <c r="N2108" s="261">
        <f>IF(ISBLANK(INDEX('Policy Characteristics'!H:H,MATCH($C2108,'Policy Characteristics'!$C:$C,0))),"",INDEX('Policy Characteristics'!H:H,MATCH($C2108,'Policy Characteristics'!$C:$C,0)))</f>
        <v>0.01</v>
      </c>
      <c r="O2108" s="254" t="str">
        <f>IF(ISBLANK(INDEX('Policy Characteristics'!I:I,MATCH($C2108,'Policy Characteristics'!$C:$C,0))),"",INDEX('Policy Characteristics'!I:I,MATCH($C2108,'Policy Characteristics'!$C:$C,0)))</f>
        <v>% reduction in fuel use</v>
      </c>
      <c r="P2108" s="254" t="str">
        <f>IF(ISBLANK(INDEX('Policy Characteristics'!J:J,MATCH($C2108,'Policy Characteristics'!$C:$C,0))),"",INDEX('Policy Characteristics'!J:J,MATCH($C2108,'Policy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8" s="254" t="str">
        <f>IF(ISBLANK(INDEX('Policy Characteristics'!K:K,MATCH($C2108,'Policy Characteristics'!$C:$C,0))),"",INDEX('Policy Characteristics'!K:K,MATCH($C2108,'Policy Characteristics'!$C:$C,0)))</f>
        <v>architectural-design.html#rnd</v>
      </c>
      <c r="R2108" s="254" t="str">
        <f>IF(ISBLANK(INDEX('Policy Characteristics'!L:L,MATCH($C2108,'Policy Characteristics'!$C:$C,0))),"",INDEX('Policy Characteristics'!L:L,MATCH($C2108,'Policy Characteristics'!$C:$C,0)))</f>
        <v>research-and-development.html</v>
      </c>
    </row>
    <row r="2109" spans="1:18" x14ac:dyDescent="0.35">
      <c r="A2109" s="254" t="str">
        <f>IF(ISBLANK(INDEX('Policy Characteristics'!A:A,MATCH($C2109,'Policy Characteristics'!$C:$C,0))),"",INDEX('Policy Characteristics'!A:A,MATCH($C2109,'Policy Characteristics'!$C:$C,0)))</f>
        <v>Research and Development</v>
      </c>
      <c r="B2109" s="262" t="str">
        <f>IF(ISBLANK(INDEX('Policy Characteristics'!B:B,MATCH($C2109,'Policy Characteristics'!$C:$C,0))),"",INDEX('Policy Characteristics'!B:B,MATCH($C2109,'Policy Characteristics'!$C:$C,0)))</f>
        <v>Fuel Use Reduction</v>
      </c>
      <c r="C2109" s="254" t="str">
        <f t="shared" si="81"/>
        <v>RnD Industry Fuel Use Perc Reduction</v>
      </c>
      <c r="D2109" t="s">
        <v>3061</v>
      </c>
      <c r="E2109" s="45"/>
      <c r="F2109" s="6" t="s">
        <v>3086</v>
      </c>
      <c r="G2109" s="45"/>
      <c r="H2109" s="43">
        <v>1506</v>
      </c>
      <c r="I2109" s="324" t="s">
        <v>40</v>
      </c>
      <c r="J2109" s="255" t="str">
        <f>IF(ISBLANK(INDEX('Policy Characteristics'!D:D,MATCH($C2109,'Policy Characteristics'!$C:$C,0))),"",INDEX('Policy Characteristics'!D:D,MATCH($C2109,'Policy Characteristics'!$C:$C,0)))</f>
        <v>R&amp;D Fuel Use Reductions</v>
      </c>
      <c r="K2109" s="254" t="str">
        <f>IF(ISBLANK(INDEX('Policy Characteristics'!E:E,MATCH($C2109,'Policy Characteristics'!$C:$C,0))),"",INDEX('Policy Characteristics'!E:E,MATCH($C2109,'Policy Characteristics'!$C:$C,0)))</f>
        <v>RnD industry fuel use reduction</v>
      </c>
      <c r="L2109" s="261">
        <f>IF(ISBLANK(INDEX('Policy Characteristics'!F:F,MATCH($C2109,'Policy Characteristics'!$C:$C,0))),"",INDEX('Policy Characteristics'!F:F,MATCH($C2109,'Policy Characteristics'!$C:$C,0)))</f>
        <v>0</v>
      </c>
      <c r="M2109" s="261">
        <f>IF(ISBLANK(INDEX('Policy Characteristics'!G:G,MATCH($C2109,'Policy Characteristics'!$C:$C,0))),"",INDEX('Policy Characteristics'!G:G,MATCH($C2109,'Policy Characteristics'!$C:$C,0)))</f>
        <v>0.4</v>
      </c>
      <c r="N2109" s="261">
        <f>IF(ISBLANK(INDEX('Policy Characteristics'!H:H,MATCH($C2109,'Policy Characteristics'!$C:$C,0))),"",INDEX('Policy Characteristics'!H:H,MATCH($C2109,'Policy Characteristics'!$C:$C,0)))</f>
        <v>0.01</v>
      </c>
      <c r="O2109" s="254" t="str">
        <f>IF(ISBLANK(INDEX('Policy Characteristics'!I:I,MATCH($C2109,'Policy Characteristics'!$C:$C,0))),"",INDEX('Policy Characteristics'!I:I,MATCH($C2109,'Policy Characteristics'!$C:$C,0)))</f>
        <v>% reduction in fuel use</v>
      </c>
      <c r="P2109" s="254" t="str">
        <f>IF(ISBLANK(INDEX('Policy Characteristics'!J:J,MATCH($C2109,'Policy Characteristics'!$C:$C,0))),"",INDEX('Policy Characteristics'!J:J,MATCH($C2109,'Policy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9" s="254" t="str">
        <f>IF(ISBLANK(INDEX('Policy Characteristics'!K:K,MATCH($C2109,'Policy Characteristics'!$C:$C,0))),"",INDEX('Policy Characteristics'!K:K,MATCH($C2109,'Policy Characteristics'!$C:$C,0)))</f>
        <v>architectural-design.html#rnd</v>
      </c>
      <c r="R2109" s="254" t="str">
        <f>IF(ISBLANK(INDEX('Policy Characteristics'!L:L,MATCH($C2109,'Policy Characteristics'!$C:$C,0))),"",INDEX('Policy Characteristics'!L:L,MATCH($C2109,'Policy Characteristics'!$C:$C,0)))</f>
        <v>research-and-development.html</v>
      </c>
    </row>
    <row r="2110" spans="1:18" x14ac:dyDescent="0.35">
      <c r="A2110" s="254" t="str">
        <f>IF(ISBLANK(INDEX('Policy Characteristics'!A:A,MATCH($C2110,'Policy Characteristics'!$C:$C,0))),"",INDEX('Policy Characteristics'!A:A,MATCH($C2110,'Policy Characteristics'!$C:$C,0)))</f>
        <v>Research and Development</v>
      </c>
      <c r="B2110" s="262" t="str">
        <f>IF(ISBLANK(INDEX('Policy Characteristics'!B:B,MATCH($C2110,'Policy Characteristics'!$C:$C,0))),"",INDEX('Policy Characteristics'!B:B,MATCH($C2110,'Policy Characteristics'!$C:$C,0)))</f>
        <v>Fuel Use Reduction</v>
      </c>
      <c r="C2110" s="254" t="str">
        <f t="shared" si="81"/>
        <v>RnD Industry Fuel Use Perc Reduction</v>
      </c>
      <c r="D2110" t="s">
        <v>3062</v>
      </c>
      <c r="E2110" s="45"/>
      <c r="F2110" s="6" t="s">
        <v>3087</v>
      </c>
      <c r="G2110" s="45"/>
      <c r="H2110" s="43">
        <v>1507</v>
      </c>
      <c r="I2110" s="324" t="s">
        <v>40</v>
      </c>
      <c r="J2110" s="255" t="str">
        <f>IF(ISBLANK(INDEX('Policy Characteristics'!D:D,MATCH($C2110,'Policy Characteristics'!$C:$C,0))),"",INDEX('Policy Characteristics'!D:D,MATCH($C2110,'Policy Characteristics'!$C:$C,0)))</f>
        <v>R&amp;D Fuel Use Reductions</v>
      </c>
      <c r="K2110" s="254" t="str">
        <f>IF(ISBLANK(INDEX('Policy Characteristics'!E:E,MATCH($C2110,'Policy Characteristics'!$C:$C,0))),"",INDEX('Policy Characteristics'!E:E,MATCH($C2110,'Policy Characteristics'!$C:$C,0)))</f>
        <v>RnD industry fuel use reduction</v>
      </c>
      <c r="L2110" s="261">
        <f>IF(ISBLANK(INDEX('Policy Characteristics'!F:F,MATCH($C2110,'Policy Characteristics'!$C:$C,0))),"",INDEX('Policy Characteristics'!F:F,MATCH($C2110,'Policy Characteristics'!$C:$C,0)))</f>
        <v>0</v>
      </c>
      <c r="M2110" s="261">
        <f>IF(ISBLANK(INDEX('Policy Characteristics'!G:G,MATCH($C2110,'Policy Characteristics'!$C:$C,0))),"",INDEX('Policy Characteristics'!G:G,MATCH($C2110,'Policy Characteristics'!$C:$C,0)))</f>
        <v>0.4</v>
      </c>
      <c r="N2110" s="261">
        <f>IF(ISBLANK(INDEX('Policy Characteristics'!H:H,MATCH($C2110,'Policy Characteristics'!$C:$C,0))),"",INDEX('Policy Characteristics'!H:H,MATCH($C2110,'Policy Characteristics'!$C:$C,0)))</f>
        <v>0.01</v>
      </c>
      <c r="O2110" s="254" t="str">
        <f>IF(ISBLANK(INDEX('Policy Characteristics'!I:I,MATCH($C2110,'Policy Characteristics'!$C:$C,0))),"",INDEX('Policy Characteristics'!I:I,MATCH($C2110,'Policy Characteristics'!$C:$C,0)))</f>
        <v>% reduction in fuel use</v>
      </c>
      <c r="P2110" s="254" t="str">
        <f>IF(ISBLANK(INDEX('Policy Characteristics'!J:J,MATCH($C2110,'Policy Characteristics'!$C:$C,0))),"",INDEX('Policy Characteristics'!J:J,MATCH($C2110,'Policy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0" s="254" t="str">
        <f>IF(ISBLANK(INDEX('Policy Characteristics'!K:K,MATCH($C2110,'Policy Characteristics'!$C:$C,0))),"",INDEX('Policy Characteristics'!K:K,MATCH($C2110,'Policy Characteristics'!$C:$C,0)))</f>
        <v>architectural-design.html#rnd</v>
      </c>
      <c r="R2110" s="254" t="str">
        <f>IF(ISBLANK(INDEX('Policy Characteristics'!L:L,MATCH($C2110,'Policy Characteristics'!$C:$C,0))),"",INDEX('Policy Characteristics'!L:L,MATCH($C2110,'Policy Characteristics'!$C:$C,0)))</f>
        <v>research-and-development.html</v>
      </c>
    </row>
    <row r="2111" spans="1:18" x14ac:dyDescent="0.35">
      <c r="A2111" s="254" t="str">
        <f>IF(ISBLANK(INDEX('Policy Characteristics'!A:A,MATCH($C2111,'Policy Characteristics'!$C:$C,0))),"",INDEX('Policy Characteristics'!A:A,MATCH($C2111,'Policy Characteristics'!$C:$C,0)))</f>
        <v>Research and Development</v>
      </c>
      <c r="B2111" s="262" t="str">
        <f>IF(ISBLANK(INDEX('Policy Characteristics'!B:B,MATCH($C2111,'Policy Characteristics'!$C:$C,0))),"",INDEX('Policy Characteristics'!B:B,MATCH($C2111,'Policy Characteristics'!$C:$C,0)))</f>
        <v>Fuel Use Reduction</v>
      </c>
      <c r="C2111" s="254" t="str">
        <f t="shared" si="81"/>
        <v>RnD Industry Fuel Use Perc Reduction</v>
      </c>
      <c r="D2111" t="s">
        <v>3063</v>
      </c>
      <c r="E2111" s="45"/>
      <c r="F2111" s="6" t="s">
        <v>3088</v>
      </c>
      <c r="G2111" s="45"/>
      <c r="H2111" s="43">
        <v>1508</v>
      </c>
      <c r="I2111" s="324" t="s">
        <v>40</v>
      </c>
      <c r="J2111" s="255" t="str">
        <f>IF(ISBLANK(INDEX('Policy Characteristics'!D:D,MATCH($C2111,'Policy Characteristics'!$C:$C,0))),"",INDEX('Policy Characteristics'!D:D,MATCH($C2111,'Policy Characteristics'!$C:$C,0)))</f>
        <v>R&amp;D Fuel Use Reductions</v>
      </c>
      <c r="K2111" s="254" t="str">
        <f>IF(ISBLANK(INDEX('Policy Characteristics'!E:E,MATCH($C2111,'Policy Characteristics'!$C:$C,0))),"",INDEX('Policy Characteristics'!E:E,MATCH($C2111,'Policy Characteristics'!$C:$C,0)))</f>
        <v>RnD industry fuel use reduction</v>
      </c>
      <c r="L2111" s="261">
        <f>IF(ISBLANK(INDEX('Policy Characteristics'!F:F,MATCH($C2111,'Policy Characteristics'!$C:$C,0))),"",INDEX('Policy Characteristics'!F:F,MATCH($C2111,'Policy Characteristics'!$C:$C,0)))</f>
        <v>0</v>
      </c>
      <c r="M2111" s="261">
        <f>IF(ISBLANK(INDEX('Policy Characteristics'!G:G,MATCH($C2111,'Policy Characteristics'!$C:$C,0))),"",INDEX('Policy Characteristics'!G:G,MATCH($C2111,'Policy Characteristics'!$C:$C,0)))</f>
        <v>0.4</v>
      </c>
      <c r="N2111" s="261">
        <f>IF(ISBLANK(INDEX('Policy Characteristics'!H:H,MATCH($C2111,'Policy Characteristics'!$C:$C,0))),"",INDEX('Policy Characteristics'!H:H,MATCH($C2111,'Policy Characteristics'!$C:$C,0)))</f>
        <v>0.01</v>
      </c>
      <c r="O2111" s="254" t="str">
        <f>IF(ISBLANK(INDEX('Policy Characteristics'!I:I,MATCH($C2111,'Policy Characteristics'!$C:$C,0))),"",INDEX('Policy Characteristics'!I:I,MATCH($C2111,'Policy Characteristics'!$C:$C,0)))</f>
        <v>% reduction in fuel use</v>
      </c>
      <c r="P2111" s="254" t="str">
        <f>IF(ISBLANK(INDEX('Policy Characteristics'!J:J,MATCH($C2111,'Policy Characteristics'!$C:$C,0))),"",INDEX('Policy Characteristics'!J:J,MATCH($C2111,'Policy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1" s="254" t="str">
        <f>IF(ISBLANK(INDEX('Policy Characteristics'!K:K,MATCH($C2111,'Policy Characteristics'!$C:$C,0))),"",INDEX('Policy Characteristics'!K:K,MATCH($C2111,'Policy Characteristics'!$C:$C,0)))</f>
        <v>architectural-design.html#rnd</v>
      </c>
      <c r="R2111" s="254" t="str">
        <f>IF(ISBLANK(INDEX('Policy Characteristics'!L:L,MATCH($C2111,'Policy Characteristics'!$C:$C,0))),"",INDEX('Policy Characteristics'!L:L,MATCH($C2111,'Policy Characteristics'!$C:$C,0)))</f>
        <v>research-and-development.html</v>
      </c>
    </row>
    <row r="2112" spans="1:18" x14ac:dyDescent="0.35">
      <c r="A2112" s="254" t="str">
        <f>IF(ISBLANK(INDEX('Policy Characteristics'!A:A,MATCH($C2112,'Policy Characteristics'!$C:$C,0))),"",INDEX('Policy Characteristics'!A:A,MATCH($C2112,'Policy Characteristics'!$C:$C,0)))</f>
        <v>Research and Development</v>
      </c>
      <c r="B2112" s="262" t="str">
        <f>IF(ISBLANK(INDEX('Policy Characteristics'!B:B,MATCH($C2112,'Policy Characteristics'!$C:$C,0))),"",INDEX('Policy Characteristics'!B:B,MATCH($C2112,'Policy Characteristics'!$C:$C,0)))</f>
        <v>Fuel Use Reduction</v>
      </c>
      <c r="C2112" s="254" t="str">
        <f t="shared" si="81"/>
        <v>RnD Industry Fuel Use Perc Reduction</v>
      </c>
      <c r="D2112" t="s">
        <v>3064</v>
      </c>
      <c r="E2112" s="45"/>
      <c r="F2112" s="6" t="s">
        <v>3089</v>
      </c>
      <c r="G2112" s="45"/>
      <c r="H2112" s="43">
        <v>1509</v>
      </c>
      <c r="I2112" s="324" t="s">
        <v>40</v>
      </c>
      <c r="J2112" s="255" t="str">
        <f>IF(ISBLANK(INDEX('Policy Characteristics'!D:D,MATCH($C2112,'Policy Characteristics'!$C:$C,0))),"",INDEX('Policy Characteristics'!D:D,MATCH($C2112,'Policy Characteristics'!$C:$C,0)))</f>
        <v>R&amp;D Fuel Use Reductions</v>
      </c>
      <c r="K2112" s="254" t="str">
        <f>IF(ISBLANK(INDEX('Policy Characteristics'!E:E,MATCH($C2112,'Policy Characteristics'!$C:$C,0))),"",INDEX('Policy Characteristics'!E:E,MATCH($C2112,'Policy Characteristics'!$C:$C,0)))</f>
        <v>RnD industry fuel use reduction</v>
      </c>
      <c r="L2112" s="261">
        <f>IF(ISBLANK(INDEX('Policy Characteristics'!F:F,MATCH($C2112,'Policy Characteristics'!$C:$C,0))),"",INDEX('Policy Characteristics'!F:F,MATCH($C2112,'Policy Characteristics'!$C:$C,0)))</f>
        <v>0</v>
      </c>
      <c r="M2112" s="261">
        <f>IF(ISBLANK(INDEX('Policy Characteristics'!G:G,MATCH($C2112,'Policy Characteristics'!$C:$C,0))),"",INDEX('Policy Characteristics'!G:G,MATCH($C2112,'Policy Characteristics'!$C:$C,0)))</f>
        <v>0.4</v>
      </c>
      <c r="N2112" s="261">
        <f>IF(ISBLANK(INDEX('Policy Characteristics'!H:H,MATCH($C2112,'Policy Characteristics'!$C:$C,0))),"",INDEX('Policy Characteristics'!H:H,MATCH($C2112,'Policy Characteristics'!$C:$C,0)))</f>
        <v>0.01</v>
      </c>
      <c r="O2112" s="254" t="str">
        <f>IF(ISBLANK(INDEX('Policy Characteristics'!I:I,MATCH($C2112,'Policy Characteristics'!$C:$C,0))),"",INDEX('Policy Characteristics'!I:I,MATCH($C2112,'Policy Characteristics'!$C:$C,0)))</f>
        <v>% reduction in fuel use</v>
      </c>
      <c r="P2112" s="254" t="str">
        <f>IF(ISBLANK(INDEX('Policy Characteristics'!J:J,MATCH($C2112,'Policy Characteristics'!$C:$C,0))),"",INDEX('Policy Characteristics'!J:J,MATCH($C2112,'Policy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2" s="254" t="str">
        <f>IF(ISBLANK(INDEX('Policy Characteristics'!K:K,MATCH($C2112,'Policy Characteristics'!$C:$C,0))),"",INDEX('Policy Characteristics'!K:K,MATCH($C2112,'Policy Characteristics'!$C:$C,0)))</f>
        <v>architectural-design.html#rnd</v>
      </c>
      <c r="R2112" s="254" t="str">
        <f>IF(ISBLANK(INDEX('Policy Characteristics'!L:L,MATCH($C2112,'Policy Characteristics'!$C:$C,0))),"",INDEX('Policy Characteristics'!L:L,MATCH($C2112,'Policy Characteristics'!$C:$C,0)))</f>
        <v>research-and-development.html</v>
      </c>
    </row>
    <row r="2113" spans="1:18" x14ac:dyDescent="0.35">
      <c r="A2113" s="254" t="str">
        <f>IF(ISBLANK(INDEX('Policy Characteristics'!A:A,MATCH($C2113,'Policy Characteristics'!$C:$C,0))),"",INDEX('Policy Characteristics'!A:A,MATCH($C2113,'Policy Characteristics'!$C:$C,0)))</f>
        <v>Research and Development</v>
      </c>
      <c r="B2113" s="262" t="str">
        <f>IF(ISBLANK(INDEX('Policy Characteristics'!B:B,MATCH($C2113,'Policy Characteristics'!$C:$C,0))),"",INDEX('Policy Characteristics'!B:B,MATCH($C2113,'Policy Characteristics'!$C:$C,0)))</f>
        <v>Fuel Use Reduction</v>
      </c>
      <c r="C2113" s="254" t="str">
        <f t="shared" si="81"/>
        <v>RnD Industry Fuel Use Perc Reduction</v>
      </c>
      <c r="D2113" t="s">
        <v>3065</v>
      </c>
      <c r="E2113" s="45"/>
      <c r="F2113" s="6" t="s">
        <v>3090</v>
      </c>
      <c r="G2113" s="45"/>
      <c r="H2113" s="43">
        <v>1510</v>
      </c>
      <c r="I2113" s="324" t="s">
        <v>40</v>
      </c>
      <c r="J2113" s="255" t="str">
        <f>IF(ISBLANK(INDEX('Policy Characteristics'!D:D,MATCH($C2113,'Policy Characteristics'!$C:$C,0))),"",INDEX('Policy Characteristics'!D:D,MATCH($C2113,'Policy Characteristics'!$C:$C,0)))</f>
        <v>R&amp;D Fuel Use Reductions</v>
      </c>
      <c r="K2113" s="254" t="str">
        <f>IF(ISBLANK(INDEX('Policy Characteristics'!E:E,MATCH($C2113,'Policy Characteristics'!$C:$C,0))),"",INDEX('Policy Characteristics'!E:E,MATCH($C2113,'Policy Characteristics'!$C:$C,0)))</f>
        <v>RnD industry fuel use reduction</v>
      </c>
      <c r="L2113" s="261">
        <f>IF(ISBLANK(INDEX('Policy Characteristics'!F:F,MATCH($C2113,'Policy Characteristics'!$C:$C,0))),"",INDEX('Policy Characteristics'!F:F,MATCH($C2113,'Policy Characteristics'!$C:$C,0)))</f>
        <v>0</v>
      </c>
      <c r="M2113" s="261">
        <f>IF(ISBLANK(INDEX('Policy Characteristics'!G:G,MATCH($C2113,'Policy Characteristics'!$C:$C,0))),"",INDEX('Policy Characteristics'!G:G,MATCH($C2113,'Policy Characteristics'!$C:$C,0)))</f>
        <v>0.4</v>
      </c>
      <c r="N2113" s="261">
        <f>IF(ISBLANK(INDEX('Policy Characteristics'!H:H,MATCH($C2113,'Policy Characteristics'!$C:$C,0))),"",INDEX('Policy Characteristics'!H:H,MATCH($C2113,'Policy Characteristics'!$C:$C,0)))</f>
        <v>0.01</v>
      </c>
      <c r="O2113" s="254" t="str">
        <f>IF(ISBLANK(INDEX('Policy Characteristics'!I:I,MATCH($C2113,'Policy Characteristics'!$C:$C,0))),"",INDEX('Policy Characteristics'!I:I,MATCH($C2113,'Policy Characteristics'!$C:$C,0)))</f>
        <v>% reduction in fuel use</v>
      </c>
      <c r="P2113" s="254" t="str">
        <f>IF(ISBLANK(INDEX('Policy Characteristics'!J:J,MATCH($C2113,'Policy Characteristics'!$C:$C,0))),"",INDEX('Policy Characteristics'!J:J,MATCH($C2113,'Policy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3" s="254" t="str">
        <f>IF(ISBLANK(INDEX('Policy Characteristics'!K:K,MATCH($C2113,'Policy Characteristics'!$C:$C,0))),"",INDEX('Policy Characteristics'!K:K,MATCH($C2113,'Policy Characteristics'!$C:$C,0)))</f>
        <v>architectural-design.html#rnd</v>
      </c>
      <c r="R2113" s="254" t="str">
        <f>IF(ISBLANK(INDEX('Policy Characteristics'!L:L,MATCH($C2113,'Policy Characteristics'!$C:$C,0))),"",INDEX('Policy Characteristics'!L:L,MATCH($C2113,'Policy Characteristics'!$C:$C,0)))</f>
        <v>research-and-development.html</v>
      </c>
    </row>
    <row r="2114" spans="1:18" x14ac:dyDescent="0.35">
      <c r="A2114" s="254" t="str">
        <f>IF(ISBLANK(INDEX('Policy Characteristics'!A:A,MATCH($C2114,'Policy Characteristics'!$C:$C,0))),"",INDEX('Policy Characteristics'!A:A,MATCH($C2114,'Policy Characteristics'!$C:$C,0)))</f>
        <v>Research and Development</v>
      </c>
      <c r="B2114" s="262" t="str">
        <f>IF(ISBLANK(INDEX('Policy Characteristics'!B:B,MATCH($C2114,'Policy Characteristics'!$C:$C,0))),"",INDEX('Policy Characteristics'!B:B,MATCH($C2114,'Policy Characteristics'!$C:$C,0)))</f>
        <v>Fuel Use Reduction</v>
      </c>
      <c r="C2114" s="254" t="str">
        <f t="shared" si="81"/>
        <v>RnD Industry Fuel Use Perc Reduction</v>
      </c>
      <c r="D2114" t="s">
        <v>3066</v>
      </c>
      <c r="E2114" s="45"/>
      <c r="F2114" s="6" t="s">
        <v>3091</v>
      </c>
      <c r="G2114" s="45"/>
      <c r="H2114" s="43">
        <v>1511</v>
      </c>
      <c r="I2114" s="324" t="s">
        <v>40</v>
      </c>
      <c r="J2114" s="255" t="str">
        <f>IF(ISBLANK(INDEX('Policy Characteristics'!D:D,MATCH($C2114,'Policy Characteristics'!$C:$C,0))),"",INDEX('Policy Characteristics'!D:D,MATCH($C2114,'Policy Characteristics'!$C:$C,0)))</f>
        <v>R&amp;D Fuel Use Reductions</v>
      </c>
      <c r="K2114" s="254" t="str">
        <f>IF(ISBLANK(INDEX('Policy Characteristics'!E:E,MATCH($C2114,'Policy Characteristics'!$C:$C,0))),"",INDEX('Policy Characteristics'!E:E,MATCH($C2114,'Policy Characteristics'!$C:$C,0)))</f>
        <v>RnD industry fuel use reduction</v>
      </c>
      <c r="L2114" s="261">
        <f>IF(ISBLANK(INDEX('Policy Characteristics'!F:F,MATCH($C2114,'Policy Characteristics'!$C:$C,0))),"",INDEX('Policy Characteristics'!F:F,MATCH($C2114,'Policy Characteristics'!$C:$C,0)))</f>
        <v>0</v>
      </c>
      <c r="M2114" s="261">
        <f>IF(ISBLANK(INDEX('Policy Characteristics'!G:G,MATCH($C2114,'Policy Characteristics'!$C:$C,0))),"",INDEX('Policy Characteristics'!G:G,MATCH($C2114,'Policy Characteristics'!$C:$C,0)))</f>
        <v>0.4</v>
      </c>
      <c r="N2114" s="261">
        <f>IF(ISBLANK(INDEX('Policy Characteristics'!H:H,MATCH($C2114,'Policy Characteristics'!$C:$C,0))),"",INDEX('Policy Characteristics'!H:H,MATCH($C2114,'Policy Characteristics'!$C:$C,0)))</f>
        <v>0.01</v>
      </c>
      <c r="O2114" s="254" t="str">
        <f>IF(ISBLANK(INDEX('Policy Characteristics'!I:I,MATCH($C2114,'Policy Characteristics'!$C:$C,0))),"",INDEX('Policy Characteristics'!I:I,MATCH($C2114,'Policy Characteristics'!$C:$C,0)))</f>
        <v>% reduction in fuel use</v>
      </c>
      <c r="P2114" s="254" t="str">
        <f>IF(ISBLANK(INDEX('Policy Characteristics'!J:J,MATCH($C2114,'Policy Characteristics'!$C:$C,0))),"",INDEX('Policy Characteristics'!J:J,MATCH($C2114,'Policy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4" s="254" t="str">
        <f>IF(ISBLANK(INDEX('Policy Characteristics'!K:K,MATCH($C2114,'Policy Characteristics'!$C:$C,0))),"",INDEX('Policy Characteristics'!K:K,MATCH($C2114,'Policy Characteristics'!$C:$C,0)))</f>
        <v>architectural-design.html#rnd</v>
      </c>
      <c r="R2114" s="254" t="str">
        <f>IF(ISBLANK(INDEX('Policy Characteristics'!L:L,MATCH($C2114,'Policy Characteristics'!$C:$C,0))),"",INDEX('Policy Characteristics'!L:L,MATCH($C2114,'Policy Characteristics'!$C:$C,0)))</f>
        <v>research-and-development.html</v>
      </c>
    </row>
    <row r="2115" spans="1:18" x14ac:dyDescent="0.35">
      <c r="A2115" s="254" t="str">
        <f>IF(ISBLANK(INDEX('Policy Characteristics'!A:A,MATCH($C2115,'Policy Characteristics'!$C:$C,0))),"",INDEX('Policy Characteristics'!A:A,MATCH($C2115,'Policy Characteristics'!$C:$C,0)))</f>
        <v>Research and Development</v>
      </c>
      <c r="B2115" s="262" t="str">
        <f>IF(ISBLANK(INDEX('Policy Characteristics'!B:B,MATCH($C2115,'Policy Characteristics'!$C:$C,0))),"",INDEX('Policy Characteristics'!B:B,MATCH($C2115,'Policy Characteristics'!$C:$C,0)))</f>
        <v>Fuel Use Reduction</v>
      </c>
      <c r="C2115" t="s">
        <v>285</v>
      </c>
      <c r="D2115" s="45" t="s">
        <v>2233</v>
      </c>
      <c r="E2115" s="45"/>
      <c r="F2115" s="45" t="s">
        <v>458</v>
      </c>
      <c r="G2115" s="45"/>
      <c r="H2115" s="43">
        <v>133</v>
      </c>
      <c r="I2115" s="324" t="s">
        <v>40</v>
      </c>
      <c r="J2115" s="255" t="str">
        <f>IF(ISBLANK(INDEX('Policy Characteristics'!D:D,MATCH($C2115,'Policy Characteristics'!$C:$C,0))),"",INDEX('Policy Characteristics'!D:D,MATCH($C2115,'Policy Characteristics'!$C:$C,0)))</f>
        <v>R&amp;D Fuel Use Reductions</v>
      </c>
      <c r="K2115" s="254" t="str">
        <f>IF(ISBLANK(INDEX('Policy Characteristics'!E:E,MATCH($C2115,'Policy Characteristics'!$C:$C,0))),"",INDEX('Policy Characteristics'!E:E,MATCH($C2115,'Policy Characteristics'!$C:$C,0)))</f>
        <v>RnD transportation fuel use reduction</v>
      </c>
      <c r="L2115" s="261">
        <f>IF(ISBLANK(INDEX('Policy Characteristics'!F:F,MATCH($C2115,'Policy Characteristics'!$C:$C,0))),"",INDEX('Policy Characteristics'!F:F,MATCH($C2115,'Policy Characteristics'!$C:$C,0)))</f>
        <v>0</v>
      </c>
      <c r="M2115" s="261">
        <f>IF(ISBLANK(INDEX('Policy Characteristics'!G:G,MATCH($C2115,'Policy Characteristics'!$C:$C,0))),"",INDEX('Policy Characteristics'!G:G,MATCH($C2115,'Policy Characteristics'!$C:$C,0)))</f>
        <v>0.4</v>
      </c>
      <c r="N2115" s="261">
        <f>IF(ISBLANK(INDEX('Policy Characteristics'!H:H,MATCH($C2115,'Policy Characteristics'!$C:$C,0))),"",INDEX('Policy Characteristics'!H:H,MATCH($C2115,'Policy Characteristics'!$C:$C,0)))</f>
        <v>0.01</v>
      </c>
      <c r="O2115" s="254" t="str">
        <f>IF(ISBLANK(INDEX('Policy Characteristics'!I:I,MATCH($C2115,'Policy Characteristics'!$C:$C,0))),"",INDEX('Policy Characteristics'!I:I,MATCH($C2115,'Policy Characteristics'!$C:$C,0)))</f>
        <v>% reduction in fuel use</v>
      </c>
      <c r="P2115" s="254" t="str">
        <f>IF(ISBLANK(INDEX('Policy Characteristics'!J:J,MATCH($C2115,'Policy Characteristics'!$C:$C,0))),"",INDEX('Policy Characteristics'!J:J,MATCH($C2115,'Policy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5" s="254" t="str">
        <f>IF(ISBLANK(INDEX('Policy Characteristics'!K:K,MATCH($C2115,'Policy Characteristics'!$C:$C,0))),"",INDEX('Policy Characteristics'!K:K,MATCH($C2115,'Policy Characteristics'!$C:$C,0)))</f>
        <v>architectural-design.html#rnd</v>
      </c>
      <c r="R2115" s="254" t="str">
        <f>IF(ISBLANK(INDEX('Policy Characteristics'!L:L,MATCH($C2115,'Policy Characteristics'!$C:$C,0))),"",INDEX('Policy Characteristics'!L:L,MATCH($C2115,'Policy Characteristics'!$C:$C,0)))</f>
        <v>research-and-development.html</v>
      </c>
    </row>
    <row r="2116" spans="1:18" x14ac:dyDescent="0.35">
      <c r="A2116" s="254" t="str">
        <f>IF(ISBLANK(INDEX('Policy Characteristics'!A:A,MATCH($C2116,'Policy Characteristics'!$C:$C,0))),"",INDEX('Policy Characteristics'!A:A,MATCH($C2116,'Policy Characteristics'!$C:$C,0)))</f>
        <v>Research and Development</v>
      </c>
      <c r="B2116" s="262" t="str">
        <f>IF(ISBLANK(INDEX('Policy Characteristics'!B:B,MATCH($C2116,'Policy Characteristics'!$C:$C,0))),"",INDEX('Policy Characteristics'!B:B,MATCH($C2116,'Policy Characteristics'!$C:$C,0)))</f>
        <v>Fuel Use Reduction</v>
      </c>
      <c r="C2116" s="254" t="str">
        <f t="shared" ref="C2116:C2121" si="82">C$2115</f>
        <v>RnD Transportation Fuel Use Perc Reduction</v>
      </c>
      <c r="D2116" s="45" t="s">
        <v>2234</v>
      </c>
      <c r="E2116" s="45"/>
      <c r="F2116" s="45" t="s">
        <v>459</v>
      </c>
      <c r="G2116" s="45"/>
      <c r="H2116" s="43">
        <v>134</v>
      </c>
      <c r="I2116" s="324" t="s">
        <v>40</v>
      </c>
      <c r="J2116" s="255" t="str">
        <f>IF(ISBLANK(INDEX('Policy Characteristics'!D:D,MATCH($C2116,'Policy Characteristics'!$C:$C,0))),"",INDEX('Policy Characteristics'!D:D,MATCH($C2116,'Policy Characteristics'!$C:$C,0)))</f>
        <v>R&amp;D Fuel Use Reductions</v>
      </c>
      <c r="K2116" s="254" t="str">
        <f>IF(ISBLANK(INDEX('Policy Characteristics'!E:E,MATCH($C2116,'Policy Characteristics'!$C:$C,0))),"",INDEX('Policy Characteristics'!E:E,MATCH($C2116,'Policy Characteristics'!$C:$C,0)))</f>
        <v>RnD transportation fuel use reduction</v>
      </c>
      <c r="L2116" s="261">
        <f>IF(ISBLANK(INDEX('Policy Characteristics'!F:F,MATCH($C2116,'Policy Characteristics'!$C:$C,0))),"",INDEX('Policy Characteristics'!F:F,MATCH($C2116,'Policy Characteristics'!$C:$C,0)))</f>
        <v>0</v>
      </c>
      <c r="M2116" s="261">
        <f>IF(ISBLANK(INDEX('Policy Characteristics'!G:G,MATCH($C2116,'Policy Characteristics'!$C:$C,0))),"",INDEX('Policy Characteristics'!G:G,MATCH($C2116,'Policy Characteristics'!$C:$C,0)))</f>
        <v>0.4</v>
      </c>
      <c r="N2116" s="261">
        <f>IF(ISBLANK(INDEX('Policy Characteristics'!H:H,MATCH($C2116,'Policy Characteristics'!$C:$C,0))),"",INDEX('Policy Characteristics'!H:H,MATCH($C2116,'Policy Characteristics'!$C:$C,0)))</f>
        <v>0.01</v>
      </c>
      <c r="O2116" s="254" t="str">
        <f>IF(ISBLANK(INDEX('Policy Characteristics'!I:I,MATCH($C2116,'Policy Characteristics'!$C:$C,0))),"",INDEX('Policy Characteristics'!I:I,MATCH($C2116,'Policy Characteristics'!$C:$C,0)))</f>
        <v>% reduction in fuel use</v>
      </c>
      <c r="P2116" s="254" t="str">
        <f>IF(ISBLANK(INDEX('Policy Characteristics'!J:J,MATCH($C2116,'Policy Characteristics'!$C:$C,0))),"",INDEX('Policy Characteristics'!J:J,MATCH($C2116,'Policy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6" s="254" t="str">
        <f>IF(ISBLANK(INDEX('Policy Characteristics'!K:K,MATCH($C2116,'Policy Characteristics'!$C:$C,0))),"",INDEX('Policy Characteristics'!K:K,MATCH($C2116,'Policy Characteristics'!$C:$C,0)))</f>
        <v>architectural-design.html#rnd</v>
      </c>
      <c r="R2116" s="254" t="str">
        <f>IF(ISBLANK(INDEX('Policy Characteristics'!L:L,MATCH($C2116,'Policy Characteristics'!$C:$C,0))),"",INDEX('Policy Characteristics'!L:L,MATCH($C2116,'Policy Characteristics'!$C:$C,0)))</f>
        <v>research-and-development.html</v>
      </c>
    </row>
    <row r="2117" spans="1:18" x14ac:dyDescent="0.35">
      <c r="A2117" s="254" t="str">
        <f>IF(ISBLANK(INDEX('Policy Characteristics'!A:A,MATCH($C2117,'Policy Characteristics'!$C:$C,0))),"",INDEX('Policy Characteristics'!A:A,MATCH($C2117,'Policy Characteristics'!$C:$C,0)))</f>
        <v>Research and Development</v>
      </c>
      <c r="B2117" s="262" t="str">
        <f>IF(ISBLANK(INDEX('Policy Characteristics'!B:B,MATCH($C2117,'Policy Characteristics'!$C:$C,0))),"",INDEX('Policy Characteristics'!B:B,MATCH($C2117,'Policy Characteristics'!$C:$C,0)))</f>
        <v>Fuel Use Reduction</v>
      </c>
      <c r="C2117" s="254" t="str">
        <f t="shared" si="82"/>
        <v>RnD Transportation Fuel Use Perc Reduction</v>
      </c>
      <c r="D2117" s="45" t="s">
        <v>2235</v>
      </c>
      <c r="E2117" s="45"/>
      <c r="F2117" s="45" t="s">
        <v>460</v>
      </c>
      <c r="G2117" s="45"/>
      <c r="H2117" s="43">
        <v>135</v>
      </c>
      <c r="I2117" s="324" t="s">
        <v>40</v>
      </c>
      <c r="J2117" s="255" t="str">
        <f>IF(ISBLANK(INDEX('Policy Characteristics'!D:D,MATCH($C2117,'Policy Characteristics'!$C:$C,0))),"",INDEX('Policy Characteristics'!D:D,MATCH($C2117,'Policy Characteristics'!$C:$C,0)))</f>
        <v>R&amp;D Fuel Use Reductions</v>
      </c>
      <c r="K2117" s="254" t="str">
        <f>IF(ISBLANK(INDEX('Policy Characteristics'!E:E,MATCH($C2117,'Policy Characteristics'!$C:$C,0))),"",INDEX('Policy Characteristics'!E:E,MATCH($C2117,'Policy Characteristics'!$C:$C,0)))</f>
        <v>RnD transportation fuel use reduction</v>
      </c>
      <c r="L2117" s="261">
        <f>IF(ISBLANK(INDEX('Policy Characteristics'!F:F,MATCH($C2117,'Policy Characteristics'!$C:$C,0))),"",INDEX('Policy Characteristics'!F:F,MATCH($C2117,'Policy Characteristics'!$C:$C,0)))</f>
        <v>0</v>
      </c>
      <c r="M2117" s="261">
        <f>IF(ISBLANK(INDEX('Policy Characteristics'!G:G,MATCH($C2117,'Policy Characteristics'!$C:$C,0))),"",INDEX('Policy Characteristics'!G:G,MATCH($C2117,'Policy Characteristics'!$C:$C,0)))</f>
        <v>0.4</v>
      </c>
      <c r="N2117" s="261">
        <f>IF(ISBLANK(INDEX('Policy Characteristics'!H:H,MATCH($C2117,'Policy Characteristics'!$C:$C,0))),"",INDEX('Policy Characteristics'!H:H,MATCH($C2117,'Policy Characteristics'!$C:$C,0)))</f>
        <v>0.01</v>
      </c>
      <c r="O2117" s="254" t="str">
        <f>IF(ISBLANK(INDEX('Policy Characteristics'!I:I,MATCH($C2117,'Policy Characteristics'!$C:$C,0))),"",INDEX('Policy Characteristics'!I:I,MATCH($C2117,'Policy Characteristics'!$C:$C,0)))</f>
        <v>% reduction in fuel use</v>
      </c>
      <c r="P2117" s="254" t="str">
        <f>IF(ISBLANK(INDEX('Policy Characteristics'!J:J,MATCH($C2117,'Policy Characteristics'!$C:$C,0))),"",INDEX('Policy Characteristics'!J:J,MATCH($C2117,'Policy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7" s="254" t="str">
        <f>IF(ISBLANK(INDEX('Policy Characteristics'!K:K,MATCH($C2117,'Policy Characteristics'!$C:$C,0))),"",INDEX('Policy Characteristics'!K:K,MATCH($C2117,'Policy Characteristics'!$C:$C,0)))</f>
        <v>architectural-design.html#rnd</v>
      </c>
      <c r="R2117" s="254" t="str">
        <f>IF(ISBLANK(INDEX('Policy Characteristics'!L:L,MATCH($C2117,'Policy Characteristics'!$C:$C,0))),"",INDEX('Policy Characteristics'!L:L,MATCH($C2117,'Policy Characteristics'!$C:$C,0)))</f>
        <v>research-and-development.html</v>
      </c>
    </row>
    <row r="2118" spans="1:18" x14ac:dyDescent="0.35">
      <c r="A2118" s="254" t="str">
        <f>IF(ISBLANK(INDEX('Policy Characteristics'!A:A,MATCH($C2118,'Policy Characteristics'!$C:$C,0))),"",INDEX('Policy Characteristics'!A:A,MATCH($C2118,'Policy Characteristics'!$C:$C,0)))</f>
        <v>Research and Development</v>
      </c>
      <c r="B2118" s="262" t="str">
        <f>IF(ISBLANK(INDEX('Policy Characteristics'!B:B,MATCH($C2118,'Policy Characteristics'!$C:$C,0))),"",INDEX('Policy Characteristics'!B:B,MATCH($C2118,'Policy Characteristics'!$C:$C,0)))</f>
        <v>Fuel Use Reduction</v>
      </c>
      <c r="C2118" s="254" t="str">
        <f t="shared" si="82"/>
        <v>RnD Transportation Fuel Use Perc Reduction</v>
      </c>
      <c r="D2118" s="45" t="s">
        <v>2236</v>
      </c>
      <c r="E2118" s="45"/>
      <c r="F2118" s="45" t="s">
        <v>461</v>
      </c>
      <c r="G2118" s="45"/>
      <c r="H2118" s="43">
        <v>136</v>
      </c>
      <c r="I2118" s="324" t="s">
        <v>40</v>
      </c>
      <c r="J2118" s="255" t="str">
        <f>IF(ISBLANK(INDEX('Policy Characteristics'!D:D,MATCH($C2118,'Policy Characteristics'!$C:$C,0))),"",INDEX('Policy Characteristics'!D:D,MATCH($C2118,'Policy Characteristics'!$C:$C,0)))</f>
        <v>R&amp;D Fuel Use Reductions</v>
      </c>
      <c r="K2118" s="254" t="str">
        <f>IF(ISBLANK(INDEX('Policy Characteristics'!E:E,MATCH($C2118,'Policy Characteristics'!$C:$C,0))),"",INDEX('Policy Characteristics'!E:E,MATCH($C2118,'Policy Characteristics'!$C:$C,0)))</f>
        <v>RnD transportation fuel use reduction</v>
      </c>
      <c r="L2118" s="261">
        <f>IF(ISBLANK(INDEX('Policy Characteristics'!F:F,MATCH($C2118,'Policy Characteristics'!$C:$C,0))),"",INDEX('Policy Characteristics'!F:F,MATCH($C2118,'Policy Characteristics'!$C:$C,0)))</f>
        <v>0</v>
      </c>
      <c r="M2118" s="261">
        <f>IF(ISBLANK(INDEX('Policy Characteristics'!G:G,MATCH($C2118,'Policy Characteristics'!$C:$C,0))),"",INDEX('Policy Characteristics'!G:G,MATCH($C2118,'Policy Characteristics'!$C:$C,0)))</f>
        <v>0.4</v>
      </c>
      <c r="N2118" s="261">
        <f>IF(ISBLANK(INDEX('Policy Characteristics'!H:H,MATCH($C2118,'Policy Characteristics'!$C:$C,0))),"",INDEX('Policy Characteristics'!H:H,MATCH($C2118,'Policy Characteristics'!$C:$C,0)))</f>
        <v>0.01</v>
      </c>
      <c r="O2118" s="254" t="str">
        <f>IF(ISBLANK(INDEX('Policy Characteristics'!I:I,MATCH($C2118,'Policy Characteristics'!$C:$C,0))),"",INDEX('Policy Characteristics'!I:I,MATCH($C2118,'Policy Characteristics'!$C:$C,0)))</f>
        <v>% reduction in fuel use</v>
      </c>
      <c r="P2118" s="254" t="str">
        <f>IF(ISBLANK(INDEX('Policy Characteristics'!J:J,MATCH($C2118,'Policy Characteristics'!$C:$C,0))),"",INDEX('Policy Characteristics'!J:J,MATCH($C2118,'Policy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8" s="254" t="str">
        <f>IF(ISBLANK(INDEX('Policy Characteristics'!K:K,MATCH($C2118,'Policy Characteristics'!$C:$C,0))),"",INDEX('Policy Characteristics'!K:K,MATCH($C2118,'Policy Characteristics'!$C:$C,0)))</f>
        <v>architectural-design.html#rnd</v>
      </c>
      <c r="R2118" s="254" t="str">
        <f>IF(ISBLANK(INDEX('Policy Characteristics'!L:L,MATCH($C2118,'Policy Characteristics'!$C:$C,0))),"",INDEX('Policy Characteristics'!L:L,MATCH($C2118,'Policy Characteristics'!$C:$C,0)))</f>
        <v>research-and-development.html</v>
      </c>
    </row>
    <row r="2119" spans="1:18" x14ac:dyDescent="0.35">
      <c r="A2119" s="254" t="str">
        <f>IF(ISBLANK(INDEX('Policy Characteristics'!A:A,MATCH($C2119,'Policy Characteristics'!$C:$C,0))),"",INDEX('Policy Characteristics'!A:A,MATCH($C2119,'Policy Characteristics'!$C:$C,0)))</f>
        <v>Research and Development</v>
      </c>
      <c r="B2119" s="262" t="str">
        <f>IF(ISBLANK(INDEX('Policy Characteristics'!B:B,MATCH($C2119,'Policy Characteristics'!$C:$C,0))),"",INDEX('Policy Characteristics'!B:B,MATCH($C2119,'Policy Characteristics'!$C:$C,0)))</f>
        <v>Fuel Use Reduction</v>
      </c>
      <c r="C2119" s="254" t="str">
        <f t="shared" si="82"/>
        <v>RnD Transportation Fuel Use Perc Reduction</v>
      </c>
      <c r="D2119" s="45" t="s">
        <v>2237</v>
      </c>
      <c r="E2119" s="45"/>
      <c r="F2119" s="45" t="s">
        <v>462</v>
      </c>
      <c r="G2119" s="45"/>
      <c r="H2119" s="43">
        <v>137</v>
      </c>
      <c r="I2119" s="324" t="s">
        <v>40</v>
      </c>
      <c r="J2119" s="255" t="str">
        <f>IF(ISBLANK(INDEX('Policy Characteristics'!D:D,MATCH($C2119,'Policy Characteristics'!$C:$C,0))),"",INDEX('Policy Characteristics'!D:D,MATCH($C2119,'Policy Characteristics'!$C:$C,0)))</f>
        <v>R&amp;D Fuel Use Reductions</v>
      </c>
      <c r="K2119" s="254" t="str">
        <f>IF(ISBLANK(INDEX('Policy Characteristics'!E:E,MATCH($C2119,'Policy Characteristics'!$C:$C,0))),"",INDEX('Policy Characteristics'!E:E,MATCH($C2119,'Policy Characteristics'!$C:$C,0)))</f>
        <v>RnD transportation fuel use reduction</v>
      </c>
      <c r="L2119" s="261">
        <f>IF(ISBLANK(INDEX('Policy Characteristics'!F:F,MATCH($C2119,'Policy Characteristics'!$C:$C,0))),"",INDEX('Policy Characteristics'!F:F,MATCH($C2119,'Policy Characteristics'!$C:$C,0)))</f>
        <v>0</v>
      </c>
      <c r="M2119" s="261">
        <f>IF(ISBLANK(INDEX('Policy Characteristics'!G:G,MATCH($C2119,'Policy Characteristics'!$C:$C,0))),"",INDEX('Policy Characteristics'!G:G,MATCH($C2119,'Policy Characteristics'!$C:$C,0)))</f>
        <v>0.4</v>
      </c>
      <c r="N2119" s="261">
        <f>IF(ISBLANK(INDEX('Policy Characteristics'!H:H,MATCH($C2119,'Policy Characteristics'!$C:$C,0))),"",INDEX('Policy Characteristics'!H:H,MATCH($C2119,'Policy Characteristics'!$C:$C,0)))</f>
        <v>0.01</v>
      </c>
      <c r="O2119" s="254" t="str">
        <f>IF(ISBLANK(INDEX('Policy Characteristics'!I:I,MATCH($C2119,'Policy Characteristics'!$C:$C,0))),"",INDEX('Policy Characteristics'!I:I,MATCH($C2119,'Policy Characteristics'!$C:$C,0)))</f>
        <v>% reduction in fuel use</v>
      </c>
      <c r="P2119" s="254" t="str">
        <f>IF(ISBLANK(INDEX('Policy Characteristics'!J:J,MATCH($C2119,'Policy Characteristics'!$C:$C,0))),"",INDEX('Policy Characteristics'!J:J,MATCH($C2119,'Policy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9" s="254" t="str">
        <f>IF(ISBLANK(INDEX('Policy Characteristics'!K:K,MATCH($C2119,'Policy Characteristics'!$C:$C,0))),"",INDEX('Policy Characteristics'!K:K,MATCH($C2119,'Policy Characteristics'!$C:$C,0)))</f>
        <v>architectural-design.html#rnd</v>
      </c>
      <c r="R2119" s="254" t="str">
        <f>IF(ISBLANK(INDEX('Policy Characteristics'!L:L,MATCH($C2119,'Policy Characteristics'!$C:$C,0))),"",INDEX('Policy Characteristics'!L:L,MATCH($C2119,'Policy Characteristics'!$C:$C,0)))</f>
        <v>research-and-development.html</v>
      </c>
    </row>
    <row r="2120" spans="1:18" x14ac:dyDescent="0.35">
      <c r="A2120" s="254" t="str">
        <f>IF(ISBLANK(INDEX('Policy Characteristics'!A:A,MATCH($C2120,'Policy Characteristics'!$C:$C,0))),"",INDEX('Policy Characteristics'!A:A,MATCH($C2120,'Policy Characteristics'!$C:$C,0)))</f>
        <v>Research and Development</v>
      </c>
      <c r="B2120" s="262" t="str">
        <f>IF(ISBLANK(INDEX('Policy Characteristics'!B:B,MATCH($C2120,'Policy Characteristics'!$C:$C,0))),"",INDEX('Policy Characteristics'!B:B,MATCH($C2120,'Policy Characteristics'!$C:$C,0)))</f>
        <v>Fuel Use Reduction</v>
      </c>
      <c r="C2120" s="254" t="str">
        <f t="shared" si="82"/>
        <v>RnD Transportation Fuel Use Perc Reduction</v>
      </c>
      <c r="D2120" s="45" t="s">
        <v>2491</v>
      </c>
      <c r="E2120" s="45"/>
      <c r="F2120" s="45" t="s">
        <v>2773</v>
      </c>
      <c r="G2120" s="45"/>
      <c r="H2120" s="43">
        <v>138</v>
      </c>
      <c r="I2120" s="324" t="s">
        <v>40</v>
      </c>
      <c r="J2120" s="255" t="str">
        <f>IF(ISBLANK(INDEX('Policy Characteristics'!D:D,MATCH($C2120,'Policy Characteristics'!$C:$C,0))),"",INDEX('Policy Characteristics'!D:D,MATCH($C2120,'Policy Characteristics'!$C:$C,0)))</f>
        <v>R&amp;D Fuel Use Reductions</v>
      </c>
      <c r="K2120" s="254" t="str">
        <f>IF(ISBLANK(INDEX('Policy Characteristics'!E:E,MATCH($C2120,'Policy Characteristics'!$C:$C,0))),"",INDEX('Policy Characteristics'!E:E,MATCH($C2120,'Policy Characteristics'!$C:$C,0)))</f>
        <v>RnD transportation fuel use reduction</v>
      </c>
      <c r="L2120" s="261">
        <f>IF(ISBLANK(INDEX('Policy Characteristics'!F:F,MATCH($C2120,'Policy Characteristics'!$C:$C,0))),"",INDEX('Policy Characteristics'!F:F,MATCH($C2120,'Policy Characteristics'!$C:$C,0)))</f>
        <v>0</v>
      </c>
      <c r="M2120" s="261">
        <f>IF(ISBLANK(INDEX('Policy Characteristics'!G:G,MATCH($C2120,'Policy Characteristics'!$C:$C,0))),"",INDEX('Policy Characteristics'!G:G,MATCH($C2120,'Policy Characteristics'!$C:$C,0)))</f>
        <v>0.4</v>
      </c>
      <c r="N2120" s="261">
        <f>IF(ISBLANK(INDEX('Policy Characteristics'!H:H,MATCH($C2120,'Policy Characteristics'!$C:$C,0))),"",INDEX('Policy Characteristics'!H:H,MATCH($C2120,'Policy Characteristics'!$C:$C,0)))</f>
        <v>0.01</v>
      </c>
      <c r="O2120" s="254" t="str">
        <f>IF(ISBLANK(INDEX('Policy Characteristics'!I:I,MATCH($C2120,'Policy Characteristics'!$C:$C,0))),"",INDEX('Policy Characteristics'!I:I,MATCH($C2120,'Policy Characteristics'!$C:$C,0)))</f>
        <v>% reduction in fuel use</v>
      </c>
      <c r="P2120" s="254" t="str">
        <f>IF(ISBLANK(INDEX('Policy Characteristics'!J:J,MATCH($C2120,'Policy Characteristics'!$C:$C,0))),"",INDEX('Policy Characteristics'!J:J,MATCH($C2120,'Policy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20" s="254" t="str">
        <f>IF(ISBLANK(INDEX('Policy Characteristics'!K:K,MATCH($C2120,'Policy Characteristics'!$C:$C,0))),"",INDEX('Policy Characteristics'!K:K,MATCH($C2120,'Policy Characteristics'!$C:$C,0)))</f>
        <v>architectural-design.html#rnd</v>
      </c>
      <c r="R2120" s="254" t="str">
        <f>IF(ISBLANK(INDEX('Policy Characteristics'!L:L,MATCH($C2120,'Policy Characteristics'!$C:$C,0))),"",INDEX('Policy Characteristics'!L:L,MATCH($C2120,'Policy Characteristics'!$C:$C,0)))</f>
        <v>research-and-development.html</v>
      </c>
    </row>
    <row r="2121" spans="1:18" x14ac:dyDescent="0.35">
      <c r="A2121" s="254" t="str">
        <f>IF(ISBLANK(INDEX('Policy Characteristics'!A:A,MATCH($C2121,'Policy Characteristics'!$C:$C,0))),"",INDEX('Policy Characteristics'!A:A,MATCH($C2121,'Policy Characteristics'!$C:$C,0)))</f>
        <v>Research and Development</v>
      </c>
      <c r="B2121" s="262" t="str">
        <f>IF(ISBLANK(INDEX('Policy Characteristics'!B:B,MATCH($C2121,'Policy Characteristics'!$C:$C,0))),"",INDEX('Policy Characteristics'!B:B,MATCH($C2121,'Policy Characteristics'!$C:$C,0)))</f>
        <v>Fuel Use Reduction</v>
      </c>
      <c r="C2121" s="254" t="str">
        <f t="shared" si="82"/>
        <v>RnD Transportation Fuel Use Perc Reduction</v>
      </c>
      <c r="D2121" s="45" t="s">
        <v>2490</v>
      </c>
      <c r="E2121" s="45"/>
      <c r="F2121" s="45" t="s">
        <v>2774</v>
      </c>
      <c r="G2121" s="45"/>
      <c r="H2121" s="43">
        <v>524</v>
      </c>
      <c r="I2121" s="324" t="s">
        <v>40</v>
      </c>
      <c r="J2121" s="255" t="str">
        <f>IF(ISBLANK(INDEX('Policy Characteristics'!D:D,MATCH($C2121,'Policy Characteristics'!$C:$C,0))),"",INDEX('Policy Characteristics'!D:D,MATCH($C2121,'Policy Characteristics'!$C:$C,0)))</f>
        <v>R&amp;D Fuel Use Reductions</v>
      </c>
      <c r="K2121" s="254" t="str">
        <f>IF(ISBLANK(INDEX('Policy Characteristics'!E:E,MATCH($C2121,'Policy Characteristics'!$C:$C,0))),"",INDEX('Policy Characteristics'!E:E,MATCH($C2121,'Policy Characteristics'!$C:$C,0)))</f>
        <v>RnD transportation fuel use reduction</v>
      </c>
      <c r="L2121" s="261">
        <f>IF(ISBLANK(INDEX('Policy Characteristics'!F:F,MATCH($C2121,'Policy Characteristics'!$C:$C,0))),"",INDEX('Policy Characteristics'!F:F,MATCH($C2121,'Policy Characteristics'!$C:$C,0)))</f>
        <v>0</v>
      </c>
      <c r="M2121" s="261">
        <f>IF(ISBLANK(INDEX('Policy Characteristics'!G:G,MATCH($C2121,'Policy Characteristics'!$C:$C,0))),"",INDEX('Policy Characteristics'!G:G,MATCH($C2121,'Policy Characteristics'!$C:$C,0)))</f>
        <v>0.4</v>
      </c>
      <c r="N2121" s="261">
        <f>IF(ISBLANK(INDEX('Policy Characteristics'!H:H,MATCH($C2121,'Policy Characteristics'!$C:$C,0))),"",INDEX('Policy Characteristics'!H:H,MATCH($C2121,'Policy Characteristics'!$C:$C,0)))</f>
        <v>0.01</v>
      </c>
      <c r="O2121" s="254" t="str">
        <f>IF(ISBLANK(INDEX('Policy Characteristics'!I:I,MATCH($C2121,'Policy Characteristics'!$C:$C,0))),"",INDEX('Policy Characteristics'!I:I,MATCH($C2121,'Policy Characteristics'!$C:$C,0)))</f>
        <v>% reduction in fuel use</v>
      </c>
      <c r="P2121" s="254" t="str">
        <f>IF(ISBLANK(INDEX('Policy Characteristics'!J:J,MATCH($C2121,'Policy Characteristics'!$C:$C,0))),"",INDEX('Policy Characteristics'!J:J,MATCH($C2121,'Policy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21" s="254" t="str">
        <f>IF(ISBLANK(INDEX('Policy Characteristics'!K:K,MATCH($C2121,'Policy Characteristics'!$C:$C,0))),"",INDEX('Policy Characteristics'!K:K,MATCH($C2121,'Policy Characteristics'!$C:$C,0)))</f>
        <v>architectural-design.html#rnd</v>
      </c>
      <c r="R2121" s="254" t="str">
        <f>IF(ISBLANK(INDEX('Policy Characteristics'!L:L,MATCH($C2121,'Policy Characteristics'!$C:$C,0))),"",INDEX('Policy Characteristics'!L:L,MATCH($C2121,'Policy Characteristics'!$C:$C,0)))</f>
        <v>research-and-development.html</v>
      </c>
    </row>
    <row r="2122" spans="1:18" x14ac:dyDescent="0.35">
      <c r="A2122" s="254" t="str">
        <f>IF(ISBLANK(INDEX('Policy Characteristics'!A:A,MATCH($C2122,'Policy Characteristics'!$C:$C,0))),"",INDEX('Policy Characteristics'!A:A,MATCH($C2122,'Policy Characteristics'!$C:$C,0)))</f>
        <v>Government Revenue Accounting</v>
      </c>
      <c r="B2122" s="262" t="str">
        <f>IF(ISBLANK(INDEX('Policy Characteristics'!B:B,MATCH($C2122,'Policy Characteristics'!$C:$C,0))),"",INDEX('Policy Characteristics'!B:B,MATCH($C2122,'Policy Characteristics'!$C:$C,0)))</f>
        <v>Carbon Tax Revenue</v>
      </c>
      <c r="C2122" t="s">
        <v>2933</v>
      </c>
      <c r="D2122" s="1" t="s">
        <v>2941</v>
      </c>
      <c r="F2122" s="1" t="s">
        <v>2946</v>
      </c>
      <c r="H2122" s="43">
        <v>545</v>
      </c>
      <c r="I2122" s="322" t="s">
        <v>40</v>
      </c>
      <c r="J2122" s="255" t="str">
        <f>IF(ISBLANK(INDEX('Policy Characteristics'!D:D,MATCH($C2122,'Policy Characteristics'!$C:$C,0))),"",INDEX('Policy Characteristics'!D:D,MATCH($C2122,'Policy Characteristics'!$C:$C,0)))</f>
        <v/>
      </c>
      <c r="K2122" s="254" t="str">
        <f>IF(ISBLANK(INDEX('Policy Characteristics'!E:E,MATCH($C2122,'Policy Characteristics'!$C:$C,0))),"",INDEX('Policy Characteristics'!E:E,MATCH($C2122,'Policy Characteristics'!$C:$C,0)))</f>
        <v>GRA carbon tax revenue</v>
      </c>
      <c r="L2122" s="254">
        <f>IF(ISBLANK(INDEX('Policy Characteristics'!F:F,MATCH($C2122,'Policy Characteristics'!$C:$C,0))),"",INDEX('Policy Characteristics'!F:F,MATCH($C2122,'Policy Characteristics'!$C:$C,0)))</f>
        <v>0</v>
      </c>
      <c r="M2122" s="254">
        <f>IF(ISBLANK(INDEX('Policy Characteristics'!G:G,MATCH($C2122,'Policy Characteristics'!$C:$C,0))),"",INDEX('Policy Characteristics'!G:G,MATCH($C2122,'Policy Characteristics'!$C:$C,0)))</f>
        <v>10</v>
      </c>
      <c r="N2122" s="254">
        <f>IF(ISBLANK(INDEX('Policy Characteristics'!H:H,MATCH($C2122,'Policy Characteristics'!$C:$C,0))),"",INDEX('Policy Characteristics'!H:H,MATCH($C2122,'Policy Characteristics'!$C:$C,0)))</f>
        <v>1</v>
      </c>
      <c r="O2122" s="254" t="str">
        <f>IF(ISBLANK(INDEX('Policy Characteristics'!I:I,MATCH($C2122,'Policy Characteristics'!$C:$C,0))),"",INDEX('Policy Characteristics'!I:I,MATCH($C2122,'Policy Characteristics'!$C:$C,0)))</f>
        <v>weight</v>
      </c>
      <c r="P2122" s="254" t="str">
        <f>IF(ISBLANK(INDEX('Policy Characteristics'!J:J,MATCH($C2122,'Policy Characteristics'!$C:$C,0))),"",INDEX('Policy Characteristics'!J:J,MATCH($C2122,'Policy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22" s="254" t="str">
        <f>IF(ISBLANK(INDEX('Policy Characteristics'!K:K,MATCH($C2122,'Policy Characteristics'!$C:$C,0))),"",INDEX('Policy Characteristics'!K:K,MATCH($C2122,'Policy Characteristics'!$C:$C,0)))</f>
        <v>io-model.html</v>
      </c>
      <c r="R2122" s="254" t="str">
        <f>IF(ISBLANK(INDEX('Policy Characteristics'!L:L,MATCH($C2122,'Policy Characteristics'!$C:$C,0))),"",INDEX('Policy Characteristics'!L:L,MATCH($C2122,'Policy Characteristics'!$C:$C,0)))</f>
        <v/>
      </c>
    </row>
    <row r="2123" spans="1:18" x14ac:dyDescent="0.35">
      <c r="A2123" s="254" t="str">
        <f>IF(ISBLANK(INDEX('Policy Characteristics'!A:A,MATCH($C2123,'Policy Characteristics'!$C:$C,0))),"",INDEX('Policy Characteristics'!A:A,MATCH($C2123,'Policy Characteristics'!$C:$C,0)))</f>
        <v>Government Revenue Accounting</v>
      </c>
      <c r="B2123" s="262" t="str">
        <f>IF(ISBLANK(INDEX('Policy Characteristics'!B:B,MATCH($C2123,'Policy Characteristics'!$C:$C,0))),"",INDEX('Policy Characteristics'!B:B,MATCH($C2123,'Policy Characteristics'!$C:$C,0)))</f>
        <v>Carbon Tax Revenue</v>
      </c>
      <c r="C2123" s="254" t="str">
        <f t="shared" ref="C2123" si="83">C$2122</f>
        <v>GRA for Carbon Tax Revenue</v>
      </c>
      <c r="D2123" s="1" t="s">
        <v>2942</v>
      </c>
      <c r="F2123" s="1" t="s">
        <v>2957</v>
      </c>
      <c r="H2123" s="43">
        <v>546</v>
      </c>
      <c r="I2123" s="326" t="str">
        <f t="shared" ref="I2123:I2126" si="84">I$2122</f>
        <v>Yes</v>
      </c>
      <c r="J2123" s="255" t="str">
        <f>IF(ISBLANK(INDEX('Policy Characteristics'!D:D,MATCH($C2123,'Policy Characteristics'!$C:$C,0))),"",INDEX('Policy Characteristics'!D:D,MATCH($C2123,'Policy Characteristics'!$C:$C,0)))</f>
        <v/>
      </c>
      <c r="K2123" s="254" t="str">
        <f>IF(ISBLANK(INDEX('Policy Characteristics'!E:E,MATCH($C2123,'Policy Characteristics'!$C:$C,0))),"",INDEX('Policy Characteristics'!E:E,MATCH($C2123,'Policy Characteristics'!$C:$C,0)))</f>
        <v>GRA carbon tax revenue</v>
      </c>
      <c r="L2123" s="254">
        <f>IF(ISBLANK(INDEX('Policy Characteristics'!F:F,MATCH($C2123,'Policy Characteristics'!$C:$C,0))),"",INDEX('Policy Characteristics'!F:F,MATCH($C2123,'Policy Characteristics'!$C:$C,0)))</f>
        <v>0</v>
      </c>
      <c r="M2123" s="254">
        <f>IF(ISBLANK(INDEX('Policy Characteristics'!G:G,MATCH($C2123,'Policy Characteristics'!$C:$C,0))),"",INDEX('Policy Characteristics'!G:G,MATCH($C2123,'Policy Characteristics'!$C:$C,0)))</f>
        <v>10</v>
      </c>
      <c r="N2123" s="254">
        <f>IF(ISBLANK(INDEX('Policy Characteristics'!H:H,MATCH($C2123,'Policy Characteristics'!$C:$C,0))),"",INDEX('Policy Characteristics'!H:H,MATCH($C2123,'Policy Characteristics'!$C:$C,0)))</f>
        <v>1</v>
      </c>
      <c r="O2123" s="254" t="str">
        <f>IF(ISBLANK(INDEX('Policy Characteristics'!I:I,MATCH($C2123,'Policy Characteristics'!$C:$C,0))),"",INDEX('Policy Characteristics'!I:I,MATCH($C2123,'Policy Characteristics'!$C:$C,0)))</f>
        <v>weight</v>
      </c>
      <c r="P2123" s="254" t="str">
        <f>IF(ISBLANK(INDEX('Policy Characteristics'!J:J,MATCH($C2123,'Policy Characteristics'!$C:$C,0))),"",INDEX('Policy Characteristics'!J:J,MATCH($C2123,'Policy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23" s="254" t="str">
        <f>IF(ISBLANK(INDEX('Policy Characteristics'!K:K,MATCH($C2123,'Policy Characteristics'!$C:$C,0))),"",INDEX('Policy Characteristics'!K:K,MATCH($C2123,'Policy Characteristics'!$C:$C,0)))</f>
        <v>io-model.html</v>
      </c>
      <c r="R2123" s="254" t="str">
        <f>IF(ISBLANK(INDEX('Policy Characteristics'!L:L,MATCH($C2123,'Policy Characteristics'!$C:$C,0))),"",INDEX('Policy Characteristics'!L:L,MATCH($C2123,'Policy Characteristics'!$C:$C,0)))</f>
        <v/>
      </c>
    </row>
    <row r="2124" spans="1:18" x14ac:dyDescent="0.35">
      <c r="A2124" s="254" t="str">
        <f>IF(ISBLANK(INDEX('Policy Characteristics'!A:A,MATCH($C2124,'Policy Characteristics'!$C:$C,0))),"",INDEX('Policy Characteristics'!A:A,MATCH($C2124,'Policy Characteristics'!$C:$C,0)))</f>
        <v>Government Revenue Accounting</v>
      </c>
      <c r="B2124" s="262" t="str">
        <f>IF(ISBLANK(INDEX('Policy Characteristics'!B:B,MATCH($C2124,'Policy Characteristics'!$C:$C,0))),"",INDEX('Policy Characteristics'!B:B,MATCH($C2124,'Policy Characteristics'!$C:$C,0)))</f>
        <v>Carbon Tax Revenue</v>
      </c>
      <c r="C2124" s="254" t="str">
        <f t="shared" ref="C2124:C2126" si="85">C$2122</f>
        <v>GRA for Carbon Tax Revenue</v>
      </c>
      <c r="D2124" s="1" t="s">
        <v>2943</v>
      </c>
      <c r="F2124" s="1" t="s">
        <v>2947</v>
      </c>
      <c r="H2124" s="43">
        <v>547</v>
      </c>
      <c r="I2124" s="326" t="str">
        <f t="shared" si="84"/>
        <v>Yes</v>
      </c>
      <c r="J2124" s="255" t="str">
        <f>IF(ISBLANK(INDEX('Policy Characteristics'!D:D,MATCH($C2124,'Policy Characteristics'!$C:$C,0))),"",INDEX('Policy Characteristics'!D:D,MATCH($C2124,'Policy Characteristics'!$C:$C,0)))</f>
        <v/>
      </c>
      <c r="K2124" s="254" t="str">
        <f>IF(ISBLANK(INDEX('Policy Characteristics'!E:E,MATCH($C2124,'Policy Characteristics'!$C:$C,0))),"",INDEX('Policy Characteristics'!E:E,MATCH($C2124,'Policy Characteristics'!$C:$C,0)))</f>
        <v>GRA carbon tax revenue</v>
      </c>
      <c r="L2124" s="254">
        <f>IF(ISBLANK(INDEX('Policy Characteristics'!F:F,MATCH($C2124,'Policy Characteristics'!$C:$C,0))),"",INDEX('Policy Characteristics'!F:F,MATCH($C2124,'Policy Characteristics'!$C:$C,0)))</f>
        <v>0</v>
      </c>
      <c r="M2124" s="254">
        <f>IF(ISBLANK(INDEX('Policy Characteristics'!G:G,MATCH($C2124,'Policy Characteristics'!$C:$C,0))),"",INDEX('Policy Characteristics'!G:G,MATCH($C2124,'Policy Characteristics'!$C:$C,0)))</f>
        <v>10</v>
      </c>
      <c r="N2124" s="254">
        <f>IF(ISBLANK(INDEX('Policy Characteristics'!H:H,MATCH($C2124,'Policy Characteristics'!$C:$C,0))),"",INDEX('Policy Characteristics'!H:H,MATCH($C2124,'Policy Characteristics'!$C:$C,0)))</f>
        <v>1</v>
      </c>
      <c r="O2124" s="254" t="str">
        <f>IF(ISBLANK(INDEX('Policy Characteristics'!I:I,MATCH($C2124,'Policy Characteristics'!$C:$C,0))),"",INDEX('Policy Characteristics'!I:I,MATCH($C2124,'Policy Characteristics'!$C:$C,0)))</f>
        <v>weight</v>
      </c>
      <c r="P2124" s="254" t="str">
        <f>IF(ISBLANK(INDEX('Policy Characteristics'!J:J,MATCH($C2124,'Policy Characteristics'!$C:$C,0))),"",INDEX('Policy Characteristics'!J:J,MATCH($C2124,'Policy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24" s="254" t="str">
        <f>IF(ISBLANK(INDEX('Policy Characteristics'!K:K,MATCH($C2124,'Policy Characteristics'!$C:$C,0))),"",INDEX('Policy Characteristics'!K:K,MATCH($C2124,'Policy Characteristics'!$C:$C,0)))</f>
        <v>io-model.html</v>
      </c>
      <c r="R2124" s="254" t="str">
        <f>IF(ISBLANK(INDEX('Policy Characteristics'!L:L,MATCH($C2124,'Policy Characteristics'!$C:$C,0))),"",INDEX('Policy Characteristics'!L:L,MATCH($C2124,'Policy Characteristics'!$C:$C,0)))</f>
        <v/>
      </c>
    </row>
    <row r="2125" spans="1:18" x14ac:dyDescent="0.35">
      <c r="A2125" s="254" t="str">
        <f>IF(ISBLANK(INDEX('Policy Characteristics'!A:A,MATCH($C2125,'Policy Characteristics'!$C:$C,0))),"",INDEX('Policy Characteristics'!A:A,MATCH($C2125,'Policy Characteristics'!$C:$C,0)))</f>
        <v>Government Revenue Accounting</v>
      </c>
      <c r="B2125" s="262" t="str">
        <f>IF(ISBLANK(INDEX('Policy Characteristics'!B:B,MATCH($C2125,'Policy Characteristics'!$C:$C,0))),"",INDEX('Policy Characteristics'!B:B,MATCH($C2125,'Policy Characteristics'!$C:$C,0)))</f>
        <v>Carbon Tax Revenue</v>
      </c>
      <c r="C2125" s="254" t="str">
        <f t="shared" si="85"/>
        <v>GRA for Carbon Tax Revenue</v>
      </c>
      <c r="D2125" s="1" t="s">
        <v>2944</v>
      </c>
      <c r="F2125" s="1" t="s">
        <v>2948</v>
      </c>
      <c r="H2125" s="43">
        <v>548</v>
      </c>
      <c r="I2125" s="326" t="str">
        <f t="shared" si="84"/>
        <v>Yes</v>
      </c>
      <c r="J2125" s="255" t="str">
        <f>IF(ISBLANK(INDEX('Policy Characteristics'!D:D,MATCH($C2125,'Policy Characteristics'!$C:$C,0))),"",INDEX('Policy Characteristics'!D:D,MATCH($C2125,'Policy Characteristics'!$C:$C,0)))</f>
        <v/>
      </c>
      <c r="K2125" s="254" t="str">
        <f>IF(ISBLANK(INDEX('Policy Characteristics'!E:E,MATCH($C2125,'Policy Characteristics'!$C:$C,0))),"",INDEX('Policy Characteristics'!E:E,MATCH($C2125,'Policy Characteristics'!$C:$C,0)))</f>
        <v>GRA carbon tax revenue</v>
      </c>
      <c r="L2125" s="254">
        <f>IF(ISBLANK(INDEX('Policy Characteristics'!F:F,MATCH($C2125,'Policy Characteristics'!$C:$C,0))),"",INDEX('Policy Characteristics'!F:F,MATCH($C2125,'Policy Characteristics'!$C:$C,0)))</f>
        <v>0</v>
      </c>
      <c r="M2125" s="254">
        <f>IF(ISBLANK(INDEX('Policy Characteristics'!G:G,MATCH($C2125,'Policy Characteristics'!$C:$C,0))),"",INDEX('Policy Characteristics'!G:G,MATCH($C2125,'Policy Characteristics'!$C:$C,0)))</f>
        <v>10</v>
      </c>
      <c r="N2125" s="254">
        <f>IF(ISBLANK(INDEX('Policy Characteristics'!H:H,MATCH($C2125,'Policy Characteristics'!$C:$C,0))),"",INDEX('Policy Characteristics'!H:H,MATCH($C2125,'Policy Characteristics'!$C:$C,0)))</f>
        <v>1</v>
      </c>
      <c r="O2125" s="254" t="str">
        <f>IF(ISBLANK(INDEX('Policy Characteristics'!I:I,MATCH($C2125,'Policy Characteristics'!$C:$C,0))),"",INDEX('Policy Characteristics'!I:I,MATCH($C2125,'Policy Characteristics'!$C:$C,0)))</f>
        <v>weight</v>
      </c>
      <c r="P2125" s="254" t="str">
        <f>IF(ISBLANK(INDEX('Policy Characteristics'!J:J,MATCH($C2125,'Policy Characteristics'!$C:$C,0))),"",INDEX('Policy Characteristics'!J:J,MATCH($C2125,'Policy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25" s="254" t="str">
        <f>IF(ISBLANK(INDEX('Policy Characteristics'!K:K,MATCH($C2125,'Policy Characteristics'!$C:$C,0))),"",INDEX('Policy Characteristics'!K:K,MATCH($C2125,'Policy Characteristics'!$C:$C,0)))</f>
        <v>io-model.html</v>
      </c>
      <c r="R2125" s="254" t="str">
        <f>IF(ISBLANK(INDEX('Policy Characteristics'!L:L,MATCH($C2125,'Policy Characteristics'!$C:$C,0))),"",INDEX('Policy Characteristics'!L:L,MATCH($C2125,'Policy Characteristics'!$C:$C,0)))</f>
        <v/>
      </c>
    </row>
    <row r="2126" spans="1:18" x14ac:dyDescent="0.35">
      <c r="A2126" s="254" t="str">
        <f>IF(ISBLANK(INDEX('Policy Characteristics'!A:A,MATCH($C2126,'Policy Characteristics'!$C:$C,0))),"",INDEX('Policy Characteristics'!A:A,MATCH($C2126,'Policy Characteristics'!$C:$C,0)))</f>
        <v>Government Revenue Accounting</v>
      </c>
      <c r="B2126" s="262" t="str">
        <f>IF(ISBLANK(INDEX('Policy Characteristics'!B:B,MATCH($C2126,'Policy Characteristics'!$C:$C,0))),"",INDEX('Policy Characteristics'!B:B,MATCH($C2126,'Policy Characteristics'!$C:$C,0)))</f>
        <v>Carbon Tax Revenue</v>
      </c>
      <c r="C2126" s="254" t="str">
        <f t="shared" si="85"/>
        <v>GRA for Carbon Tax Revenue</v>
      </c>
      <c r="D2126" s="1" t="s">
        <v>2945</v>
      </c>
      <c r="F2126" s="1" t="s">
        <v>2949</v>
      </c>
      <c r="H2126" s="43">
        <v>549</v>
      </c>
      <c r="I2126" s="326" t="str">
        <f t="shared" si="84"/>
        <v>Yes</v>
      </c>
      <c r="J2126" s="255" t="str">
        <f>IF(ISBLANK(INDEX('Policy Characteristics'!D:D,MATCH($C2126,'Policy Characteristics'!$C:$C,0))),"",INDEX('Policy Characteristics'!D:D,MATCH($C2126,'Policy Characteristics'!$C:$C,0)))</f>
        <v/>
      </c>
      <c r="K2126" s="254" t="str">
        <f>IF(ISBLANK(INDEX('Policy Characteristics'!E:E,MATCH($C2126,'Policy Characteristics'!$C:$C,0))),"",INDEX('Policy Characteristics'!E:E,MATCH($C2126,'Policy Characteristics'!$C:$C,0)))</f>
        <v>GRA carbon tax revenue</v>
      </c>
      <c r="L2126" s="254">
        <f>IF(ISBLANK(INDEX('Policy Characteristics'!F:F,MATCH($C2126,'Policy Characteristics'!$C:$C,0))),"",INDEX('Policy Characteristics'!F:F,MATCH($C2126,'Policy Characteristics'!$C:$C,0)))</f>
        <v>0</v>
      </c>
      <c r="M2126" s="254">
        <f>IF(ISBLANK(INDEX('Policy Characteristics'!G:G,MATCH($C2126,'Policy Characteristics'!$C:$C,0))),"",INDEX('Policy Characteristics'!G:G,MATCH($C2126,'Policy Characteristics'!$C:$C,0)))</f>
        <v>10</v>
      </c>
      <c r="N2126" s="254">
        <f>IF(ISBLANK(INDEX('Policy Characteristics'!H:H,MATCH($C2126,'Policy Characteristics'!$C:$C,0))),"",INDEX('Policy Characteristics'!H:H,MATCH($C2126,'Policy Characteristics'!$C:$C,0)))</f>
        <v>1</v>
      </c>
      <c r="O2126" s="254" t="str">
        <f>IF(ISBLANK(INDEX('Policy Characteristics'!I:I,MATCH($C2126,'Policy Characteristics'!$C:$C,0))),"",INDEX('Policy Characteristics'!I:I,MATCH($C2126,'Policy Characteristics'!$C:$C,0)))</f>
        <v>weight</v>
      </c>
      <c r="P2126" s="254" t="str">
        <f>IF(ISBLANK(INDEX('Policy Characteristics'!J:J,MATCH($C2126,'Policy Characteristics'!$C:$C,0))),"",INDEX('Policy Characteristics'!J:J,MATCH($C2126,'Policy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26" s="254" t="str">
        <f>IF(ISBLANK(INDEX('Policy Characteristics'!K:K,MATCH($C2126,'Policy Characteristics'!$C:$C,0))),"",INDEX('Policy Characteristics'!K:K,MATCH($C2126,'Policy Characteristics'!$C:$C,0)))</f>
        <v>io-model.html</v>
      </c>
      <c r="R2126" s="254" t="str">
        <f>IF(ISBLANK(INDEX('Policy Characteristics'!L:L,MATCH($C2126,'Policy Characteristics'!$C:$C,0))),"",INDEX('Policy Characteristics'!L:L,MATCH($C2126,'Policy Characteristics'!$C:$C,0)))</f>
        <v/>
      </c>
    </row>
    <row r="2127" spans="1:18" x14ac:dyDescent="0.35">
      <c r="A2127" s="254" t="str">
        <f>IF(ISBLANK(INDEX('Policy Characteristics'!A:A,MATCH($C2127,'Policy Characteristics'!$C:$C,0))),"",INDEX('Policy Characteristics'!A:A,MATCH($C2127,'Policy Characteristics'!$C:$C,0)))</f>
        <v>Government Revenue Accounting</v>
      </c>
      <c r="B2127" s="262" t="str">
        <f>IF(ISBLANK(INDEX('Policy Characteristics'!B:B,MATCH($C2127,'Policy Characteristics'!$C:$C,0))),"",INDEX('Policy Characteristics'!B:B,MATCH($C2127,'Policy Characteristics'!$C:$C,0)))</f>
        <v>Fuel Tax Revenue</v>
      </c>
      <c r="C2127" t="s">
        <v>2934</v>
      </c>
      <c r="D2127" s="1" t="s">
        <v>2941</v>
      </c>
      <c r="F2127" s="1" t="s">
        <v>2946</v>
      </c>
      <c r="H2127" s="43">
        <v>550</v>
      </c>
      <c r="I2127" s="322" t="s">
        <v>40</v>
      </c>
      <c r="J2127" s="255" t="str">
        <f>IF(ISBLANK(INDEX('Policy Characteristics'!D:D,MATCH($C2127,'Policy Characteristics'!$C:$C,0))),"",INDEX('Policy Characteristics'!D:D,MATCH($C2127,'Policy Characteristics'!$C:$C,0)))</f>
        <v/>
      </c>
      <c r="K2127" s="254" t="str">
        <f>IF(ISBLANK(INDEX('Policy Characteristics'!E:E,MATCH($C2127,'Policy Characteristics'!$C:$C,0))),"",INDEX('Policy Characteristics'!E:E,MATCH($C2127,'Policy Characteristics'!$C:$C,0)))</f>
        <v>GRA fuel tax revenue</v>
      </c>
      <c r="L2127" s="254">
        <f>IF(ISBLANK(INDEX('Policy Characteristics'!F:F,MATCH($C2127,'Policy Characteristics'!$C:$C,0))),"",INDEX('Policy Characteristics'!F:F,MATCH($C2127,'Policy Characteristics'!$C:$C,0)))</f>
        <v>0</v>
      </c>
      <c r="M2127" s="254">
        <f>IF(ISBLANK(INDEX('Policy Characteristics'!G:G,MATCH($C2127,'Policy Characteristics'!$C:$C,0))),"",INDEX('Policy Characteristics'!G:G,MATCH($C2127,'Policy Characteristics'!$C:$C,0)))</f>
        <v>10</v>
      </c>
      <c r="N2127" s="254">
        <f>IF(ISBLANK(INDEX('Policy Characteristics'!H:H,MATCH($C2127,'Policy Characteristics'!$C:$C,0))),"",INDEX('Policy Characteristics'!H:H,MATCH($C2127,'Policy Characteristics'!$C:$C,0)))</f>
        <v>1</v>
      </c>
      <c r="O2127" s="254" t="str">
        <f>IF(ISBLANK(INDEX('Policy Characteristics'!I:I,MATCH($C2127,'Policy Characteristics'!$C:$C,0))),"",INDEX('Policy Characteristics'!I:I,MATCH($C2127,'Policy Characteristics'!$C:$C,0)))</f>
        <v>weight</v>
      </c>
      <c r="P2127" s="254" t="str">
        <f>IF(ISBLANK(INDEX('Policy Characteristics'!J:J,MATCH($C2127,'Policy Characteristics'!$C:$C,0))),"",INDEX('Policy Characteristics'!J:J,MATCH($C2127,'Policy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27" s="254" t="str">
        <f>IF(ISBLANK(INDEX('Policy Characteristics'!K:K,MATCH($C2127,'Policy Characteristics'!$C:$C,0))),"",INDEX('Policy Characteristics'!K:K,MATCH($C2127,'Policy Characteristics'!$C:$C,0)))</f>
        <v>io-model.html</v>
      </c>
      <c r="R2127" s="254" t="str">
        <f>IF(ISBLANK(INDEX('Policy Characteristics'!L:L,MATCH($C2127,'Policy Characteristics'!$C:$C,0))),"",INDEX('Policy Characteristics'!L:L,MATCH($C2127,'Policy Characteristics'!$C:$C,0)))</f>
        <v/>
      </c>
    </row>
    <row r="2128" spans="1:18" x14ac:dyDescent="0.35">
      <c r="A2128" s="254" t="str">
        <f>IF(ISBLANK(INDEX('Policy Characteristics'!A:A,MATCH($C2128,'Policy Characteristics'!$C:$C,0))),"",INDEX('Policy Characteristics'!A:A,MATCH($C2128,'Policy Characteristics'!$C:$C,0)))</f>
        <v>Government Revenue Accounting</v>
      </c>
      <c r="B2128" s="262" t="str">
        <f>IF(ISBLANK(INDEX('Policy Characteristics'!B:B,MATCH($C2128,'Policy Characteristics'!$C:$C,0))),"",INDEX('Policy Characteristics'!B:B,MATCH($C2128,'Policy Characteristics'!$C:$C,0)))</f>
        <v>Fuel Tax Revenue</v>
      </c>
      <c r="C2128" s="254" t="str">
        <f t="shared" ref="C2128:C2131" si="86">C$2127</f>
        <v>GRA for Fuel Tax Revenue</v>
      </c>
      <c r="D2128" s="1" t="s">
        <v>2942</v>
      </c>
      <c r="F2128" s="1" t="s">
        <v>2957</v>
      </c>
      <c r="H2128" s="43">
        <v>551</v>
      </c>
      <c r="I2128" s="326" t="str">
        <f t="shared" ref="I2128:I2131" si="87">I$2127</f>
        <v>Yes</v>
      </c>
      <c r="J2128" s="255" t="str">
        <f>IF(ISBLANK(INDEX('Policy Characteristics'!D:D,MATCH($C2128,'Policy Characteristics'!$C:$C,0))),"",INDEX('Policy Characteristics'!D:D,MATCH($C2128,'Policy Characteristics'!$C:$C,0)))</f>
        <v/>
      </c>
      <c r="K2128" s="254" t="str">
        <f>IF(ISBLANK(INDEX('Policy Characteristics'!E:E,MATCH($C2128,'Policy Characteristics'!$C:$C,0))),"",INDEX('Policy Characteristics'!E:E,MATCH($C2128,'Policy Characteristics'!$C:$C,0)))</f>
        <v>GRA fuel tax revenue</v>
      </c>
      <c r="L2128" s="254">
        <f>IF(ISBLANK(INDEX('Policy Characteristics'!F:F,MATCH($C2128,'Policy Characteristics'!$C:$C,0))),"",INDEX('Policy Characteristics'!F:F,MATCH($C2128,'Policy Characteristics'!$C:$C,0)))</f>
        <v>0</v>
      </c>
      <c r="M2128" s="254">
        <f>IF(ISBLANK(INDEX('Policy Characteristics'!G:G,MATCH($C2128,'Policy Characteristics'!$C:$C,0))),"",INDEX('Policy Characteristics'!G:G,MATCH($C2128,'Policy Characteristics'!$C:$C,0)))</f>
        <v>10</v>
      </c>
      <c r="N2128" s="254">
        <f>IF(ISBLANK(INDEX('Policy Characteristics'!H:H,MATCH($C2128,'Policy Characteristics'!$C:$C,0))),"",INDEX('Policy Characteristics'!H:H,MATCH($C2128,'Policy Characteristics'!$C:$C,0)))</f>
        <v>1</v>
      </c>
      <c r="O2128" s="254" t="str">
        <f>IF(ISBLANK(INDEX('Policy Characteristics'!I:I,MATCH($C2128,'Policy Characteristics'!$C:$C,0))),"",INDEX('Policy Characteristics'!I:I,MATCH($C2128,'Policy Characteristics'!$C:$C,0)))</f>
        <v>weight</v>
      </c>
      <c r="P2128" s="254" t="str">
        <f>IF(ISBLANK(INDEX('Policy Characteristics'!J:J,MATCH($C2128,'Policy Characteristics'!$C:$C,0))),"",INDEX('Policy Characteristics'!J:J,MATCH($C2128,'Policy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28" s="254" t="str">
        <f>IF(ISBLANK(INDEX('Policy Characteristics'!K:K,MATCH($C2128,'Policy Characteristics'!$C:$C,0))),"",INDEX('Policy Characteristics'!K:K,MATCH($C2128,'Policy Characteristics'!$C:$C,0)))</f>
        <v>io-model.html</v>
      </c>
      <c r="R2128" s="254" t="str">
        <f>IF(ISBLANK(INDEX('Policy Characteristics'!L:L,MATCH($C2128,'Policy Characteristics'!$C:$C,0))),"",INDEX('Policy Characteristics'!L:L,MATCH($C2128,'Policy Characteristics'!$C:$C,0)))</f>
        <v/>
      </c>
    </row>
    <row r="2129" spans="1:18" x14ac:dyDescent="0.35">
      <c r="A2129" s="254" t="str">
        <f>IF(ISBLANK(INDEX('Policy Characteristics'!A:A,MATCH($C2129,'Policy Characteristics'!$C:$C,0))),"",INDEX('Policy Characteristics'!A:A,MATCH($C2129,'Policy Characteristics'!$C:$C,0)))</f>
        <v>Government Revenue Accounting</v>
      </c>
      <c r="B2129" s="262" t="str">
        <f>IF(ISBLANK(INDEX('Policy Characteristics'!B:B,MATCH($C2129,'Policy Characteristics'!$C:$C,0))),"",INDEX('Policy Characteristics'!B:B,MATCH($C2129,'Policy Characteristics'!$C:$C,0)))</f>
        <v>Fuel Tax Revenue</v>
      </c>
      <c r="C2129" s="254" t="str">
        <f t="shared" si="86"/>
        <v>GRA for Fuel Tax Revenue</v>
      </c>
      <c r="D2129" s="1" t="s">
        <v>2943</v>
      </c>
      <c r="F2129" s="1" t="s">
        <v>2947</v>
      </c>
      <c r="H2129" s="43">
        <v>552</v>
      </c>
      <c r="I2129" s="326" t="str">
        <f t="shared" si="87"/>
        <v>Yes</v>
      </c>
      <c r="J2129" s="255" t="str">
        <f>IF(ISBLANK(INDEX('Policy Characteristics'!D:D,MATCH($C2129,'Policy Characteristics'!$C:$C,0))),"",INDEX('Policy Characteristics'!D:D,MATCH($C2129,'Policy Characteristics'!$C:$C,0)))</f>
        <v/>
      </c>
      <c r="K2129" s="254" t="str">
        <f>IF(ISBLANK(INDEX('Policy Characteristics'!E:E,MATCH($C2129,'Policy Characteristics'!$C:$C,0))),"",INDEX('Policy Characteristics'!E:E,MATCH($C2129,'Policy Characteristics'!$C:$C,0)))</f>
        <v>GRA fuel tax revenue</v>
      </c>
      <c r="L2129" s="254">
        <f>IF(ISBLANK(INDEX('Policy Characteristics'!F:F,MATCH($C2129,'Policy Characteristics'!$C:$C,0))),"",INDEX('Policy Characteristics'!F:F,MATCH($C2129,'Policy Characteristics'!$C:$C,0)))</f>
        <v>0</v>
      </c>
      <c r="M2129" s="254">
        <f>IF(ISBLANK(INDEX('Policy Characteristics'!G:G,MATCH($C2129,'Policy Characteristics'!$C:$C,0))),"",INDEX('Policy Characteristics'!G:G,MATCH($C2129,'Policy Characteristics'!$C:$C,0)))</f>
        <v>10</v>
      </c>
      <c r="N2129" s="254">
        <f>IF(ISBLANK(INDEX('Policy Characteristics'!H:H,MATCH($C2129,'Policy Characteristics'!$C:$C,0))),"",INDEX('Policy Characteristics'!H:H,MATCH($C2129,'Policy Characteristics'!$C:$C,0)))</f>
        <v>1</v>
      </c>
      <c r="O2129" s="254" t="str">
        <f>IF(ISBLANK(INDEX('Policy Characteristics'!I:I,MATCH($C2129,'Policy Characteristics'!$C:$C,0))),"",INDEX('Policy Characteristics'!I:I,MATCH($C2129,'Policy Characteristics'!$C:$C,0)))</f>
        <v>weight</v>
      </c>
      <c r="P2129" s="254" t="str">
        <f>IF(ISBLANK(INDEX('Policy Characteristics'!J:J,MATCH($C2129,'Policy Characteristics'!$C:$C,0))),"",INDEX('Policy Characteristics'!J:J,MATCH($C2129,'Policy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29" s="254" t="str">
        <f>IF(ISBLANK(INDEX('Policy Characteristics'!K:K,MATCH($C2129,'Policy Characteristics'!$C:$C,0))),"",INDEX('Policy Characteristics'!K:K,MATCH($C2129,'Policy Characteristics'!$C:$C,0)))</f>
        <v>io-model.html</v>
      </c>
      <c r="R2129" s="254" t="str">
        <f>IF(ISBLANK(INDEX('Policy Characteristics'!L:L,MATCH($C2129,'Policy Characteristics'!$C:$C,0))),"",INDEX('Policy Characteristics'!L:L,MATCH($C2129,'Policy Characteristics'!$C:$C,0)))</f>
        <v/>
      </c>
    </row>
    <row r="2130" spans="1:18" x14ac:dyDescent="0.35">
      <c r="A2130" s="254" t="str">
        <f>IF(ISBLANK(INDEX('Policy Characteristics'!A:A,MATCH($C2130,'Policy Characteristics'!$C:$C,0))),"",INDEX('Policy Characteristics'!A:A,MATCH($C2130,'Policy Characteristics'!$C:$C,0)))</f>
        <v>Government Revenue Accounting</v>
      </c>
      <c r="B2130" s="262" t="str">
        <f>IF(ISBLANK(INDEX('Policy Characteristics'!B:B,MATCH($C2130,'Policy Characteristics'!$C:$C,0))),"",INDEX('Policy Characteristics'!B:B,MATCH($C2130,'Policy Characteristics'!$C:$C,0)))</f>
        <v>Fuel Tax Revenue</v>
      </c>
      <c r="C2130" s="254" t="str">
        <f t="shared" si="86"/>
        <v>GRA for Fuel Tax Revenue</v>
      </c>
      <c r="D2130" s="1" t="s">
        <v>2944</v>
      </c>
      <c r="F2130" s="1" t="s">
        <v>2948</v>
      </c>
      <c r="H2130" s="43">
        <v>553</v>
      </c>
      <c r="I2130" s="326" t="str">
        <f t="shared" si="87"/>
        <v>Yes</v>
      </c>
      <c r="J2130" s="255" t="str">
        <f>IF(ISBLANK(INDEX('Policy Characteristics'!D:D,MATCH($C2130,'Policy Characteristics'!$C:$C,0))),"",INDEX('Policy Characteristics'!D:D,MATCH($C2130,'Policy Characteristics'!$C:$C,0)))</f>
        <v/>
      </c>
      <c r="K2130" s="254" t="str">
        <f>IF(ISBLANK(INDEX('Policy Characteristics'!E:E,MATCH($C2130,'Policy Characteristics'!$C:$C,0))),"",INDEX('Policy Characteristics'!E:E,MATCH($C2130,'Policy Characteristics'!$C:$C,0)))</f>
        <v>GRA fuel tax revenue</v>
      </c>
      <c r="L2130" s="254">
        <f>IF(ISBLANK(INDEX('Policy Characteristics'!F:F,MATCH($C2130,'Policy Characteristics'!$C:$C,0))),"",INDEX('Policy Characteristics'!F:F,MATCH($C2130,'Policy Characteristics'!$C:$C,0)))</f>
        <v>0</v>
      </c>
      <c r="M2130" s="254">
        <f>IF(ISBLANK(INDEX('Policy Characteristics'!G:G,MATCH($C2130,'Policy Characteristics'!$C:$C,0))),"",INDEX('Policy Characteristics'!G:G,MATCH($C2130,'Policy Characteristics'!$C:$C,0)))</f>
        <v>10</v>
      </c>
      <c r="N2130" s="254">
        <f>IF(ISBLANK(INDEX('Policy Characteristics'!H:H,MATCH($C2130,'Policy Characteristics'!$C:$C,0))),"",INDEX('Policy Characteristics'!H:H,MATCH($C2130,'Policy Characteristics'!$C:$C,0)))</f>
        <v>1</v>
      </c>
      <c r="O2130" s="254" t="str">
        <f>IF(ISBLANK(INDEX('Policy Characteristics'!I:I,MATCH($C2130,'Policy Characteristics'!$C:$C,0))),"",INDEX('Policy Characteristics'!I:I,MATCH($C2130,'Policy Characteristics'!$C:$C,0)))</f>
        <v>weight</v>
      </c>
      <c r="P2130" s="254" t="str">
        <f>IF(ISBLANK(INDEX('Policy Characteristics'!J:J,MATCH($C2130,'Policy Characteristics'!$C:$C,0))),"",INDEX('Policy Characteristics'!J:J,MATCH($C2130,'Policy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30" s="254" t="str">
        <f>IF(ISBLANK(INDEX('Policy Characteristics'!K:K,MATCH($C2130,'Policy Characteristics'!$C:$C,0))),"",INDEX('Policy Characteristics'!K:K,MATCH($C2130,'Policy Characteristics'!$C:$C,0)))</f>
        <v>io-model.html</v>
      </c>
      <c r="R2130" s="254" t="str">
        <f>IF(ISBLANK(INDEX('Policy Characteristics'!L:L,MATCH($C2130,'Policy Characteristics'!$C:$C,0))),"",INDEX('Policy Characteristics'!L:L,MATCH($C2130,'Policy Characteristics'!$C:$C,0)))</f>
        <v/>
      </c>
    </row>
    <row r="2131" spans="1:18" x14ac:dyDescent="0.35">
      <c r="A2131" s="254" t="str">
        <f>IF(ISBLANK(INDEX('Policy Characteristics'!A:A,MATCH($C2131,'Policy Characteristics'!$C:$C,0))),"",INDEX('Policy Characteristics'!A:A,MATCH($C2131,'Policy Characteristics'!$C:$C,0)))</f>
        <v>Government Revenue Accounting</v>
      </c>
      <c r="B2131" s="262" t="str">
        <f>IF(ISBLANK(INDEX('Policy Characteristics'!B:B,MATCH($C2131,'Policy Characteristics'!$C:$C,0))),"",INDEX('Policy Characteristics'!B:B,MATCH($C2131,'Policy Characteristics'!$C:$C,0)))</f>
        <v>Fuel Tax Revenue</v>
      </c>
      <c r="C2131" s="254" t="str">
        <f t="shared" si="86"/>
        <v>GRA for Fuel Tax Revenue</v>
      </c>
      <c r="D2131" s="1" t="s">
        <v>2945</v>
      </c>
      <c r="F2131" s="1" t="s">
        <v>2949</v>
      </c>
      <c r="H2131" s="43">
        <v>554</v>
      </c>
      <c r="I2131" s="326" t="str">
        <f t="shared" si="87"/>
        <v>Yes</v>
      </c>
      <c r="J2131" s="255" t="str">
        <f>IF(ISBLANK(INDEX('Policy Characteristics'!D:D,MATCH($C2131,'Policy Characteristics'!$C:$C,0))),"",INDEX('Policy Characteristics'!D:D,MATCH($C2131,'Policy Characteristics'!$C:$C,0)))</f>
        <v/>
      </c>
      <c r="K2131" s="254" t="str">
        <f>IF(ISBLANK(INDEX('Policy Characteristics'!E:E,MATCH($C2131,'Policy Characteristics'!$C:$C,0))),"",INDEX('Policy Characteristics'!E:E,MATCH($C2131,'Policy Characteristics'!$C:$C,0)))</f>
        <v>GRA fuel tax revenue</v>
      </c>
      <c r="L2131" s="254">
        <f>IF(ISBLANK(INDEX('Policy Characteristics'!F:F,MATCH($C2131,'Policy Characteristics'!$C:$C,0))),"",INDEX('Policy Characteristics'!F:F,MATCH($C2131,'Policy Characteristics'!$C:$C,0)))</f>
        <v>0</v>
      </c>
      <c r="M2131" s="254">
        <f>IF(ISBLANK(INDEX('Policy Characteristics'!G:G,MATCH($C2131,'Policy Characteristics'!$C:$C,0))),"",INDEX('Policy Characteristics'!G:G,MATCH($C2131,'Policy Characteristics'!$C:$C,0)))</f>
        <v>10</v>
      </c>
      <c r="N2131" s="254">
        <f>IF(ISBLANK(INDEX('Policy Characteristics'!H:H,MATCH($C2131,'Policy Characteristics'!$C:$C,0))),"",INDEX('Policy Characteristics'!H:H,MATCH($C2131,'Policy Characteristics'!$C:$C,0)))</f>
        <v>1</v>
      </c>
      <c r="O2131" s="254" t="str">
        <f>IF(ISBLANK(INDEX('Policy Characteristics'!I:I,MATCH($C2131,'Policy Characteristics'!$C:$C,0))),"",INDEX('Policy Characteristics'!I:I,MATCH($C2131,'Policy Characteristics'!$C:$C,0)))</f>
        <v>weight</v>
      </c>
      <c r="P2131" s="254" t="str">
        <f>IF(ISBLANK(INDEX('Policy Characteristics'!J:J,MATCH($C2131,'Policy Characteristics'!$C:$C,0))),"",INDEX('Policy Characteristics'!J:J,MATCH($C2131,'Policy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31" s="254" t="str">
        <f>IF(ISBLANK(INDEX('Policy Characteristics'!K:K,MATCH($C2131,'Policy Characteristics'!$C:$C,0))),"",INDEX('Policy Characteristics'!K:K,MATCH($C2131,'Policy Characteristics'!$C:$C,0)))</f>
        <v>io-model.html</v>
      </c>
      <c r="R2131" s="254" t="str">
        <f>IF(ISBLANK(INDEX('Policy Characteristics'!L:L,MATCH($C2131,'Policy Characteristics'!$C:$C,0))),"",INDEX('Policy Characteristics'!L:L,MATCH($C2131,'Policy Characteristics'!$C:$C,0)))</f>
        <v/>
      </c>
    </row>
    <row r="2132" spans="1:18" x14ac:dyDescent="0.35">
      <c r="A2132" s="254" t="str">
        <f>IF(ISBLANK(INDEX('Policy Characteristics'!A:A,MATCH($C2132,'Policy Characteristics'!$C:$C,0))),"",INDEX('Policy Characteristics'!A:A,MATCH($C2132,'Policy Characteristics'!$C:$C,0)))</f>
        <v>Government Revenue Accounting</v>
      </c>
      <c r="B2132" s="262" t="str">
        <f>IF(ISBLANK(INDEX('Policy Characteristics'!B:B,MATCH($C2132,'Policy Characteristics'!$C:$C,0))),"",INDEX('Policy Characteristics'!B:B,MATCH($C2132,'Policy Characteristics'!$C:$C,0)))</f>
        <v>Vehicle Subsidy</v>
      </c>
      <c r="C2132" t="s">
        <v>3602</v>
      </c>
      <c r="D2132" s="1" t="s">
        <v>2941</v>
      </c>
      <c r="F2132" s="1" t="s">
        <v>2946</v>
      </c>
      <c r="H2132" s="43">
        <v>555</v>
      </c>
      <c r="I2132" s="322" t="s">
        <v>40</v>
      </c>
      <c r="J2132" s="255" t="str">
        <f>IF(ISBLANK(INDEX('Policy Characteristics'!D:D,MATCH($C2132,'Policy Characteristics'!$C:$C,0))),"",INDEX('Policy Characteristics'!D:D,MATCH($C2132,'Policy Characteristics'!$C:$C,0)))</f>
        <v/>
      </c>
      <c r="K2132" s="254" t="str">
        <f>IF(ISBLANK(INDEX('Policy Characteristics'!E:E,MATCH($C2132,'Policy Characteristics'!$C:$C,0))),"",INDEX('Policy Characteristics'!E:E,MATCH($C2132,'Policy Characteristics'!$C:$C,0)))</f>
        <v>GRA EV subsidy</v>
      </c>
      <c r="L2132" s="254">
        <f>IF(ISBLANK(INDEX('Policy Characteristics'!F:F,MATCH($C2132,'Policy Characteristics'!$C:$C,0))),"",INDEX('Policy Characteristics'!F:F,MATCH($C2132,'Policy Characteristics'!$C:$C,0)))</f>
        <v>0</v>
      </c>
      <c r="M2132" s="254">
        <f>IF(ISBLANK(INDEX('Policy Characteristics'!G:G,MATCH($C2132,'Policy Characteristics'!$C:$C,0))),"",INDEX('Policy Characteristics'!G:G,MATCH($C2132,'Policy Characteristics'!$C:$C,0)))</f>
        <v>10</v>
      </c>
      <c r="N2132" s="254">
        <f>IF(ISBLANK(INDEX('Policy Characteristics'!H:H,MATCH($C2132,'Policy Characteristics'!$C:$C,0))),"",INDEX('Policy Characteristics'!H:H,MATCH($C2132,'Policy Characteristics'!$C:$C,0)))</f>
        <v>1</v>
      </c>
      <c r="O2132" s="254" t="str">
        <f>IF(ISBLANK(INDEX('Policy Characteristics'!I:I,MATCH($C2132,'Policy Characteristics'!$C:$C,0))),"",INDEX('Policy Characteristics'!I:I,MATCH($C2132,'Policy Characteristics'!$C:$C,0)))</f>
        <v>weight</v>
      </c>
      <c r="P2132" s="254" t="str">
        <f>IF(ISBLANK(INDEX('Policy Characteristics'!J:J,MATCH($C2132,'Policy Characteristics'!$C:$C,0))),"",INDEX('Policy Characteristics'!J:J,MATCH($C2132,'Policy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32" s="254" t="str">
        <f>IF(ISBLANK(INDEX('Policy Characteristics'!K:K,MATCH($C2132,'Policy Characteristics'!$C:$C,0))),"",INDEX('Policy Characteristics'!K:K,MATCH($C2132,'Policy Characteristics'!$C:$C,0)))</f>
        <v>io-model.html</v>
      </c>
      <c r="R2132" s="254" t="str">
        <f>IF(ISBLANK(INDEX('Policy Characteristics'!L:L,MATCH($C2132,'Policy Characteristics'!$C:$C,0))),"",INDEX('Policy Characteristics'!L:L,MATCH($C2132,'Policy Characteristics'!$C:$C,0)))</f>
        <v/>
      </c>
    </row>
    <row r="2133" spans="1:18" x14ac:dyDescent="0.35">
      <c r="A2133" s="254" t="str">
        <f>IF(ISBLANK(INDEX('Policy Characteristics'!A:A,MATCH($C2133,'Policy Characteristics'!$C:$C,0))),"",INDEX('Policy Characteristics'!A:A,MATCH($C2133,'Policy Characteristics'!$C:$C,0)))</f>
        <v>Government Revenue Accounting</v>
      </c>
      <c r="B2133" s="262" t="str">
        <f>IF(ISBLANK(INDEX('Policy Characteristics'!B:B,MATCH($C2133,'Policy Characteristics'!$C:$C,0))),"",INDEX('Policy Characteristics'!B:B,MATCH($C2133,'Policy Characteristics'!$C:$C,0)))</f>
        <v>Vehicle Subsidy</v>
      </c>
      <c r="C2133" s="254" t="str">
        <f t="shared" ref="C2133:C2136" si="88">C$2132</f>
        <v>GRA for Vehicle Subsidy</v>
      </c>
      <c r="D2133" s="1" t="s">
        <v>2942</v>
      </c>
      <c r="F2133" s="1" t="s">
        <v>2957</v>
      </c>
      <c r="H2133" s="43">
        <v>556</v>
      </c>
      <c r="I2133" s="326" t="str">
        <f t="shared" ref="I2133:I2141" si="89">I$2132</f>
        <v>Yes</v>
      </c>
      <c r="J2133" s="255" t="str">
        <f>IF(ISBLANK(INDEX('Policy Characteristics'!D:D,MATCH($C2133,'Policy Characteristics'!$C:$C,0))),"",INDEX('Policy Characteristics'!D:D,MATCH($C2133,'Policy Characteristics'!$C:$C,0)))</f>
        <v/>
      </c>
      <c r="K2133" s="254" t="str">
        <f>IF(ISBLANK(INDEX('Policy Characteristics'!E:E,MATCH($C2133,'Policy Characteristics'!$C:$C,0))),"",INDEX('Policy Characteristics'!E:E,MATCH($C2133,'Policy Characteristics'!$C:$C,0)))</f>
        <v>GRA EV subsidy</v>
      </c>
      <c r="L2133" s="254">
        <f>IF(ISBLANK(INDEX('Policy Characteristics'!F:F,MATCH($C2133,'Policy Characteristics'!$C:$C,0))),"",INDEX('Policy Characteristics'!F:F,MATCH($C2133,'Policy Characteristics'!$C:$C,0)))</f>
        <v>0</v>
      </c>
      <c r="M2133" s="254">
        <f>IF(ISBLANK(INDEX('Policy Characteristics'!G:G,MATCH($C2133,'Policy Characteristics'!$C:$C,0))),"",INDEX('Policy Characteristics'!G:G,MATCH($C2133,'Policy Characteristics'!$C:$C,0)))</f>
        <v>10</v>
      </c>
      <c r="N2133" s="254">
        <f>IF(ISBLANK(INDEX('Policy Characteristics'!H:H,MATCH($C2133,'Policy Characteristics'!$C:$C,0))),"",INDEX('Policy Characteristics'!H:H,MATCH($C2133,'Policy Characteristics'!$C:$C,0)))</f>
        <v>1</v>
      </c>
      <c r="O2133" s="254" t="str">
        <f>IF(ISBLANK(INDEX('Policy Characteristics'!I:I,MATCH($C2133,'Policy Characteristics'!$C:$C,0))),"",INDEX('Policy Characteristics'!I:I,MATCH($C2133,'Policy Characteristics'!$C:$C,0)))</f>
        <v>weight</v>
      </c>
      <c r="P2133" s="254" t="str">
        <f>IF(ISBLANK(INDEX('Policy Characteristics'!J:J,MATCH($C2133,'Policy Characteristics'!$C:$C,0))),"",INDEX('Policy Characteristics'!J:J,MATCH($C2133,'Policy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33" s="254" t="str">
        <f>IF(ISBLANK(INDEX('Policy Characteristics'!K:K,MATCH($C2133,'Policy Characteristics'!$C:$C,0))),"",INDEX('Policy Characteristics'!K:K,MATCH($C2133,'Policy Characteristics'!$C:$C,0)))</f>
        <v>io-model.html</v>
      </c>
      <c r="R2133" s="254" t="str">
        <f>IF(ISBLANK(INDEX('Policy Characteristics'!L:L,MATCH($C2133,'Policy Characteristics'!$C:$C,0))),"",INDEX('Policy Characteristics'!L:L,MATCH($C2133,'Policy Characteristics'!$C:$C,0)))</f>
        <v/>
      </c>
    </row>
    <row r="2134" spans="1:18" x14ac:dyDescent="0.35">
      <c r="A2134" s="254" t="str">
        <f>IF(ISBLANK(INDEX('Policy Characteristics'!A:A,MATCH($C2134,'Policy Characteristics'!$C:$C,0))),"",INDEX('Policy Characteristics'!A:A,MATCH($C2134,'Policy Characteristics'!$C:$C,0)))</f>
        <v>Government Revenue Accounting</v>
      </c>
      <c r="B2134" s="262" t="str">
        <f>IF(ISBLANK(INDEX('Policy Characteristics'!B:B,MATCH($C2134,'Policy Characteristics'!$C:$C,0))),"",INDEX('Policy Characteristics'!B:B,MATCH($C2134,'Policy Characteristics'!$C:$C,0)))</f>
        <v>Vehicle Subsidy</v>
      </c>
      <c r="C2134" s="254" t="str">
        <f t="shared" si="88"/>
        <v>GRA for Vehicle Subsidy</v>
      </c>
      <c r="D2134" s="1" t="s">
        <v>2943</v>
      </c>
      <c r="F2134" s="1" t="s">
        <v>2947</v>
      </c>
      <c r="H2134" s="43">
        <v>557</v>
      </c>
      <c r="I2134" s="326" t="str">
        <f t="shared" si="89"/>
        <v>Yes</v>
      </c>
      <c r="J2134" s="255" t="str">
        <f>IF(ISBLANK(INDEX('Policy Characteristics'!D:D,MATCH($C2134,'Policy Characteristics'!$C:$C,0))),"",INDEX('Policy Characteristics'!D:D,MATCH($C2134,'Policy Characteristics'!$C:$C,0)))</f>
        <v/>
      </c>
      <c r="K2134" s="254" t="str">
        <f>IF(ISBLANK(INDEX('Policy Characteristics'!E:E,MATCH($C2134,'Policy Characteristics'!$C:$C,0))),"",INDEX('Policy Characteristics'!E:E,MATCH($C2134,'Policy Characteristics'!$C:$C,0)))</f>
        <v>GRA EV subsidy</v>
      </c>
      <c r="L2134" s="254">
        <f>IF(ISBLANK(INDEX('Policy Characteristics'!F:F,MATCH($C2134,'Policy Characteristics'!$C:$C,0))),"",INDEX('Policy Characteristics'!F:F,MATCH($C2134,'Policy Characteristics'!$C:$C,0)))</f>
        <v>0</v>
      </c>
      <c r="M2134" s="254">
        <f>IF(ISBLANK(INDEX('Policy Characteristics'!G:G,MATCH($C2134,'Policy Characteristics'!$C:$C,0))),"",INDEX('Policy Characteristics'!G:G,MATCH($C2134,'Policy Characteristics'!$C:$C,0)))</f>
        <v>10</v>
      </c>
      <c r="N2134" s="254">
        <f>IF(ISBLANK(INDEX('Policy Characteristics'!H:H,MATCH($C2134,'Policy Characteristics'!$C:$C,0))),"",INDEX('Policy Characteristics'!H:H,MATCH($C2134,'Policy Characteristics'!$C:$C,0)))</f>
        <v>1</v>
      </c>
      <c r="O2134" s="254" t="str">
        <f>IF(ISBLANK(INDEX('Policy Characteristics'!I:I,MATCH($C2134,'Policy Characteristics'!$C:$C,0))),"",INDEX('Policy Characteristics'!I:I,MATCH($C2134,'Policy Characteristics'!$C:$C,0)))</f>
        <v>weight</v>
      </c>
      <c r="P2134" s="254" t="str">
        <f>IF(ISBLANK(INDEX('Policy Characteristics'!J:J,MATCH($C2134,'Policy Characteristics'!$C:$C,0))),"",INDEX('Policy Characteristics'!J:J,MATCH($C2134,'Policy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34" s="254" t="str">
        <f>IF(ISBLANK(INDEX('Policy Characteristics'!K:K,MATCH($C2134,'Policy Characteristics'!$C:$C,0))),"",INDEX('Policy Characteristics'!K:K,MATCH($C2134,'Policy Characteristics'!$C:$C,0)))</f>
        <v>io-model.html</v>
      </c>
      <c r="R2134" s="254" t="str">
        <f>IF(ISBLANK(INDEX('Policy Characteristics'!L:L,MATCH($C2134,'Policy Characteristics'!$C:$C,0))),"",INDEX('Policy Characteristics'!L:L,MATCH($C2134,'Policy Characteristics'!$C:$C,0)))</f>
        <v/>
      </c>
    </row>
    <row r="2135" spans="1:18" x14ac:dyDescent="0.35">
      <c r="A2135" s="254" t="str">
        <f>IF(ISBLANK(INDEX('Policy Characteristics'!A:A,MATCH($C2135,'Policy Characteristics'!$C:$C,0))),"",INDEX('Policy Characteristics'!A:A,MATCH($C2135,'Policy Characteristics'!$C:$C,0)))</f>
        <v>Government Revenue Accounting</v>
      </c>
      <c r="B2135" s="262" t="str">
        <f>IF(ISBLANK(INDEX('Policy Characteristics'!B:B,MATCH($C2135,'Policy Characteristics'!$C:$C,0))),"",INDEX('Policy Characteristics'!B:B,MATCH($C2135,'Policy Characteristics'!$C:$C,0)))</f>
        <v>Vehicle Subsidy</v>
      </c>
      <c r="C2135" s="254" t="str">
        <f t="shared" si="88"/>
        <v>GRA for Vehicle Subsidy</v>
      </c>
      <c r="D2135" s="1" t="s">
        <v>2944</v>
      </c>
      <c r="F2135" s="1" t="s">
        <v>2948</v>
      </c>
      <c r="H2135" s="43">
        <v>558</v>
      </c>
      <c r="I2135" s="326" t="str">
        <f t="shared" si="89"/>
        <v>Yes</v>
      </c>
      <c r="J2135" s="255" t="str">
        <f>IF(ISBLANK(INDEX('Policy Characteristics'!D:D,MATCH($C2135,'Policy Characteristics'!$C:$C,0))),"",INDEX('Policy Characteristics'!D:D,MATCH($C2135,'Policy Characteristics'!$C:$C,0)))</f>
        <v/>
      </c>
      <c r="K2135" s="254" t="str">
        <f>IF(ISBLANK(INDEX('Policy Characteristics'!E:E,MATCH($C2135,'Policy Characteristics'!$C:$C,0))),"",INDEX('Policy Characteristics'!E:E,MATCH($C2135,'Policy Characteristics'!$C:$C,0)))</f>
        <v>GRA EV subsidy</v>
      </c>
      <c r="L2135" s="254">
        <f>IF(ISBLANK(INDEX('Policy Characteristics'!F:F,MATCH($C2135,'Policy Characteristics'!$C:$C,0))),"",INDEX('Policy Characteristics'!F:F,MATCH($C2135,'Policy Characteristics'!$C:$C,0)))</f>
        <v>0</v>
      </c>
      <c r="M2135" s="254">
        <f>IF(ISBLANK(INDEX('Policy Characteristics'!G:G,MATCH($C2135,'Policy Characteristics'!$C:$C,0))),"",INDEX('Policy Characteristics'!G:G,MATCH($C2135,'Policy Characteristics'!$C:$C,0)))</f>
        <v>10</v>
      </c>
      <c r="N2135" s="254">
        <f>IF(ISBLANK(INDEX('Policy Characteristics'!H:H,MATCH($C2135,'Policy Characteristics'!$C:$C,0))),"",INDEX('Policy Characteristics'!H:H,MATCH($C2135,'Policy Characteristics'!$C:$C,0)))</f>
        <v>1</v>
      </c>
      <c r="O2135" s="254" t="str">
        <f>IF(ISBLANK(INDEX('Policy Characteristics'!I:I,MATCH($C2135,'Policy Characteristics'!$C:$C,0))),"",INDEX('Policy Characteristics'!I:I,MATCH($C2135,'Policy Characteristics'!$C:$C,0)))</f>
        <v>weight</v>
      </c>
      <c r="P2135" s="254" t="str">
        <f>IF(ISBLANK(INDEX('Policy Characteristics'!J:J,MATCH($C2135,'Policy Characteristics'!$C:$C,0))),"",INDEX('Policy Characteristics'!J:J,MATCH($C2135,'Policy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35" s="254" t="str">
        <f>IF(ISBLANK(INDEX('Policy Characteristics'!K:K,MATCH($C2135,'Policy Characteristics'!$C:$C,0))),"",INDEX('Policy Characteristics'!K:K,MATCH($C2135,'Policy Characteristics'!$C:$C,0)))</f>
        <v>io-model.html</v>
      </c>
      <c r="R2135" s="254" t="str">
        <f>IF(ISBLANK(INDEX('Policy Characteristics'!L:L,MATCH($C2135,'Policy Characteristics'!$C:$C,0))),"",INDEX('Policy Characteristics'!L:L,MATCH($C2135,'Policy Characteristics'!$C:$C,0)))</f>
        <v/>
      </c>
    </row>
    <row r="2136" spans="1:18" x14ac:dyDescent="0.35">
      <c r="A2136" s="254" t="str">
        <f>IF(ISBLANK(INDEX('Policy Characteristics'!A:A,MATCH($C2136,'Policy Characteristics'!$C:$C,0))),"",INDEX('Policy Characteristics'!A:A,MATCH($C2136,'Policy Characteristics'!$C:$C,0)))</f>
        <v>Government Revenue Accounting</v>
      </c>
      <c r="B2136" s="262" t="str">
        <f>IF(ISBLANK(INDEX('Policy Characteristics'!B:B,MATCH($C2136,'Policy Characteristics'!$C:$C,0))),"",INDEX('Policy Characteristics'!B:B,MATCH($C2136,'Policy Characteristics'!$C:$C,0)))</f>
        <v>Vehicle Subsidy</v>
      </c>
      <c r="C2136" s="254" t="str">
        <f t="shared" si="88"/>
        <v>GRA for Vehicle Subsidy</v>
      </c>
      <c r="D2136" s="1" t="s">
        <v>2945</v>
      </c>
      <c r="F2136" s="1" t="s">
        <v>2949</v>
      </c>
      <c r="H2136" s="43">
        <v>559</v>
      </c>
      <c r="I2136" s="326" t="str">
        <f t="shared" si="89"/>
        <v>Yes</v>
      </c>
      <c r="J2136" s="255" t="str">
        <f>IF(ISBLANK(INDEX('Policy Characteristics'!D:D,MATCH($C2136,'Policy Characteristics'!$C:$C,0))),"",INDEX('Policy Characteristics'!D:D,MATCH($C2136,'Policy Characteristics'!$C:$C,0)))</f>
        <v/>
      </c>
      <c r="K2136" s="254" t="str">
        <f>IF(ISBLANK(INDEX('Policy Characteristics'!E:E,MATCH($C2136,'Policy Characteristics'!$C:$C,0))),"",INDEX('Policy Characteristics'!E:E,MATCH($C2136,'Policy Characteristics'!$C:$C,0)))</f>
        <v>GRA EV subsidy</v>
      </c>
      <c r="L2136" s="254">
        <f>IF(ISBLANK(INDEX('Policy Characteristics'!F:F,MATCH($C2136,'Policy Characteristics'!$C:$C,0))),"",INDEX('Policy Characteristics'!F:F,MATCH($C2136,'Policy Characteristics'!$C:$C,0)))</f>
        <v>0</v>
      </c>
      <c r="M2136" s="254">
        <f>IF(ISBLANK(INDEX('Policy Characteristics'!G:G,MATCH($C2136,'Policy Characteristics'!$C:$C,0))),"",INDEX('Policy Characteristics'!G:G,MATCH($C2136,'Policy Characteristics'!$C:$C,0)))</f>
        <v>10</v>
      </c>
      <c r="N2136" s="254">
        <f>IF(ISBLANK(INDEX('Policy Characteristics'!H:H,MATCH($C2136,'Policy Characteristics'!$C:$C,0))),"",INDEX('Policy Characteristics'!H:H,MATCH($C2136,'Policy Characteristics'!$C:$C,0)))</f>
        <v>1</v>
      </c>
      <c r="O2136" s="254" t="str">
        <f>IF(ISBLANK(INDEX('Policy Characteristics'!I:I,MATCH($C2136,'Policy Characteristics'!$C:$C,0))),"",INDEX('Policy Characteristics'!I:I,MATCH($C2136,'Policy Characteristics'!$C:$C,0)))</f>
        <v>weight</v>
      </c>
      <c r="P2136" s="254" t="str">
        <f>IF(ISBLANK(INDEX('Policy Characteristics'!J:J,MATCH($C2136,'Policy Characteristics'!$C:$C,0))),"",INDEX('Policy Characteristics'!J:J,MATCH($C2136,'Policy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36" s="254" t="str">
        <f>IF(ISBLANK(INDEX('Policy Characteristics'!K:K,MATCH($C2136,'Policy Characteristics'!$C:$C,0))),"",INDEX('Policy Characteristics'!K:K,MATCH($C2136,'Policy Characteristics'!$C:$C,0)))</f>
        <v>io-model.html</v>
      </c>
      <c r="R2136" s="254" t="str">
        <f>IF(ISBLANK(INDEX('Policy Characteristics'!L:L,MATCH($C2136,'Policy Characteristics'!$C:$C,0))),"",INDEX('Policy Characteristics'!L:L,MATCH($C2136,'Policy Characteristics'!$C:$C,0)))</f>
        <v/>
      </c>
    </row>
    <row r="2137" spans="1:18" x14ac:dyDescent="0.35">
      <c r="A2137" s="254" t="str">
        <f>IF(ISBLANK(INDEX('Policy Characteristics'!A:A,MATCH($C2137,'Policy Characteristics'!$C:$C,0))),"",INDEX('Policy Characteristics'!A:A,MATCH($C2137,'Policy Characteristics'!$C:$C,0)))</f>
        <v>Government Revenue Accounting</v>
      </c>
      <c r="B2137" s="262" t="str">
        <f>IF(ISBLANK(INDEX('Policy Characteristics'!B:B,MATCH($C2137,'Policy Characteristics'!$C:$C,0))),"",INDEX('Policy Characteristics'!B:B,MATCH($C2137,'Policy Characteristics'!$C:$C,0)))</f>
        <v>Vehicle Battery Subsidy</v>
      </c>
      <c r="C2137" t="s">
        <v>3604</v>
      </c>
      <c r="D2137" s="1" t="s">
        <v>2941</v>
      </c>
      <c r="F2137" s="1" t="s">
        <v>2946</v>
      </c>
      <c r="H2137" s="43">
        <v>2247</v>
      </c>
      <c r="I2137" s="322" t="s">
        <v>40</v>
      </c>
      <c r="J2137" s="255" t="str">
        <f>IF(ISBLANK(INDEX('Policy Characteristics'!D:D,MATCH($C2137,'Policy Characteristics'!$C:$C,0))),"",INDEX('Policy Characteristics'!D:D,MATCH($C2137,'Policy Characteristics'!$C:$C,0)))</f>
        <v/>
      </c>
      <c r="K2137" s="254" t="str">
        <f>IF(ISBLANK(INDEX('Policy Characteristics'!E:E,MATCH($C2137,'Policy Characteristics'!$C:$C,0))),"",INDEX('Policy Characteristics'!E:E,MATCH($C2137,'Policy Characteristics'!$C:$C,0)))</f>
        <v>GRA trans battery subsidy</v>
      </c>
      <c r="L2137" s="254">
        <f>IF(ISBLANK(INDEX('Policy Characteristics'!F:F,MATCH($C2137,'Policy Characteristics'!$C:$C,0))),"",INDEX('Policy Characteristics'!F:F,MATCH($C2137,'Policy Characteristics'!$C:$C,0)))</f>
        <v>0</v>
      </c>
      <c r="M2137" s="254">
        <f>IF(ISBLANK(INDEX('Policy Characteristics'!G:G,MATCH($C2137,'Policy Characteristics'!$C:$C,0))),"",INDEX('Policy Characteristics'!G:G,MATCH($C2137,'Policy Characteristics'!$C:$C,0)))</f>
        <v>10</v>
      </c>
      <c r="N2137" s="254">
        <f>IF(ISBLANK(INDEX('Policy Characteristics'!H:H,MATCH($C2137,'Policy Characteristics'!$C:$C,0))),"",INDEX('Policy Characteristics'!H:H,MATCH($C2137,'Policy Characteristics'!$C:$C,0)))</f>
        <v>1</v>
      </c>
      <c r="O2137" s="254" t="str">
        <f>IF(ISBLANK(INDEX('Policy Characteristics'!I:I,MATCH($C2137,'Policy Characteristics'!$C:$C,0))),"",INDEX('Policy Characteristics'!I:I,MATCH($C2137,'Policy Characteristics'!$C:$C,0)))</f>
        <v>weight</v>
      </c>
      <c r="P2137" s="254" t="str">
        <f>IF(ISBLANK(INDEX('Policy Characteristics'!J:J,MATCH($C2137,'Policy Characteristics'!$C:$C,0))),"",INDEX('Policy Characteristics'!J:J,MATCH($C2137,'Policy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37" s="254" t="str">
        <f>IF(ISBLANK(INDEX('Policy Characteristics'!K:K,MATCH($C2137,'Policy Characteristics'!$C:$C,0))),"",INDEX('Policy Characteristics'!K:K,MATCH($C2137,'Policy Characteristics'!$C:$C,0)))</f>
        <v>io-model.html</v>
      </c>
      <c r="R2137" s="254"/>
    </row>
    <row r="2138" spans="1:18" x14ac:dyDescent="0.35">
      <c r="A2138" s="254" t="str">
        <f>IF(ISBLANK(INDEX('Policy Characteristics'!A:A,MATCH($C2138,'Policy Characteristics'!$C:$C,0))),"",INDEX('Policy Characteristics'!A:A,MATCH($C2138,'Policy Characteristics'!$C:$C,0)))</f>
        <v>Government Revenue Accounting</v>
      </c>
      <c r="B2138" s="262" t="str">
        <f>IF(ISBLANK(INDEX('Policy Characteristics'!B:B,MATCH($C2138,'Policy Characteristics'!$C:$C,0))),"",INDEX('Policy Characteristics'!B:B,MATCH($C2138,'Policy Characteristics'!$C:$C,0)))</f>
        <v>Vehicle Battery Subsidy</v>
      </c>
      <c r="C2138" s="254" t="str">
        <f>C$2137</f>
        <v>GRA for Vehicle Battery Subsidy</v>
      </c>
      <c r="D2138" s="1" t="s">
        <v>2942</v>
      </c>
      <c r="F2138" s="1" t="s">
        <v>2957</v>
      </c>
      <c r="H2138" s="43">
        <v>2248</v>
      </c>
      <c r="I2138" s="326" t="str">
        <f t="shared" si="89"/>
        <v>Yes</v>
      </c>
      <c r="J2138" s="255" t="str">
        <f>IF(ISBLANK(INDEX('Policy Characteristics'!D:D,MATCH($C2138,'Policy Characteristics'!$C:$C,0))),"",INDEX('Policy Characteristics'!D:D,MATCH($C2138,'Policy Characteristics'!$C:$C,0)))</f>
        <v/>
      </c>
      <c r="K2138" s="254" t="str">
        <f>IF(ISBLANK(INDEX('Policy Characteristics'!E:E,MATCH($C2138,'Policy Characteristics'!$C:$C,0))),"",INDEX('Policy Characteristics'!E:E,MATCH($C2138,'Policy Characteristics'!$C:$C,0)))</f>
        <v>GRA trans battery subsidy</v>
      </c>
      <c r="L2138" s="254">
        <f>IF(ISBLANK(INDEX('Policy Characteristics'!F:F,MATCH($C2138,'Policy Characteristics'!$C:$C,0))),"",INDEX('Policy Characteristics'!F:F,MATCH($C2138,'Policy Characteristics'!$C:$C,0)))</f>
        <v>0</v>
      </c>
      <c r="M2138" s="254">
        <f>IF(ISBLANK(INDEX('Policy Characteristics'!G:G,MATCH($C2138,'Policy Characteristics'!$C:$C,0))),"",INDEX('Policy Characteristics'!G:G,MATCH($C2138,'Policy Characteristics'!$C:$C,0)))</f>
        <v>10</v>
      </c>
      <c r="N2138" s="254">
        <f>IF(ISBLANK(INDEX('Policy Characteristics'!H:H,MATCH($C2138,'Policy Characteristics'!$C:$C,0))),"",INDEX('Policy Characteristics'!H:H,MATCH($C2138,'Policy Characteristics'!$C:$C,0)))</f>
        <v>1</v>
      </c>
      <c r="O2138" s="254" t="str">
        <f>IF(ISBLANK(INDEX('Policy Characteristics'!I:I,MATCH($C2138,'Policy Characteristics'!$C:$C,0))),"",INDEX('Policy Characteristics'!I:I,MATCH($C2138,'Policy Characteristics'!$C:$C,0)))</f>
        <v>weight</v>
      </c>
      <c r="P2138" s="254" t="str">
        <f>IF(ISBLANK(INDEX('Policy Characteristics'!J:J,MATCH($C2138,'Policy Characteristics'!$C:$C,0))),"",INDEX('Policy Characteristics'!J:J,MATCH($C2138,'Policy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38" s="254" t="str">
        <f>IF(ISBLANK(INDEX('Policy Characteristics'!K:K,MATCH($C2138,'Policy Characteristics'!$C:$C,0))),"",INDEX('Policy Characteristics'!K:K,MATCH($C2138,'Policy Characteristics'!$C:$C,0)))</f>
        <v>io-model.html</v>
      </c>
      <c r="R2138" s="254"/>
    </row>
    <row r="2139" spans="1:18" x14ac:dyDescent="0.35">
      <c r="A2139" s="254" t="str">
        <f>IF(ISBLANK(INDEX('Policy Characteristics'!A:A,MATCH($C2139,'Policy Characteristics'!$C:$C,0))),"",INDEX('Policy Characteristics'!A:A,MATCH($C2139,'Policy Characteristics'!$C:$C,0)))</f>
        <v>Government Revenue Accounting</v>
      </c>
      <c r="B2139" s="262" t="str">
        <f>IF(ISBLANK(INDEX('Policy Characteristics'!B:B,MATCH($C2139,'Policy Characteristics'!$C:$C,0))),"",INDEX('Policy Characteristics'!B:B,MATCH($C2139,'Policy Characteristics'!$C:$C,0)))</f>
        <v>Vehicle Battery Subsidy</v>
      </c>
      <c r="C2139" s="254" t="str">
        <f t="shared" ref="C2139:C2141" si="90">C$2137</f>
        <v>GRA for Vehicle Battery Subsidy</v>
      </c>
      <c r="D2139" s="1" t="s">
        <v>2943</v>
      </c>
      <c r="F2139" s="1" t="s">
        <v>2947</v>
      </c>
      <c r="H2139" s="43">
        <v>2249</v>
      </c>
      <c r="I2139" s="326" t="str">
        <f t="shared" si="89"/>
        <v>Yes</v>
      </c>
      <c r="J2139" s="255" t="str">
        <f>IF(ISBLANK(INDEX('Policy Characteristics'!D:D,MATCH($C2139,'Policy Characteristics'!$C:$C,0))),"",INDEX('Policy Characteristics'!D:D,MATCH($C2139,'Policy Characteristics'!$C:$C,0)))</f>
        <v/>
      </c>
      <c r="K2139" s="254" t="str">
        <f>IF(ISBLANK(INDEX('Policy Characteristics'!E:E,MATCH($C2139,'Policy Characteristics'!$C:$C,0))),"",INDEX('Policy Characteristics'!E:E,MATCH($C2139,'Policy Characteristics'!$C:$C,0)))</f>
        <v>GRA trans battery subsidy</v>
      </c>
      <c r="L2139" s="254">
        <f>IF(ISBLANK(INDEX('Policy Characteristics'!F:F,MATCH($C2139,'Policy Characteristics'!$C:$C,0))),"",INDEX('Policy Characteristics'!F:F,MATCH($C2139,'Policy Characteristics'!$C:$C,0)))</f>
        <v>0</v>
      </c>
      <c r="M2139" s="254">
        <f>IF(ISBLANK(INDEX('Policy Characteristics'!G:G,MATCH($C2139,'Policy Characteristics'!$C:$C,0))),"",INDEX('Policy Characteristics'!G:G,MATCH($C2139,'Policy Characteristics'!$C:$C,0)))</f>
        <v>10</v>
      </c>
      <c r="N2139" s="254">
        <f>IF(ISBLANK(INDEX('Policy Characteristics'!H:H,MATCH($C2139,'Policy Characteristics'!$C:$C,0))),"",INDEX('Policy Characteristics'!H:H,MATCH($C2139,'Policy Characteristics'!$C:$C,0)))</f>
        <v>1</v>
      </c>
      <c r="O2139" s="254" t="str">
        <f>IF(ISBLANK(INDEX('Policy Characteristics'!I:I,MATCH($C2139,'Policy Characteristics'!$C:$C,0))),"",INDEX('Policy Characteristics'!I:I,MATCH($C2139,'Policy Characteristics'!$C:$C,0)))</f>
        <v>weight</v>
      </c>
      <c r="P2139" s="254" t="str">
        <f>IF(ISBLANK(INDEX('Policy Characteristics'!J:J,MATCH($C2139,'Policy Characteristics'!$C:$C,0))),"",INDEX('Policy Characteristics'!J:J,MATCH($C2139,'Policy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39" s="254" t="str">
        <f>IF(ISBLANK(INDEX('Policy Characteristics'!K:K,MATCH($C2139,'Policy Characteristics'!$C:$C,0))),"",INDEX('Policy Characteristics'!K:K,MATCH($C2139,'Policy Characteristics'!$C:$C,0)))</f>
        <v>io-model.html</v>
      </c>
      <c r="R2139" s="254"/>
    </row>
    <row r="2140" spans="1:18" x14ac:dyDescent="0.35">
      <c r="A2140" s="254" t="str">
        <f>IF(ISBLANK(INDEX('Policy Characteristics'!A:A,MATCH($C2140,'Policy Characteristics'!$C:$C,0))),"",INDEX('Policy Characteristics'!A:A,MATCH($C2140,'Policy Characteristics'!$C:$C,0)))</f>
        <v>Government Revenue Accounting</v>
      </c>
      <c r="B2140" s="262" t="str">
        <f>IF(ISBLANK(INDEX('Policy Characteristics'!B:B,MATCH($C2140,'Policy Characteristics'!$C:$C,0))),"",INDEX('Policy Characteristics'!B:B,MATCH($C2140,'Policy Characteristics'!$C:$C,0)))</f>
        <v>Vehicle Battery Subsidy</v>
      </c>
      <c r="C2140" s="254" t="str">
        <f t="shared" si="90"/>
        <v>GRA for Vehicle Battery Subsidy</v>
      </c>
      <c r="D2140" s="1" t="s">
        <v>2944</v>
      </c>
      <c r="F2140" s="1" t="s">
        <v>2948</v>
      </c>
      <c r="H2140" s="43">
        <v>2250</v>
      </c>
      <c r="I2140" s="326" t="str">
        <f t="shared" si="89"/>
        <v>Yes</v>
      </c>
      <c r="J2140" s="255" t="str">
        <f>IF(ISBLANK(INDEX('Policy Characteristics'!D:D,MATCH($C2140,'Policy Characteristics'!$C:$C,0))),"",INDEX('Policy Characteristics'!D:D,MATCH($C2140,'Policy Characteristics'!$C:$C,0)))</f>
        <v/>
      </c>
      <c r="K2140" s="254" t="str">
        <f>IF(ISBLANK(INDEX('Policy Characteristics'!E:E,MATCH($C2140,'Policy Characteristics'!$C:$C,0))),"",INDEX('Policy Characteristics'!E:E,MATCH($C2140,'Policy Characteristics'!$C:$C,0)))</f>
        <v>GRA trans battery subsidy</v>
      </c>
      <c r="L2140" s="254">
        <f>IF(ISBLANK(INDEX('Policy Characteristics'!F:F,MATCH($C2140,'Policy Characteristics'!$C:$C,0))),"",INDEX('Policy Characteristics'!F:F,MATCH($C2140,'Policy Characteristics'!$C:$C,0)))</f>
        <v>0</v>
      </c>
      <c r="M2140" s="254">
        <f>IF(ISBLANK(INDEX('Policy Characteristics'!G:G,MATCH($C2140,'Policy Characteristics'!$C:$C,0))),"",INDEX('Policy Characteristics'!G:G,MATCH($C2140,'Policy Characteristics'!$C:$C,0)))</f>
        <v>10</v>
      </c>
      <c r="N2140" s="254">
        <f>IF(ISBLANK(INDEX('Policy Characteristics'!H:H,MATCH($C2140,'Policy Characteristics'!$C:$C,0))),"",INDEX('Policy Characteristics'!H:H,MATCH($C2140,'Policy Characteristics'!$C:$C,0)))</f>
        <v>1</v>
      </c>
      <c r="O2140" s="254" t="str">
        <f>IF(ISBLANK(INDEX('Policy Characteristics'!I:I,MATCH($C2140,'Policy Characteristics'!$C:$C,0))),"",INDEX('Policy Characteristics'!I:I,MATCH($C2140,'Policy Characteristics'!$C:$C,0)))</f>
        <v>weight</v>
      </c>
      <c r="P2140" s="254" t="str">
        <f>IF(ISBLANK(INDEX('Policy Characteristics'!J:J,MATCH($C2140,'Policy Characteristics'!$C:$C,0))),"",INDEX('Policy Characteristics'!J:J,MATCH($C2140,'Policy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40" s="254" t="str">
        <f>IF(ISBLANK(INDEX('Policy Characteristics'!K:K,MATCH($C2140,'Policy Characteristics'!$C:$C,0))),"",INDEX('Policy Characteristics'!K:K,MATCH($C2140,'Policy Characteristics'!$C:$C,0)))</f>
        <v>io-model.html</v>
      </c>
      <c r="R2140" s="254"/>
    </row>
    <row r="2141" spans="1:18" x14ac:dyDescent="0.35">
      <c r="A2141" s="254" t="str">
        <f>IF(ISBLANK(INDEX('Policy Characteristics'!A:A,MATCH($C2141,'Policy Characteristics'!$C:$C,0))),"",INDEX('Policy Characteristics'!A:A,MATCH($C2141,'Policy Characteristics'!$C:$C,0)))</f>
        <v>Government Revenue Accounting</v>
      </c>
      <c r="B2141" s="262" t="str">
        <f>IF(ISBLANK(INDEX('Policy Characteristics'!B:B,MATCH($C2141,'Policy Characteristics'!$C:$C,0))),"",INDEX('Policy Characteristics'!B:B,MATCH($C2141,'Policy Characteristics'!$C:$C,0)))</f>
        <v>Vehicle Battery Subsidy</v>
      </c>
      <c r="C2141" s="254" t="str">
        <f t="shared" si="90"/>
        <v>GRA for Vehicle Battery Subsidy</v>
      </c>
      <c r="D2141" s="1" t="s">
        <v>2945</v>
      </c>
      <c r="F2141" s="1" t="s">
        <v>2949</v>
      </c>
      <c r="H2141" s="43">
        <v>2251</v>
      </c>
      <c r="I2141" s="326" t="str">
        <f t="shared" si="89"/>
        <v>Yes</v>
      </c>
      <c r="J2141" s="255" t="str">
        <f>IF(ISBLANK(INDEX('Policy Characteristics'!D:D,MATCH($C2141,'Policy Characteristics'!$C:$C,0))),"",INDEX('Policy Characteristics'!D:D,MATCH($C2141,'Policy Characteristics'!$C:$C,0)))</f>
        <v/>
      </c>
      <c r="K2141" s="254" t="str">
        <f>IF(ISBLANK(INDEX('Policy Characteristics'!E:E,MATCH($C2141,'Policy Characteristics'!$C:$C,0))),"",INDEX('Policy Characteristics'!E:E,MATCH($C2141,'Policy Characteristics'!$C:$C,0)))</f>
        <v>GRA trans battery subsidy</v>
      </c>
      <c r="L2141" s="254">
        <f>IF(ISBLANK(INDEX('Policy Characteristics'!F:F,MATCH($C2141,'Policy Characteristics'!$C:$C,0))),"",INDEX('Policy Characteristics'!F:F,MATCH($C2141,'Policy Characteristics'!$C:$C,0)))</f>
        <v>0</v>
      </c>
      <c r="M2141" s="254">
        <f>IF(ISBLANK(INDEX('Policy Characteristics'!G:G,MATCH($C2141,'Policy Characteristics'!$C:$C,0))),"",INDEX('Policy Characteristics'!G:G,MATCH($C2141,'Policy Characteristics'!$C:$C,0)))</f>
        <v>10</v>
      </c>
      <c r="N2141" s="254">
        <f>IF(ISBLANK(INDEX('Policy Characteristics'!H:H,MATCH($C2141,'Policy Characteristics'!$C:$C,0))),"",INDEX('Policy Characteristics'!H:H,MATCH($C2141,'Policy Characteristics'!$C:$C,0)))</f>
        <v>1</v>
      </c>
      <c r="O2141" s="254" t="str">
        <f>IF(ISBLANK(INDEX('Policy Characteristics'!I:I,MATCH($C2141,'Policy Characteristics'!$C:$C,0))),"",INDEX('Policy Characteristics'!I:I,MATCH($C2141,'Policy Characteristics'!$C:$C,0)))</f>
        <v>weight</v>
      </c>
      <c r="P2141" s="254" t="str">
        <f>IF(ISBLANK(INDEX('Policy Characteristics'!J:J,MATCH($C2141,'Policy Characteristics'!$C:$C,0))),"",INDEX('Policy Characteristics'!J:J,MATCH($C2141,'Policy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41" s="254" t="str">
        <f>IF(ISBLANK(INDEX('Policy Characteristics'!K:K,MATCH($C2141,'Policy Characteristics'!$C:$C,0))),"",INDEX('Policy Characteristics'!K:K,MATCH($C2141,'Policy Characteristics'!$C:$C,0)))</f>
        <v>io-model.html</v>
      </c>
      <c r="R2141" s="254"/>
    </row>
    <row r="2142" spans="1:18" x14ac:dyDescent="0.35">
      <c r="A2142" s="254" t="str">
        <f>IF(ISBLANK(INDEX('Policy Characteristics'!A:A,MATCH($C2142,'Policy Characteristics'!$C:$C,0))),"",INDEX('Policy Characteristics'!A:A,MATCH($C2142,'Policy Characteristics'!$C:$C,0)))</f>
        <v>Government Revenue Accounting</v>
      </c>
      <c r="B2142" s="262" t="str">
        <f>IF(ISBLANK(INDEX('Policy Characteristics'!B:B,MATCH($C2142,'Policy Characteristics'!$C:$C,0))),"",INDEX('Policy Characteristics'!B:B,MATCH($C2142,'Policy Characteristics'!$C:$C,0)))</f>
        <v>Electricity Generation Subsidy</v>
      </c>
      <c r="C2142" t="s">
        <v>2935</v>
      </c>
      <c r="D2142" s="1" t="s">
        <v>2941</v>
      </c>
      <c r="F2142" s="1" t="s">
        <v>2946</v>
      </c>
      <c r="H2142" s="43">
        <v>560</v>
      </c>
      <c r="I2142" s="322" t="s">
        <v>40</v>
      </c>
      <c r="J2142" s="255" t="str">
        <f>IF(ISBLANK(INDEX('Policy Characteristics'!D:D,MATCH($C2142,'Policy Characteristics'!$C:$C,0))),"",INDEX('Policy Characteristics'!D:D,MATCH($C2142,'Policy Characteristics'!$C:$C,0)))</f>
        <v/>
      </c>
      <c r="K2142" s="254" t="str">
        <f>IF(ISBLANK(INDEX('Policy Characteristics'!E:E,MATCH($C2142,'Policy Characteristics'!$C:$C,0))),"",INDEX('Policy Characteristics'!E:E,MATCH($C2142,'Policy Characteristics'!$C:$C,0)))</f>
        <v>GRA elec gen subsidy</v>
      </c>
      <c r="L2142" s="254">
        <f>IF(ISBLANK(INDEX('Policy Characteristics'!F:F,MATCH($C2142,'Policy Characteristics'!$C:$C,0))),"",INDEX('Policy Characteristics'!F:F,MATCH($C2142,'Policy Characteristics'!$C:$C,0)))</f>
        <v>0</v>
      </c>
      <c r="M2142" s="254">
        <f>IF(ISBLANK(INDEX('Policy Characteristics'!G:G,MATCH($C2142,'Policy Characteristics'!$C:$C,0))),"",INDEX('Policy Characteristics'!G:G,MATCH($C2142,'Policy Characteristics'!$C:$C,0)))</f>
        <v>10</v>
      </c>
      <c r="N2142" s="254">
        <f>IF(ISBLANK(INDEX('Policy Characteristics'!H:H,MATCH($C2142,'Policy Characteristics'!$C:$C,0))),"",INDEX('Policy Characteristics'!H:H,MATCH($C2142,'Policy Characteristics'!$C:$C,0)))</f>
        <v>1</v>
      </c>
      <c r="O2142" s="254" t="str">
        <f>IF(ISBLANK(INDEX('Policy Characteristics'!I:I,MATCH($C2142,'Policy Characteristics'!$C:$C,0))),"",INDEX('Policy Characteristics'!I:I,MATCH($C2142,'Policy Characteristics'!$C:$C,0)))</f>
        <v>weight</v>
      </c>
      <c r="P2142" s="254" t="str">
        <f>IF(ISBLANK(INDEX('Policy Characteristics'!J:J,MATCH($C2142,'Policy Characteristics'!$C:$C,0))),"",INDEX('Policy Characteristics'!J:J,MATCH($C2142,'Policy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42" s="254" t="str">
        <f>IF(ISBLANK(INDEX('Policy Characteristics'!K:K,MATCH($C2142,'Policy Characteristics'!$C:$C,0))),"",INDEX('Policy Characteristics'!K:K,MATCH($C2142,'Policy Characteristics'!$C:$C,0)))</f>
        <v>io-model.html</v>
      </c>
      <c r="R2142" s="254" t="str">
        <f>IF(ISBLANK(INDEX('Policy Characteristics'!L:L,MATCH($C2142,'Policy Characteristics'!$C:$C,0))),"",INDEX('Policy Characteristics'!L:L,MATCH($C2142,'Policy Characteristics'!$C:$C,0)))</f>
        <v/>
      </c>
    </row>
    <row r="2143" spans="1:18" x14ac:dyDescent="0.35">
      <c r="A2143" s="254" t="str">
        <f>IF(ISBLANK(INDEX('Policy Characteristics'!A:A,MATCH($C2143,'Policy Characteristics'!$C:$C,0))),"",INDEX('Policy Characteristics'!A:A,MATCH($C2143,'Policy Characteristics'!$C:$C,0)))</f>
        <v>Government Revenue Accounting</v>
      </c>
      <c r="B2143" s="262" t="str">
        <f>IF(ISBLANK(INDEX('Policy Characteristics'!B:B,MATCH($C2143,'Policy Characteristics'!$C:$C,0))),"",INDEX('Policy Characteristics'!B:B,MATCH($C2143,'Policy Characteristics'!$C:$C,0)))</f>
        <v>Electricity Generation Subsidy</v>
      </c>
      <c r="C2143" s="254" t="str">
        <f t="shared" ref="C2143:C2146" si="91">C$2142</f>
        <v>GRA for Electricity Generation Subsidies</v>
      </c>
      <c r="D2143" s="1" t="s">
        <v>2942</v>
      </c>
      <c r="F2143" s="1" t="s">
        <v>2957</v>
      </c>
      <c r="H2143" s="43">
        <v>561</v>
      </c>
      <c r="I2143" s="326" t="str">
        <f t="shared" ref="I2143:I2146" si="92">I$2142</f>
        <v>Yes</v>
      </c>
      <c r="J2143" s="255" t="str">
        <f>IF(ISBLANK(INDEX('Policy Characteristics'!D:D,MATCH($C2143,'Policy Characteristics'!$C:$C,0))),"",INDEX('Policy Characteristics'!D:D,MATCH($C2143,'Policy Characteristics'!$C:$C,0)))</f>
        <v/>
      </c>
      <c r="K2143" s="254" t="str">
        <f>IF(ISBLANK(INDEX('Policy Characteristics'!E:E,MATCH($C2143,'Policy Characteristics'!$C:$C,0))),"",INDEX('Policy Characteristics'!E:E,MATCH($C2143,'Policy Characteristics'!$C:$C,0)))</f>
        <v>GRA elec gen subsidy</v>
      </c>
      <c r="L2143" s="254">
        <f>IF(ISBLANK(INDEX('Policy Characteristics'!F:F,MATCH($C2143,'Policy Characteristics'!$C:$C,0))),"",INDEX('Policy Characteristics'!F:F,MATCH($C2143,'Policy Characteristics'!$C:$C,0)))</f>
        <v>0</v>
      </c>
      <c r="M2143" s="254">
        <f>IF(ISBLANK(INDEX('Policy Characteristics'!G:G,MATCH($C2143,'Policy Characteristics'!$C:$C,0))),"",INDEX('Policy Characteristics'!G:G,MATCH($C2143,'Policy Characteristics'!$C:$C,0)))</f>
        <v>10</v>
      </c>
      <c r="N2143" s="254">
        <f>IF(ISBLANK(INDEX('Policy Characteristics'!H:H,MATCH($C2143,'Policy Characteristics'!$C:$C,0))),"",INDEX('Policy Characteristics'!H:H,MATCH($C2143,'Policy Characteristics'!$C:$C,0)))</f>
        <v>1</v>
      </c>
      <c r="O2143" s="254" t="str">
        <f>IF(ISBLANK(INDEX('Policy Characteristics'!I:I,MATCH($C2143,'Policy Characteristics'!$C:$C,0))),"",INDEX('Policy Characteristics'!I:I,MATCH($C2143,'Policy Characteristics'!$C:$C,0)))</f>
        <v>weight</v>
      </c>
      <c r="P2143" s="254" t="str">
        <f>IF(ISBLANK(INDEX('Policy Characteristics'!J:J,MATCH($C2143,'Policy Characteristics'!$C:$C,0))),"",INDEX('Policy Characteristics'!J:J,MATCH($C2143,'Policy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43" s="254" t="str">
        <f>IF(ISBLANK(INDEX('Policy Characteristics'!K:K,MATCH($C2143,'Policy Characteristics'!$C:$C,0))),"",INDEX('Policy Characteristics'!K:K,MATCH($C2143,'Policy Characteristics'!$C:$C,0)))</f>
        <v>io-model.html</v>
      </c>
      <c r="R2143" s="254" t="str">
        <f>IF(ISBLANK(INDEX('Policy Characteristics'!L:L,MATCH($C2143,'Policy Characteristics'!$C:$C,0))),"",INDEX('Policy Characteristics'!L:L,MATCH($C2143,'Policy Characteristics'!$C:$C,0)))</f>
        <v/>
      </c>
    </row>
    <row r="2144" spans="1:18" x14ac:dyDescent="0.35">
      <c r="A2144" s="254" t="str">
        <f>IF(ISBLANK(INDEX('Policy Characteristics'!A:A,MATCH($C2144,'Policy Characteristics'!$C:$C,0))),"",INDEX('Policy Characteristics'!A:A,MATCH($C2144,'Policy Characteristics'!$C:$C,0)))</f>
        <v>Government Revenue Accounting</v>
      </c>
      <c r="B2144" s="262" t="str">
        <f>IF(ISBLANK(INDEX('Policy Characteristics'!B:B,MATCH($C2144,'Policy Characteristics'!$C:$C,0))),"",INDEX('Policy Characteristics'!B:B,MATCH($C2144,'Policy Characteristics'!$C:$C,0)))</f>
        <v>Electricity Generation Subsidy</v>
      </c>
      <c r="C2144" s="254" t="str">
        <f t="shared" si="91"/>
        <v>GRA for Electricity Generation Subsidies</v>
      </c>
      <c r="D2144" s="1" t="s">
        <v>2943</v>
      </c>
      <c r="F2144" s="1" t="s">
        <v>2947</v>
      </c>
      <c r="H2144" s="43">
        <v>562</v>
      </c>
      <c r="I2144" s="326" t="str">
        <f t="shared" si="92"/>
        <v>Yes</v>
      </c>
      <c r="J2144" s="255" t="str">
        <f>IF(ISBLANK(INDEX('Policy Characteristics'!D:D,MATCH($C2144,'Policy Characteristics'!$C:$C,0))),"",INDEX('Policy Characteristics'!D:D,MATCH($C2144,'Policy Characteristics'!$C:$C,0)))</f>
        <v/>
      </c>
      <c r="K2144" s="254" t="str">
        <f>IF(ISBLANK(INDEX('Policy Characteristics'!E:E,MATCH($C2144,'Policy Characteristics'!$C:$C,0))),"",INDEX('Policy Characteristics'!E:E,MATCH($C2144,'Policy Characteristics'!$C:$C,0)))</f>
        <v>GRA elec gen subsidy</v>
      </c>
      <c r="L2144" s="254">
        <f>IF(ISBLANK(INDEX('Policy Characteristics'!F:F,MATCH($C2144,'Policy Characteristics'!$C:$C,0))),"",INDEX('Policy Characteristics'!F:F,MATCH($C2144,'Policy Characteristics'!$C:$C,0)))</f>
        <v>0</v>
      </c>
      <c r="M2144" s="254">
        <f>IF(ISBLANK(INDEX('Policy Characteristics'!G:G,MATCH($C2144,'Policy Characteristics'!$C:$C,0))),"",INDEX('Policy Characteristics'!G:G,MATCH($C2144,'Policy Characteristics'!$C:$C,0)))</f>
        <v>10</v>
      </c>
      <c r="N2144" s="254">
        <f>IF(ISBLANK(INDEX('Policy Characteristics'!H:H,MATCH($C2144,'Policy Characteristics'!$C:$C,0))),"",INDEX('Policy Characteristics'!H:H,MATCH($C2144,'Policy Characteristics'!$C:$C,0)))</f>
        <v>1</v>
      </c>
      <c r="O2144" s="254" t="str">
        <f>IF(ISBLANK(INDEX('Policy Characteristics'!I:I,MATCH($C2144,'Policy Characteristics'!$C:$C,0))),"",INDEX('Policy Characteristics'!I:I,MATCH($C2144,'Policy Characteristics'!$C:$C,0)))</f>
        <v>weight</v>
      </c>
      <c r="P2144" s="254" t="str">
        <f>IF(ISBLANK(INDEX('Policy Characteristics'!J:J,MATCH($C2144,'Policy Characteristics'!$C:$C,0))),"",INDEX('Policy Characteristics'!J:J,MATCH($C2144,'Policy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44" s="254" t="str">
        <f>IF(ISBLANK(INDEX('Policy Characteristics'!K:K,MATCH($C2144,'Policy Characteristics'!$C:$C,0))),"",INDEX('Policy Characteristics'!K:K,MATCH($C2144,'Policy Characteristics'!$C:$C,0)))</f>
        <v>io-model.html</v>
      </c>
      <c r="R2144" s="254" t="str">
        <f>IF(ISBLANK(INDEX('Policy Characteristics'!L:L,MATCH($C2144,'Policy Characteristics'!$C:$C,0))),"",INDEX('Policy Characteristics'!L:L,MATCH($C2144,'Policy Characteristics'!$C:$C,0)))</f>
        <v/>
      </c>
    </row>
    <row r="2145" spans="1:18" x14ac:dyDescent="0.35">
      <c r="A2145" s="254" t="str">
        <f>IF(ISBLANK(INDEX('Policy Characteristics'!A:A,MATCH($C2145,'Policy Characteristics'!$C:$C,0))),"",INDEX('Policy Characteristics'!A:A,MATCH($C2145,'Policy Characteristics'!$C:$C,0)))</f>
        <v>Government Revenue Accounting</v>
      </c>
      <c r="B2145" s="262" t="str">
        <f>IF(ISBLANK(INDEX('Policy Characteristics'!B:B,MATCH($C2145,'Policy Characteristics'!$C:$C,0))),"",INDEX('Policy Characteristics'!B:B,MATCH($C2145,'Policy Characteristics'!$C:$C,0)))</f>
        <v>Electricity Generation Subsidy</v>
      </c>
      <c r="C2145" s="254" t="str">
        <f t="shared" si="91"/>
        <v>GRA for Electricity Generation Subsidies</v>
      </c>
      <c r="D2145" s="1" t="s">
        <v>2944</v>
      </c>
      <c r="F2145" s="1" t="s">
        <v>2948</v>
      </c>
      <c r="H2145" s="43">
        <v>563</v>
      </c>
      <c r="I2145" s="326" t="str">
        <f t="shared" si="92"/>
        <v>Yes</v>
      </c>
      <c r="J2145" s="255" t="str">
        <f>IF(ISBLANK(INDEX('Policy Characteristics'!D:D,MATCH($C2145,'Policy Characteristics'!$C:$C,0))),"",INDEX('Policy Characteristics'!D:D,MATCH($C2145,'Policy Characteristics'!$C:$C,0)))</f>
        <v/>
      </c>
      <c r="K2145" s="254" t="str">
        <f>IF(ISBLANK(INDEX('Policy Characteristics'!E:E,MATCH($C2145,'Policy Characteristics'!$C:$C,0))),"",INDEX('Policy Characteristics'!E:E,MATCH($C2145,'Policy Characteristics'!$C:$C,0)))</f>
        <v>GRA elec gen subsidy</v>
      </c>
      <c r="L2145" s="254">
        <f>IF(ISBLANK(INDEX('Policy Characteristics'!F:F,MATCH($C2145,'Policy Characteristics'!$C:$C,0))),"",INDEX('Policy Characteristics'!F:F,MATCH($C2145,'Policy Characteristics'!$C:$C,0)))</f>
        <v>0</v>
      </c>
      <c r="M2145" s="254">
        <f>IF(ISBLANK(INDEX('Policy Characteristics'!G:G,MATCH($C2145,'Policy Characteristics'!$C:$C,0))),"",INDEX('Policy Characteristics'!G:G,MATCH($C2145,'Policy Characteristics'!$C:$C,0)))</f>
        <v>10</v>
      </c>
      <c r="N2145" s="254">
        <f>IF(ISBLANK(INDEX('Policy Characteristics'!H:H,MATCH($C2145,'Policy Characteristics'!$C:$C,0))),"",INDEX('Policy Characteristics'!H:H,MATCH($C2145,'Policy Characteristics'!$C:$C,0)))</f>
        <v>1</v>
      </c>
      <c r="O2145" s="254" t="str">
        <f>IF(ISBLANK(INDEX('Policy Characteristics'!I:I,MATCH($C2145,'Policy Characteristics'!$C:$C,0))),"",INDEX('Policy Characteristics'!I:I,MATCH($C2145,'Policy Characteristics'!$C:$C,0)))</f>
        <v>weight</v>
      </c>
      <c r="P2145" s="254" t="str">
        <f>IF(ISBLANK(INDEX('Policy Characteristics'!J:J,MATCH($C2145,'Policy Characteristics'!$C:$C,0))),"",INDEX('Policy Characteristics'!J:J,MATCH($C2145,'Policy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45" s="254" t="str">
        <f>IF(ISBLANK(INDEX('Policy Characteristics'!K:K,MATCH($C2145,'Policy Characteristics'!$C:$C,0))),"",INDEX('Policy Characteristics'!K:K,MATCH($C2145,'Policy Characteristics'!$C:$C,0)))</f>
        <v>io-model.html</v>
      </c>
      <c r="R2145" s="254" t="str">
        <f>IF(ISBLANK(INDEX('Policy Characteristics'!L:L,MATCH($C2145,'Policy Characteristics'!$C:$C,0))),"",INDEX('Policy Characteristics'!L:L,MATCH($C2145,'Policy Characteristics'!$C:$C,0)))</f>
        <v/>
      </c>
    </row>
    <row r="2146" spans="1:18" x14ac:dyDescent="0.35">
      <c r="A2146" s="254" t="str">
        <f>IF(ISBLANK(INDEX('Policy Characteristics'!A:A,MATCH($C2146,'Policy Characteristics'!$C:$C,0))),"",INDEX('Policy Characteristics'!A:A,MATCH($C2146,'Policy Characteristics'!$C:$C,0)))</f>
        <v>Government Revenue Accounting</v>
      </c>
      <c r="B2146" s="262" t="str">
        <f>IF(ISBLANK(INDEX('Policy Characteristics'!B:B,MATCH($C2146,'Policy Characteristics'!$C:$C,0))),"",INDEX('Policy Characteristics'!B:B,MATCH($C2146,'Policy Characteristics'!$C:$C,0)))</f>
        <v>Electricity Generation Subsidy</v>
      </c>
      <c r="C2146" s="254" t="str">
        <f t="shared" si="91"/>
        <v>GRA for Electricity Generation Subsidies</v>
      </c>
      <c r="D2146" s="1" t="s">
        <v>2945</v>
      </c>
      <c r="F2146" s="1" t="s">
        <v>2949</v>
      </c>
      <c r="H2146" s="43">
        <v>564</v>
      </c>
      <c r="I2146" s="326" t="str">
        <f t="shared" si="92"/>
        <v>Yes</v>
      </c>
      <c r="J2146" s="255" t="str">
        <f>IF(ISBLANK(INDEX('Policy Characteristics'!D:D,MATCH($C2146,'Policy Characteristics'!$C:$C,0))),"",INDEX('Policy Characteristics'!D:D,MATCH($C2146,'Policy Characteristics'!$C:$C,0)))</f>
        <v/>
      </c>
      <c r="K2146" s="254" t="str">
        <f>IF(ISBLANK(INDEX('Policy Characteristics'!E:E,MATCH($C2146,'Policy Characteristics'!$C:$C,0))),"",INDEX('Policy Characteristics'!E:E,MATCH($C2146,'Policy Characteristics'!$C:$C,0)))</f>
        <v>GRA elec gen subsidy</v>
      </c>
      <c r="L2146" s="254">
        <f>IF(ISBLANK(INDEX('Policy Characteristics'!F:F,MATCH($C2146,'Policy Characteristics'!$C:$C,0))),"",INDEX('Policy Characteristics'!F:F,MATCH($C2146,'Policy Characteristics'!$C:$C,0)))</f>
        <v>0</v>
      </c>
      <c r="M2146" s="254">
        <f>IF(ISBLANK(INDEX('Policy Characteristics'!G:G,MATCH($C2146,'Policy Characteristics'!$C:$C,0))),"",INDEX('Policy Characteristics'!G:G,MATCH($C2146,'Policy Characteristics'!$C:$C,0)))</f>
        <v>10</v>
      </c>
      <c r="N2146" s="254">
        <f>IF(ISBLANK(INDEX('Policy Characteristics'!H:H,MATCH($C2146,'Policy Characteristics'!$C:$C,0))),"",INDEX('Policy Characteristics'!H:H,MATCH($C2146,'Policy Characteristics'!$C:$C,0)))</f>
        <v>1</v>
      </c>
      <c r="O2146" s="254" t="str">
        <f>IF(ISBLANK(INDEX('Policy Characteristics'!I:I,MATCH($C2146,'Policy Characteristics'!$C:$C,0))),"",INDEX('Policy Characteristics'!I:I,MATCH($C2146,'Policy Characteristics'!$C:$C,0)))</f>
        <v>weight</v>
      </c>
      <c r="P2146" s="254" t="str">
        <f>IF(ISBLANK(INDEX('Policy Characteristics'!J:J,MATCH($C2146,'Policy Characteristics'!$C:$C,0))),"",INDEX('Policy Characteristics'!J:J,MATCH($C2146,'Policy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46" s="254" t="str">
        <f>IF(ISBLANK(INDEX('Policy Characteristics'!K:K,MATCH($C2146,'Policy Characteristics'!$C:$C,0))),"",INDEX('Policy Characteristics'!K:K,MATCH($C2146,'Policy Characteristics'!$C:$C,0)))</f>
        <v>io-model.html</v>
      </c>
      <c r="R2146" s="254" t="str">
        <f>IF(ISBLANK(INDEX('Policy Characteristics'!L:L,MATCH($C2146,'Policy Characteristics'!$C:$C,0))),"",INDEX('Policy Characteristics'!L:L,MATCH($C2146,'Policy Characteristics'!$C:$C,0)))</f>
        <v/>
      </c>
    </row>
    <row r="2147" spans="1:18" x14ac:dyDescent="0.35">
      <c r="A2147" s="254" t="str">
        <f>IF(ISBLANK(INDEX('Policy Characteristics'!A:A,MATCH($C2147,'Policy Characteristics'!$C:$C,0))),"",INDEX('Policy Characteristics'!A:A,MATCH($C2147,'Policy Characteristics'!$C:$C,0)))</f>
        <v>Government Revenue Accounting</v>
      </c>
      <c r="B2147" s="262" t="str">
        <f>IF(ISBLANK(INDEX('Policy Characteristics'!B:B,MATCH($C2147,'Policy Characteristics'!$C:$C,0))),"",INDEX('Policy Characteristics'!B:B,MATCH($C2147,'Policy Characteristics'!$C:$C,0)))</f>
        <v>Electricity Capacity Construction Subsidy</v>
      </c>
      <c r="C2147" t="s">
        <v>2936</v>
      </c>
      <c r="D2147" s="1" t="s">
        <v>2941</v>
      </c>
      <c r="F2147" s="1" t="s">
        <v>2946</v>
      </c>
      <c r="H2147" s="43">
        <v>565</v>
      </c>
      <c r="I2147" s="322" t="s">
        <v>40</v>
      </c>
      <c r="J2147" s="255" t="str">
        <f>IF(ISBLANK(INDEX('Policy Characteristics'!D:D,MATCH($C2147,'Policy Characteristics'!$C:$C,0))),"",INDEX('Policy Characteristics'!D:D,MATCH($C2147,'Policy Characteristics'!$C:$C,0)))</f>
        <v/>
      </c>
      <c r="K2147" s="254" t="str">
        <f>IF(ISBLANK(INDEX('Policy Characteristics'!E:E,MATCH($C2147,'Policy Characteristics'!$C:$C,0))),"",INDEX('Policy Characteristics'!E:E,MATCH($C2147,'Policy Characteristics'!$C:$C,0)))</f>
        <v>GRA elec cap const subsidy</v>
      </c>
      <c r="L2147" s="254">
        <f>IF(ISBLANK(INDEX('Policy Characteristics'!F:F,MATCH($C2147,'Policy Characteristics'!$C:$C,0))),"",INDEX('Policy Characteristics'!F:F,MATCH($C2147,'Policy Characteristics'!$C:$C,0)))</f>
        <v>0</v>
      </c>
      <c r="M2147" s="254">
        <f>IF(ISBLANK(INDEX('Policy Characteristics'!G:G,MATCH($C2147,'Policy Characteristics'!$C:$C,0))),"",INDEX('Policy Characteristics'!G:G,MATCH($C2147,'Policy Characteristics'!$C:$C,0)))</f>
        <v>10</v>
      </c>
      <c r="N2147" s="254">
        <f>IF(ISBLANK(INDEX('Policy Characteristics'!H:H,MATCH($C2147,'Policy Characteristics'!$C:$C,0))),"",INDEX('Policy Characteristics'!H:H,MATCH($C2147,'Policy Characteristics'!$C:$C,0)))</f>
        <v>1</v>
      </c>
      <c r="O2147" s="254" t="str">
        <f>IF(ISBLANK(INDEX('Policy Characteristics'!I:I,MATCH($C2147,'Policy Characteristics'!$C:$C,0))),"",INDEX('Policy Characteristics'!I:I,MATCH($C2147,'Policy Characteristics'!$C:$C,0)))</f>
        <v>weight</v>
      </c>
      <c r="P2147" s="254" t="str">
        <f>IF(ISBLANK(INDEX('Policy Characteristics'!J:J,MATCH($C2147,'Policy Characteristics'!$C:$C,0))),"",INDEX('Policy Characteristics'!J:J,MATCH($C2147,'Policy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47" s="254" t="str">
        <f>IF(ISBLANK(INDEX('Policy Characteristics'!K:K,MATCH($C2147,'Policy Characteristics'!$C:$C,0))),"",INDEX('Policy Characteristics'!K:K,MATCH($C2147,'Policy Characteristics'!$C:$C,0)))</f>
        <v>io-model.html</v>
      </c>
      <c r="R2147" s="254" t="str">
        <f>IF(ISBLANK(INDEX('Policy Characteristics'!L:L,MATCH($C2147,'Policy Characteristics'!$C:$C,0))),"",INDEX('Policy Characteristics'!L:L,MATCH($C2147,'Policy Characteristics'!$C:$C,0)))</f>
        <v/>
      </c>
    </row>
    <row r="2148" spans="1:18" x14ac:dyDescent="0.35">
      <c r="A2148" s="254" t="str">
        <f>IF(ISBLANK(INDEX('Policy Characteristics'!A:A,MATCH($C2148,'Policy Characteristics'!$C:$C,0))),"",INDEX('Policy Characteristics'!A:A,MATCH($C2148,'Policy Characteristics'!$C:$C,0)))</f>
        <v>Government Revenue Accounting</v>
      </c>
      <c r="B2148" s="262" t="str">
        <f>IF(ISBLANK(INDEX('Policy Characteristics'!B:B,MATCH($C2148,'Policy Characteristics'!$C:$C,0))),"",INDEX('Policy Characteristics'!B:B,MATCH($C2148,'Policy Characteristics'!$C:$C,0)))</f>
        <v>Electricity Capacity Construction Subsidy</v>
      </c>
      <c r="C2148" s="254" t="str">
        <f t="shared" ref="C2148:C2151" si="93">C$2147</f>
        <v>GRA for Electricity Capacity Construction Subsidies</v>
      </c>
      <c r="D2148" s="1" t="s">
        <v>2942</v>
      </c>
      <c r="F2148" s="1" t="s">
        <v>2957</v>
      </c>
      <c r="H2148" s="43">
        <v>566</v>
      </c>
      <c r="I2148" s="326" t="str">
        <f t="shared" ref="I2148:I2151" si="94">I$2147</f>
        <v>Yes</v>
      </c>
      <c r="J2148" s="255" t="str">
        <f>IF(ISBLANK(INDEX('Policy Characteristics'!D:D,MATCH($C2148,'Policy Characteristics'!$C:$C,0))),"",INDEX('Policy Characteristics'!D:D,MATCH($C2148,'Policy Characteristics'!$C:$C,0)))</f>
        <v/>
      </c>
      <c r="K2148" s="254" t="str">
        <f>IF(ISBLANK(INDEX('Policy Characteristics'!E:E,MATCH($C2148,'Policy Characteristics'!$C:$C,0))),"",INDEX('Policy Characteristics'!E:E,MATCH($C2148,'Policy Characteristics'!$C:$C,0)))</f>
        <v>GRA elec cap const subsidy</v>
      </c>
      <c r="L2148" s="254">
        <f>IF(ISBLANK(INDEX('Policy Characteristics'!F:F,MATCH($C2148,'Policy Characteristics'!$C:$C,0))),"",INDEX('Policy Characteristics'!F:F,MATCH($C2148,'Policy Characteristics'!$C:$C,0)))</f>
        <v>0</v>
      </c>
      <c r="M2148" s="254">
        <f>IF(ISBLANK(INDEX('Policy Characteristics'!G:G,MATCH($C2148,'Policy Characteristics'!$C:$C,0))),"",INDEX('Policy Characteristics'!G:G,MATCH($C2148,'Policy Characteristics'!$C:$C,0)))</f>
        <v>10</v>
      </c>
      <c r="N2148" s="254">
        <f>IF(ISBLANK(INDEX('Policy Characteristics'!H:H,MATCH($C2148,'Policy Characteristics'!$C:$C,0))),"",INDEX('Policy Characteristics'!H:H,MATCH($C2148,'Policy Characteristics'!$C:$C,0)))</f>
        <v>1</v>
      </c>
      <c r="O2148" s="254" t="str">
        <f>IF(ISBLANK(INDEX('Policy Characteristics'!I:I,MATCH($C2148,'Policy Characteristics'!$C:$C,0))),"",INDEX('Policy Characteristics'!I:I,MATCH($C2148,'Policy Characteristics'!$C:$C,0)))</f>
        <v>weight</v>
      </c>
      <c r="P2148" s="254" t="str">
        <f>IF(ISBLANK(INDEX('Policy Characteristics'!J:J,MATCH($C2148,'Policy Characteristics'!$C:$C,0))),"",INDEX('Policy Characteristics'!J:J,MATCH($C2148,'Policy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48" s="254" t="str">
        <f>IF(ISBLANK(INDEX('Policy Characteristics'!K:K,MATCH($C2148,'Policy Characteristics'!$C:$C,0))),"",INDEX('Policy Characteristics'!K:K,MATCH($C2148,'Policy Characteristics'!$C:$C,0)))</f>
        <v>io-model.html</v>
      </c>
      <c r="R2148" s="254" t="str">
        <f>IF(ISBLANK(INDEX('Policy Characteristics'!L:L,MATCH($C2148,'Policy Characteristics'!$C:$C,0))),"",INDEX('Policy Characteristics'!L:L,MATCH($C2148,'Policy Characteristics'!$C:$C,0)))</f>
        <v/>
      </c>
    </row>
    <row r="2149" spans="1:18" x14ac:dyDescent="0.35">
      <c r="A2149" s="254" t="str">
        <f>IF(ISBLANK(INDEX('Policy Characteristics'!A:A,MATCH($C2149,'Policy Characteristics'!$C:$C,0))),"",INDEX('Policy Characteristics'!A:A,MATCH($C2149,'Policy Characteristics'!$C:$C,0)))</f>
        <v>Government Revenue Accounting</v>
      </c>
      <c r="B2149" s="262" t="str">
        <f>IF(ISBLANK(INDEX('Policy Characteristics'!B:B,MATCH($C2149,'Policy Characteristics'!$C:$C,0))),"",INDEX('Policy Characteristics'!B:B,MATCH($C2149,'Policy Characteristics'!$C:$C,0)))</f>
        <v>Electricity Capacity Construction Subsidy</v>
      </c>
      <c r="C2149" s="254" t="str">
        <f t="shared" si="93"/>
        <v>GRA for Electricity Capacity Construction Subsidies</v>
      </c>
      <c r="D2149" s="1" t="s">
        <v>2943</v>
      </c>
      <c r="F2149" s="1" t="s">
        <v>2947</v>
      </c>
      <c r="H2149" s="43">
        <v>567</v>
      </c>
      <c r="I2149" s="326" t="str">
        <f t="shared" si="94"/>
        <v>Yes</v>
      </c>
      <c r="J2149" s="255" t="str">
        <f>IF(ISBLANK(INDEX('Policy Characteristics'!D:D,MATCH($C2149,'Policy Characteristics'!$C:$C,0))),"",INDEX('Policy Characteristics'!D:D,MATCH($C2149,'Policy Characteristics'!$C:$C,0)))</f>
        <v/>
      </c>
      <c r="K2149" s="254" t="str">
        <f>IF(ISBLANK(INDEX('Policy Characteristics'!E:E,MATCH($C2149,'Policy Characteristics'!$C:$C,0))),"",INDEX('Policy Characteristics'!E:E,MATCH($C2149,'Policy Characteristics'!$C:$C,0)))</f>
        <v>GRA elec cap const subsidy</v>
      </c>
      <c r="L2149" s="254">
        <f>IF(ISBLANK(INDEX('Policy Characteristics'!F:F,MATCH($C2149,'Policy Characteristics'!$C:$C,0))),"",INDEX('Policy Characteristics'!F:F,MATCH($C2149,'Policy Characteristics'!$C:$C,0)))</f>
        <v>0</v>
      </c>
      <c r="M2149" s="254">
        <f>IF(ISBLANK(INDEX('Policy Characteristics'!G:G,MATCH($C2149,'Policy Characteristics'!$C:$C,0))),"",INDEX('Policy Characteristics'!G:G,MATCH($C2149,'Policy Characteristics'!$C:$C,0)))</f>
        <v>10</v>
      </c>
      <c r="N2149" s="254">
        <f>IF(ISBLANK(INDEX('Policy Characteristics'!H:H,MATCH($C2149,'Policy Characteristics'!$C:$C,0))),"",INDEX('Policy Characteristics'!H:H,MATCH($C2149,'Policy Characteristics'!$C:$C,0)))</f>
        <v>1</v>
      </c>
      <c r="O2149" s="254" t="str">
        <f>IF(ISBLANK(INDEX('Policy Characteristics'!I:I,MATCH($C2149,'Policy Characteristics'!$C:$C,0))),"",INDEX('Policy Characteristics'!I:I,MATCH($C2149,'Policy Characteristics'!$C:$C,0)))</f>
        <v>weight</v>
      </c>
      <c r="P2149" s="254" t="str">
        <f>IF(ISBLANK(INDEX('Policy Characteristics'!J:J,MATCH($C2149,'Policy Characteristics'!$C:$C,0))),"",INDEX('Policy Characteristics'!J:J,MATCH($C2149,'Policy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49" s="254" t="str">
        <f>IF(ISBLANK(INDEX('Policy Characteristics'!K:K,MATCH($C2149,'Policy Characteristics'!$C:$C,0))),"",INDEX('Policy Characteristics'!K:K,MATCH($C2149,'Policy Characteristics'!$C:$C,0)))</f>
        <v>io-model.html</v>
      </c>
      <c r="R2149" s="254" t="str">
        <f>IF(ISBLANK(INDEX('Policy Characteristics'!L:L,MATCH($C2149,'Policy Characteristics'!$C:$C,0))),"",INDEX('Policy Characteristics'!L:L,MATCH($C2149,'Policy Characteristics'!$C:$C,0)))</f>
        <v/>
      </c>
    </row>
    <row r="2150" spans="1:18" x14ac:dyDescent="0.35">
      <c r="A2150" s="254" t="str">
        <f>IF(ISBLANK(INDEX('Policy Characteristics'!A:A,MATCH($C2150,'Policy Characteristics'!$C:$C,0))),"",INDEX('Policy Characteristics'!A:A,MATCH($C2150,'Policy Characteristics'!$C:$C,0)))</f>
        <v>Government Revenue Accounting</v>
      </c>
      <c r="B2150" s="262" t="str">
        <f>IF(ISBLANK(INDEX('Policy Characteristics'!B:B,MATCH($C2150,'Policy Characteristics'!$C:$C,0))),"",INDEX('Policy Characteristics'!B:B,MATCH($C2150,'Policy Characteristics'!$C:$C,0)))</f>
        <v>Electricity Capacity Construction Subsidy</v>
      </c>
      <c r="C2150" s="254" t="str">
        <f t="shared" si="93"/>
        <v>GRA for Electricity Capacity Construction Subsidies</v>
      </c>
      <c r="D2150" s="1" t="s">
        <v>2944</v>
      </c>
      <c r="F2150" s="1" t="s">
        <v>2948</v>
      </c>
      <c r="H2150" s="43">
        <v>568</v>
      </c>
      <c r="I2150" s="326" t="str">
        <f t="shared" si="94"/>
        <v>Yes</v>
      </c>
      <c r="J2150" s="255" t="str">
        <f>IF(ISBLANK(INDEX('Policy Characteristics'!D:D,MATCH($C2150,'Policy Characteristics'!$C:$C,0))),"",INDEX('Policy Characteristics'!D:D,MATCH($C2150,'Policy Characteristics'!$C:$C,0)))</f>
        <v/>
      </c>
      <c r="K2150" s="254" t="str">
        <f>IF(ISBLANK(INDEX('Policy Characteristics'!E:E,MATCH($C2150,'Policy Characteristics'!$C:$C,0))),"",INDEX('Policy Characteristics'!E:E,MATCH($C2150,'Policy Characteristics'!$C:$C,0)))</f>
        <v>GRA elec cap const subsidy</v>
      </c>
      <c r="L2150" s="254">
        <f>IF(ISBLANK(INDEX('Policy Characteristics'!F:F,MATCH($C2150,'Policy Characteristics'!$C:$C,0))),"",INDEX('Policy Characteristics'!F:F,MATCH($C2150,'Policy Characteristics'!$C:$C,0)))</f>
        <v>0</v>
      </c>
      <c r="M2150" s="254">
        <f>IF(ISBLANK(INDEX('Policy Characteristics'!G:G,MATCH($C2150,'Policy Characteristics'!$C:$C,0))),"",INDEX('Policy Characteristics'!G:G,MATCH($C2150,'Policy Characteristics'!$C:$C,0)))</f>
        <v>10</v>
      </c>
      <c r="N2150" s="254">
        <f>IF(ISBLANK(INDEX('Policy Characteristics'!H:H,MATCH($C2150,'Policy Characteristics'!$C:$C,0))),"",INDEX('Policy Characteristics'!H:H,MATCH($C2150,'Policy Characteristics'!$C:$C,0)))</f>
        <v>1</v>
      </c>
      <c r="O2150" s="254" t="str">
        <f>IF(ISBLANK(INDEX('Policy Characteristics'!I:I,MATCH($C2150,'Policy Characteristics'!$C:$C,0))),"",INDEX('Policy Characteristics'!I:I,MATCH($C2150,'Policy Characteristics'!$C:$C,0)))</f>
        <v>weight</v>
      </c>
      <c r="P2150" s="254" t="str">
        <f>IF(ISBLANK(INDEX('Policy Characteristics'!J:J,MATCH($C2150,'Policy Characteristics'!$C:$C,0))),"",INDEX('Policy Characteristics'!J:J,MATCH($C2150,'Policy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0" s="254" t="str">
        <f>IF(ISBLANK(INDEX('Policy Characteristics'!K:K,MATCH($C2150,'Policy Characteristics'!$C:$C,0))),"",INDEX('Policy Characteristics'!K:K,MATCH($C2150,'Policy Characteristics'!$C:$C,0)))</f>
        <v>io-model.html</v>
      </c>
      <c r="R2150" s="254" t="str">
        <f>IF(ISBLANK(INDEX('Policy Characteristics'!L:L,MATCH($C2150,'Policy Characteristics'!$C:$C,0))),"",INDEX('Policy Characteristics'!L:L,MATCH($C2150,'Policy Characteristics'!$C:$C,0)))</f>
        <v/>
      </c>
    </row>
    <row r="2151" spans="1:18" x14ac:dyDescent="0.35">
      <c r="A2151" s="254" t="str">
        <f>IF(ISBLANK(INDEX('Policy Characteristics'!A:A,MATCH($C2151,'Policy Characteristics'!$C:$C,0))),"",INDEX('Policy Characteristics'!A:A,MATCH($C2151,'Policy Characteristics'!$C:$C,0)))</f>
        <v>Government Revenue Accounting</v>
      </c>
      <c r="B2151" s="262" t="str">
        <f>IF(ISBLANK(INDEX('Policy Characteristics'!B:B,MATCH($C2151,'Policy Characteristics'!$C:$C,0))),"",INDEX('Policy Characteristics'!B:B,MATCH($C2151,'Policy Characteristics'!$C:$C,0)))</f>
        <v>Electricity Capacity Construction Subsidy</v>
      </c>
      <c r="C2151" s="254" t="str">
        <f t="shared" si="93"/>
        <v>GRA for Electricity Capacity Construction Subsidies</v>
      </c>
      <c r="D2151" s="1" t="s">
        <v>2945</v>
      </c>
      <c r="F2151" s="1" t="s">
        <v>2949</v>
      </c>
      <c r="H2151" s="43">
        <v>569</v>
      </c>
      <c r="I2151" s="326" t="str">
        <f t="shared" si="94"/>
        <v>Yes</v>
      </c>
      <c r="J2151" s="255" t="str">
        <f>IF(ISBLANK(INDEX('Policy Characteristics'!D:D,MATCH($C2151,'Policy Characteristics'!$C:$C,0))),"",INDEX('Policy Characteristics'!D:D,MATCH($C2151,'Policy Characteristics'!$C:$C,0)))</f>
        <v/>
      </c>
      <c r="K2151" s="254" t="str">
        <f>IF(ISBLANK(INDEX('Policy Characteristics'!E:E,MATCH($C2151,'Policy Characteristics'!$C:$C,0))),"",INDEX('Policy Characteristics'!E:E,MATCH($C2151,'Policy Characteristics'!$C:$C,0)))</f>
        <v>GRA elec cap const subsidy</v>
      </c>
      <c r="L2151" s="254">
        <f>IF(ISBLANK(INDEX('Policy Characteristics'!F:F,MATCH($C2151,'Policy Characteristics'!$C:$C,0))),"",INDEX('Policy Characteristics'!F:F,MATCH($C2151,'Policy Characteristics'!$C:$C,0)))</f>
        <v>0</v>
      </c>
      <c r="M2151" s="254">
        <f>IF(ISBLANK(INDEX('Policy Characteristics'!G:G,MATCH($C2151,'Policy Characteristics'!$C:$C,0))),"",INDEX('Policy Characteristics'!G:G,MATCH($C2151,'Policy Characteristics'!$C:$C,0)))</f>
        <v>10</v>
      </c>
      <c r="N2151" s="254">
        <f>IF(ISBLANK(INDEX('Policy Characteristics'!H:H,MATCH($C2151,'Policy Characteristics'!$C:$C,0))),"",INDEX('Policy Characteristics'!H:H,MATCH($C2151,'Policy Characteristics'!$C:$C,0)))</f>
        <v>1</v>
      </c>
      <c r="O2151" s="254" t="str">
        <f>IF(ISBLANK(INDEX('Policy Characteristics'!I:I,MATCH($C2151,'Policy Characteristics'!$C:$C,0))),"",INDEX('Policy Characteristics'!I:I,MATCH($C2151,'Policy Characteristics'!$C:$C,0)))</f>
        <v>weight</v>
      </c>
      <c r="P2151" s="254" t="str">
        <f>IF(ISBLANK(INDEX('Policy Characteristics'!J:J,MATCH($C2151,'Policy Characteristics'!$C:$C,0))),"",INDEX('Policy Characteristics'!J:J,MATCH($C2151,'Policy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1" s="254" t="str">
        <f>IF(ISBLANK(INDEX('Policy Characteristics'!K:K,MATCH($C2151,'Policy Characteristics'!$C:$C,0))),"",INDEX('Policy Characteristics'!K:K,MATCH($C2151,'Policy Characteristics'!$C:$C,0)))</f>
        <v>io-model.html</v>
      </c>
      <c r="R2151" s="254" t="str">
        <f>IF(ISBLANK(INDEX('Policy Characteristics'!L:L,MATCH($C2151,'Policy Characteristics'!$C:$C,0))),"",INDEX('Policy Characteristics'!L:L,MATCH($C2151,'Policy Characteristics'!$C:$C,0)))</f>
        <v/>
      </c>
    </row>
    <row r="2152" spans="1:18" x14ac:dyDescent="0.35">
      <c r="A2152" s="254" t="str">
        <f>IF(ISBLANK(INDEX('Policy Characteristics'!A:A,MATCH($C2152,'Policy Characteristics'!$C:$C,0))),"",INDEX('Policy Characteristics'!A:A,MATCH($C2152,'Policy Characteristics'!$C:$C,0)))</f>
        <v>Government Revenue Accounting</v>
      </c>
      <c r="B2152" s="262" t="str">
        <f>IF(ISBLANK(INDEX('Policy Characteristics'!B:B,MATCH($C2152,'Policy Characteristics'!$C:$C,0))),"",INDEX('Policy Characteristics'!B:B,MATCH($C2152,'Policy Characteristics'!$C:$C,0)))</f>
        <v>Distributed Solar Subsidy</v>
      </c>
      <c r="C2152" t="s">
        <v>2937</v>
      </c>
      <c r="D2152" s="1" t="s">
        <v>2941</v>
      </c>
      <c r="F2152" s="1" t="s">
        <v>2946</v>
      </c>
      <c r="H2152" s="43">
        <v>570</v>
      </c>
      <c r="I2152" s="322" t="s">
        <v>40</v>
      </c>
      <c r="J2152" s="255" t="str">
        <f>IF(ISBLANK(INDEX('Policy Characteristics'!D:D,MATCH($C2152,'Policy Characteristics'!$C:$C,0))),"",INDEX('Policy Characteristics'!D:D,MATCH($C2152,'Policy Characteristics'!$C:$C,0)))</f>
        <v/>
      </c>
      <c r="K2152" s="254" t="str">
        <f>IF(ISBLANK(INDEX('Policy Characteristics'!E:E,MATCH($C2152,'Policy Characteristics'!$C:$C,0))),"",INDEX('Policy Characteristics'!E:E,MATCH($C2152,'Policy Characteristics'!$C:$C,0)))</f>
        <v>GRA dist solar subsidy</v>
      </c>
      <c r="L2152" s="254">
        <f>IF(ISBLANK(INDEX('Policy Characteristics'!F:F,MATCH($C2152,'Policy Characteristics'!$C:$C,0))),"",INDEX('Policy Characteristics'!F:F,MATCH($C2152,'Policy Characteristics'!$C:$C,0)))</f>
        <v>0</v>
      </c>
      <c r="M2152" s="254">
        <f>IF(ISBLANK(INDEX('Policy Characteristics'!G:G,MATCH($C2152,'Policy Characteristics'!$C:$C,0))),"",INDEX('Policy Characteristics'!G:G,MATCH($C2152,'Policy Characteristics'!$C:$C,0)))</f>
        <v>10</v>
      </c>
      <c r="N2152" s="254">
        <f>IF(ISBLANK(INDEX('Policy Characteristics'!H:H,MATCH($C2152,'Policy Characteristics'!$C:$C,0))),"",INDEX('Policy Characteristics'!H:H,MATCH($C2152,'Policy Characteristics'!$C:$C,0)))</f>
        <v>1</v>
      </c>
      <c r="O2152" s="254" t="str">
        <f>IF(ISBLANK(INDEX('Policy Characteristics'!I:I,MATCH($C2152,'Policy Characteristics'!$C:$C,0))),"",INDEX('Policy Characteristics'!I:I,MATCH($C2152,'Policy Characteristics'!$C:$C,0)))</f>
        <v>weight</v>
      </c>
      <c r="P2152" s="254" t="str">
        <f>IF(ISBLANK(INDEX('Policy Characteristics'!J:J,MATCH($C2152,'Policy Characteristics'!$C:$C,0))),"",INDEX('Policy Characteristics'!J:J,MATCH($C2152,'Policy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2" s="254" t="str">
        <f>IF(ISBLANK(INDEX('Policy Characteristics'!K:K,MATCH($C2152,'Policy Characteristics'!$C:$C,0))),"",INDEX('Policy Characteristics'!K:K,MATCH($C2152,'Policy Characteristics'!$C:$C,0)))</f>
        <v>io-model.html</v>
      </c>
      <c r="R2152" s="254" t="str">
        <f>IF(ISBLANK(INDEX('Policy Characteristics'!L:L,MATCH($C2152,'Policy Characteristics'!$C:$C,0))),"",INDEX('Policy Characteristics'!L:L,MATCH($C2152,'Policy Characteristics'!$C:$C,0)))</f>
        <v/>
      </c>
    </row>
    <row r="2153" spans="1:18" x14ac:dyDescent="0.35">
      <c r="A2153" s="254" t="str">
        <f>IF(ISBLANK(INDEX('Policy Characteristics'!A:A,MATCH($C2153,'Policy Characteristics'!$C:$C,0))),"",INDEX('Policy Characteristics'!A:A,MATCH($C2153,'Policy Characteristics'!$C:$C,0)))</f>
        <v>Government Revenue Accounting</v>
      </c>
      <c r="B2153" s="262" t="str">
        <f>IF(ISBLANK(INDEX('Policy Characteristics'!B:B,MATCH($C2153,'Policy Characteristics'!$C:$C,0))),"",INDEX('Policy Characteristics'!B:B,MATCH($C2153,'Policy Characteristics'!$C:$C,0)))</f>
        <v>Distributed Solar Subsidy</v>
      </c>
      <c r="C2153" s="254" t="str">
        <f t="shared" ref="C2153:C2156" si="95">C$2152</f>
        <v>GRA for Distributed Solar Subsidy</v>
      </c>
      <c r="D2153" s="1" t="s">
        <v>2942</v>
      </c>
      <c r="F2153" s="1" t="s">
        <v>2957</v>
      </c>
      <c r="H2153" s="43">
        <v>571</v>
      </c>
      <c r="I2153" s="326" t="str">
        <f t="shared" ref="I2153:I2156" si="96">I$2152</f>
        <v>Yes</v>
      </c>
      <c r="J2153" s="255" t="str">
        <f>IF(ISBLANK(INDEX('Policy Characteristics'!D:D,MATCH($C2153,'Policy Characteristics'!$C:$C,0))),"",INDEX('Policy Characteristics'!D:D,MATCH($C2153,'Policy Characteristics'!$C:$C,0)))</f>
        <v/>
      </c>
      <c r="K2153" s="254" t="str">
        <f>IF(ISBLANK(INDEX('Policy Characteristics'!E:E,MATCH($C2153,'Policy Characteristics'!$C:$C,0))),"",INDEX('Policy Characteristics'!E:E,MATCH($C2153,'Policy Characteristics'!$C:$C,0)))</f>
        <v>GRA dist solar subsidy</v>
      </c>
      <c r="L2153" s="254">
        <f>IF(ISBLANK(INDEX('Policy Characteristics'!F:F,MATCH($C2153,'Policy Characteristics'!$C:$C,0))),"",INDEX('Policy Characteristics'!F:F,MATCH($C2153,'Policy Characteristics'!$C:$C,0)))</f>
        <v>0</v>
      </c>
      <c r="M2153" s="254">
        <f>IF(ISBLANK(INDEX('Policy Characteristics'!G:G,MATCH($C2153,'Policy Characteristics'!$C:$C,0))),"",INDEX('Policy Characteristics'!G:G,MATCH($C2153,'Policy Characteristics'!$C:$C,0)))</f>
        <v>10</v>
      </c>
      <c r="N2153" s="254">
        <f>IF(ISBLANK(INDEX('Policy Characteristics'!H:H,MATCH($C2153,'Policy Characteristics'!$C:$C,0))),"",INDEX('Policy Characteristics'!H:H,MATCH($C2153,'Policy Characteristics'!$C:$C,0)))</f>
        <v>1</v>
      </c>
      <c r="O2153" s="254" t="str">
        <f>IF(ISBLANK(INDEX('Policy Characteristics'!I:I,MATCH($C2153,'Policy Characteristics'!$C:$C,0))),"",INDEX('Policy Characteristics'!I:I,MATCH($C2153,'Policy Characteristics'!$C:$C,0)))</f>
        <v>weight</v>
      </c>
      <c r="P2153" s="254" t="str">
        <f>IF(ISBLANK(INDEX('Policy Characteristics'!J:J,MATCH($C2153,'Policy Characteristics'!$C:$C,0))),"",INDEX('Policy Characteristics'!J:J,MATCH($C2153,'Policy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3" s="254" t="str">
        <f>IF(ISBLANK(INDEX('Policy Characteristics'!K:K,MATCH($C2153,'Policy Characteristics'!$C:$C,0))),"",INDEX('Policy Characteristics'!K:K,MATCH($C2153,'Policy Characteristics'!$C:$C,0)))</f>
        <v>io-model.html</v>
      </c>
      <c r="R2153" s="254" t="str">
        <f>IF(ISBLANK(INDEX('Policy Characteristics'!L:L,MATCH($C2153,'Policy Characteristics'!$C:$C,0))),"",INDEX('Policy Characteristics'!L:L,MATCH($C2153,'Policy Characteristics'!$C:$C,0)))</f>
        <v/>
      </c>
    </row>
    <row r="2154" spans="1:18" x14ac:dyDescent="0.35">
      <c r="A2154" s="254" t="str">
        <f>IF(ISBLANK(INDEX('Policy Characteristics'!A:A,MATCH($C2154,'Policy Characteristics'!$C:$C,0))),"",INDEX('Policy Characteristics'!A:A,MATCH($C2154,'Policy Characteristics'!$C:$C,0)))</f>
        <v>Government Revenue Accounting</v>
      </c>
      <c r="B2154" s="262" t="str">
        <f>IF(ISBLANK(INDEX('Policy Characteristics'!B:B,MATCH($C2154,'Policy Characteristics'!$C:$C,0))),"",INDEX('Policy Characteristics'!B:B,MATCH($C2154,'Policy Characteristics'!$C:$C,0)))</f>
        <v>Distributed Solar Subsidy</v>
      </c>
      <c r="C2154" s="254" t="str">
        <f t="shared" si="95"/>
        <v>GRA for Distributed Solar Subsidy</v>
      </c>
      <c r="D2154" s="1" t="s">
        <v>2943</v>
      </c>
      <c r="F2154" s="1" t="s">
        <v>2947</v>
      </c>
      <c r="H2154" s="43">
        <v>572</v>
      </c>
      <c r="I2154" s="326" t="str">
        <f t="shared" si="96"/>
        <v>Yes</v>
      </c>
      <c r="J2154" s="255" t="str">
        <f>IF(ISBLANK(INDEX('Policy Characteristics'!D:D,MATCH($C2154,'Policy Characteristics'!$C:$C,0))),"",INDEX('Policy Characteristics'!D:D,MATCH($C2154,'Policy Characteristics'!$C:$C,0)))</f>
        <v/>
      </c>
      <c r="K2154" s="254" t="str">
        <f>IF(ISBLANK(INDEX('Policy Characteristics'!E:E,MATCH($C2154,'Policy Characteristics'!$C:$C,0))),"",INDEX('Policy Characteristics'!E:E,MATCH($C2154,'Policy Characteristics'!$C:$C,0)))</f>
        <v>GRA dist solar subsidy</v>
      </c>
      <c r="L2154" s="254">
        <f>IF(ISBLANK(INDEX('Policy Characteristics'!F:F,MATCH($C2154,'Policy Characteristics'!$C:$C,0))),"",INDEX('Policy Characteristics'!F:F,MATCH($C2154,'Policy Characteristics'!$C:$C,0)))</f>
        <v>0</v>
      </c>
      <c r="M2154" s="254">
        <f>IF(ISBLANK(INDEX('Policy Characteristics'!G:G,MATCH($C2154,'Policy Characteristics'!$C:$C,0))),"",INDEX('Policy Characteristics'!G:G,MATCH($C2154,'Policy Characteristics'!$C:$C,0)))</f>
        <v>10</v>
      </c>
      <c r="N2154" s="254">
        <f>IF(ISBLANK(INDEX('Policy Characteristics'!H:H,MATCH($C2154,'Policy Characteristics'!$C:$C,0))),"",INDEX('Policy Characteristics'!H:H,MATCH($C2154,'Policy Characteristics'!$C:$C,0)))</f>
        <v>1</v>
      </c>
      <c r="O2154" s="254" t="str">
        <f>IF(ISBLANK(INDEX('Policy Characteristics'!I:I,MATCH($C2154,'Policy Characteristics'!$C:$C,0))),"",INDEX('Policy Characteristics'!I:I,MATCH($C2154,'Policy Characteristics'!$C:$C,0)))</f>
        <v>weight</v>
      </c>
      <c r="P2154" s="254" t="str">
        <f>IF(ISBLANK(INDEX('Policy Characteristics'!J:J,MATCH($C2154,'Policy Characteristics'!$C:$C,0))),"",INDEX('Policy Characteristics'!J:J,MATCH($C2154,'Policy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4" s="254" t="str">
        <f>IF(ISBLANK(INDEX('Policy Characteristics'!K:K,MATCH($C2154,'Policy Characteristics'!$C:$C,0))),"",INDEX('Policy Characteristics'!K:K,MATCH($C2154,'Policy Characteristics'!$C:$C,0)))</f>
        <v>io-model.html</v>
      </c>
      <c r="R2154" s="254" t="str">
        <f>IF(ISBLANK(INDEX('Policy Characteristics'!L:L,MATCH($C2154,'Policy Characteristics'!$C:$C,0))),"",INDEX('Policy Characteristics'!L:L,MATCH($C2154,'Policy Characteristics'!$C:$C,0)))</f>
        <v/>
      </c>
    </row>
    <row r="2155" spans="1:18" x14ac:dyDescent="0.35">
      <c r="A2155" s="254" t="str">
        <f>IF(ISBLANK(INDEX('Policy Characteristics'!A:A,MATCH($C2155,'Policy Characteristics'!$C:$C,0))),"",INDEX('Policy Characteristics'!A:A,MATCH($C2155,'Policy Characteristics'!$C:$C,0)))</f>
        <v>Government Revenue Accounting</v>
      </c>
      <c r="B2155" s="262" t="str">
        <f>IF(ISBLANK(INDEX('Policy Characteristics'!B:B,MATCH($C2155,'Policy Characteristics'!$C:$C,0))),"",INDEX('Policy Characteristics'!B:B,MATCH($C2155,'Policy Characteristics'!$C:$C,0)))</f>
        <v>Distributed Solar Subsidy</v>
      </c>
      <c r="C2155" s="254" t="str">
        <f t="shared" si="95"/>
        <v>GRA for Distributed Solar Subsidy</v>
      </c>
      <c r="D2155" s="1" t="s">
        <v>2944</v>
      </c>
      <c r="F2155" s="1" t="s">
        <v>2948</v>
      </c>
      <c r="H2155" s="43">
        <v>573</v>
      </c>
      <c r="I2155" s="326" t="str">
        <f t="shared" si="96"/>
        <v>Yes</v>
      </c>
      <c r="J2155" s="255" t="str">
        <f>IF(ISBLANK(INDEX('Policy Characteristics'!D:D,MATCH($C2155,'Policy Characteristics'!$C:$C,0))),"",INDEX('Policy Characteristics'!D:D,MATCH($C2155,'Policy Characteristics'!$C:$C,0)))</f>
        <v/>
      </c>
      <c r="K2155" s="254" t="str">
        <f>IF(ISBLANK(INDEX('Policy Characteristics'!E:E,MATCH($C2155,'Policy Characteristics'!$C:$C,0))),"",INDEX('Policy Characteristics'!E:E,MATCH($C2155,'Policy Characteristics'!$C:$C,0)))</f>
        <v>GRA dist solar subsidy</v>
      </c>
      <c r="L2155" s="254">
        <f>IF(ISBLANK(INDEX('Policy Characteristics'!F:F,MATCH($C2155,'Policy Characteristics'!$C:$C,0))),"",INDEX('Policy Characteristics'!F:F,MATCH($C2155,'Policy Characteristics'!$C:$C,0)))</f>
        <v>0</v>
      </c>
      <c r="M2155" s="254">
        <f>IF(ISBLANK(INDEX('Policy Characteristics'!G:G,MATCH($C2155,'Policy Characteristics'!$C:$C,0))),"",INDEX('Policy Characteristics'!G:G,MATCH($C2155,'Policy Characteristics'!$C:$C,0)))</f>
        <v>10</v>
      </c>
      <c r="N2155" s="254">
        <f>IF(ISBLANK(INDEX('Policy Characteristics'!H:H,MATCH($C2155,'Policy Characteristics'!$C:$C,0))),"",INDEX('Policy Characteristics'!H:H,MATCH($C2155,'Policy Characteristics'!$C:$C,0)))</f>
        <v>1</v>
      </c>
      <c r="O2155" s="254" t="str">
        <f>IF(ISBLANK(INDEX('Policy Characteristics'!I:I,MATCH($C2155,'Policy Characteristics'!$C:$C,0))),"",INDEX('Policy Characteristics'!I:I,MATCH($C2155,'Policy Characteristics'!$C:$C,0)))</f>
        <v>weight</v>
      </c>
      <c r="P2155" s="254" t="str">
        <f>IF(ISBLANK(INDEX('Policy Characteristics'!J:J,MATCH($C2155,'Policy Characteristics'!$C:$C,0))),"",INDEX('Policy Characteristics'!J:J,MATCH($C2155,'Policy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5" s="254" t="str">
        <f>IF(ISBLANK(INDEX('Policy Characteristics'!K:K,MATCH($C2155,'Policy Characteristics'!$C:$C,0))),"",INDEX('Policy Characteristics'!K:K,MATCH($C2155,'Policy Characteristics'!$C:$C,0)))</f>
        <v>io-model.html</v>
      </c>
      <c r="R2155" s="254" t="str">
        <f>IF(ISBLANK(INDEX('Policy Characteristics'!L:L,MATCH($C2155,'Policy Characteristics'!$C:$C,0))),"",INDEX('Policy Characteristics'!L:L,MATCH($C2155,'Policy Characteristics'!$C:$C,0)))</f>
        <v/>
      </c>
    </row>
    <row r="2156" spans="1:18" x14ac:dyDescent="0.35">
      <c r="A2156" s="254" t="str">
        <f>IF(ISBLANK(INDEX('Policy Characteristics'!A:A,MATCH($C2156,'Policy Characteristics'!$C:$C,0))),"",INDEX('Policy Characteristics'!A:A,MATCH($C2156,'Policy Characteristics'!$C:$C,0)))</f>
        <v>Government Revenue Accounting</v>
      </c>
      <c r="B2156" s="262" t="str">
        <f>IF(ISBLANK(INDEX('Policy Characteristics'!B:B,MATCH($C2156,'Policy Characteristics'!$C:$C,0))),"",INDEX('Policy Characteristics'!B:B,MATCH($C2156,'Policy Characteristics'!$C:$C,0)))</f>
        <v>Distributed Solar Subsidy</v>
      </c>
      <c r="C2156" s="254" t="str">
        <f t="shared" si="95"/>
        <v>GRA for Distributed Solar Subsidy</v>
      </c>
      <c r="D2156" s="1" t="s">
        <v>2945</v>
      </c>
      <c r="F2156" s="1" t="s">
        <v>2949</v>
      </c>
      <c r="H2156" s="43">
        <v>574</v>
      </c>
      <c r="I2156" s="326" t="str">
        <f t="shared" si="96"/>
        <v>Yes</v>
      </c>
      <c r="J2156" s="255" t="str">
        <f>IF(ISBLANK(INDEX('Policy Characteristics'!D:D,MATCH($C2156,'Policy Characteristics'!$C:$C,0))),"",INDEX('Policy Characteristics'!D:D,MATCH($C2156,'Policy Characteristics'!$C:$C,0)))</f>
        <v/>
      </c>
      <c r="K2156" s="254" t="str">
        <f>IF(ISBLANK(INDEX('Policy Characteristics'!E:E,MATCH($C2156,'Policy Characteristics'!$C:$C,0))),"",INDEX('Policy Characteristics'!E:E,MATCH($C2156,'Policy Characteristics'!$C:$C,0)))</f>
        <v>GRA dist solar subsidy</v>
      </c>
      <c r="L2156" s="254">
        <f>IF(ISBLANK(INDEX('Policy Characteristics'!F:F,MATCH($C2156,'Policy Characteristics'!$C:$C,0))),"",INDEX('Policy Characteristics'!F:F,MATCH($C2156,'Policy Characteristics'!$C:$C,0)))</f>
        <v>0</v>
      </c>
      <c r="M2156" s="254">
        <f>IF(ISBLANK(INDEX('Policy Characteristics'!G:G,MATCH($C2156,'Policy Characteristics'!$C:$C,0))),"",INDEX('Policy Characteristics'!G:G,MATCH($C2156,'Policy Characteristics'!$C:$C,0)))</f>
        <v>10</v>
      </c>
      <c r="N2156" s="254">
        <f>IF(ISBLANK(INDEX('Policy Characteristics'!H:H,MATCH($C2156,'Policy Characteristics'!$C:$C,0))),"",INDEX('Policy Characteristics'!H:H,MATCH($C2156,'Policy Characteristics'!$C:$C,0)))</f>
        <v>1</v>
      </c>
      <c r="O2156" s="254" t="str">
        <f>IF(ISBLANK(INDEX('Policy Characteristics'!I:I,MATCH($C2156,'Policy Characteristics'!$C:$C,0))),"",INDEX('Policy Characteristics'!I:I,MATCH($C2156,'Policy Characteristics'!$C:$C,0)))</f>
        <v>weight</v>
      </c>
      <c r="P2156" s="254" t="str">
        <f>IF(ISBLANK(INDEX('Policy Characteristics'!J:J,MATCH($C2156,'Policy Characteristics'!$C:$C,0))),"",INDEX('Policy Characteristics'!J:J,MATCH($C2156,'Policy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6" s="254" t="str">
        <f>IF(ISBLANK(INDEX('Policy Characteristics'!K:K,MATCH($C2156,'Policy Characteristics'!$C:$C,0))),"",INDEX('Policy Characteristics'!K:K,MATCH($C2156,'Policy Characteristics'!$C:$C,0)))</f>
        <v>io-model.html</v>
      </c>
      <c r="R2156" s="254" t="str">
        <f>IF(ISBLANK(INDEX('Policy Characteristics'!L:L,MATCH($C2156,'Policy Characteristics'!$C:$C,0))),"",INDEX('Policy Characteristics'!L:L,MATCH($C2156,'Policy Characteristics'!$C:$C,0)))</f>
        <v/>
      </c>
    </row>
    <row r="2157" spans="1:18" x14ac:dyDescent="0.35">
      <c r="A2157" s="254" t="str">
        <f>IF(ISBLANK(INDEX('Policy Characteristics'!A:A,MATCH($C2157,'Policy Characteristics'!$C:$C,0))),"",INDEX('Policy Characteristics'!A:A,MATCH($C2157,'Policy Characteristics'!$C:$C,0)))</f>
        <v>Government Revenue Accounting</v>
      </c>
      <c r="B2157" s="262" t="str">
        <f>IF(ISBLANK(INDEX('Policy Characteristics'!B:B,MATCH($C2157,'Policy Characteristics'!$C:$C,0))),"",INDEX('Policy Characteristics'!B:B,MATCH($C2157,'Policy Characteristics'!$C:$C,0)))</f>
        <v>Fuel Subsidy</v>
      </c>
      <c r="C2157" t="s">
        <v>2938</v>
      </c>
      <c r="D2157" s="1" t="s">
        <v>2941</v>
      </c>
      <c r="F2157" s="1" t="s">
        <v>2946</v>
      </c>
      <c r="H2157" s="43">
        <v>575</v>
      </c>
      <c r="I2157" s="322" t="s">
        <v>40</v>
      </c>
      <c r="J2157" s="255" t="str">
        <f>IF(ISBLANK(INDEX('Policy Characteristics'!D:D,MATCH($C2157,'Policy Characteristics'!$C:$C,0))),"",INDEX('Policy Characteristics'!D:D,MATCH($C2157,'Policy Characteristics'!$C:$C,0)))</f>
        <v/>
      </c>
      <c r="K2157" s="254" t="str">
        <f>IF(ISBLANK(INDEX('Policy Characteristics'!E:E,MATCH($C2157,'Policy Characteristics'!$C:$C,0))),"",INDEX('Policy Characteristics'!E:E,MATCH($C2157,'Policy Characteristics'!$C:$C,0)))</f>
        <v>GRA fuel subsidy</v>
      </c>
      <c r="L2157" s="254">
        <f>IF(ISBLANK(INDEX('Policy Characteristics'!F:F,MATCH($C2157,'Policy Characteristics'!$C:$C,0))),"",INDEX('Policy Characteristics'!F:F,MATCH($C2157,'Policy Characteristics'!$C:$C,0)))</f>
        <v>0</v>
      </c>
      <c r="M2157" s="254">
        <f>IF(ISBLANK(INDEX('Policy Characteristics'!G:G,MATCH($C2157,'Policy Characteristics'!$C:$C,0))),"",INDEX('Policy Characteristics'!G:G,MATCH($C2157,'Policy Characteristics'!$C:$C,0)))</f>
        <v>10</v>
      </c>
      <c r="N2157" s="254">
        <f>IF(ISBLANK(INDEX('Policy Characteristics'!H:H,MATCH($C2157,'Policy Characteristics'!$C:$C,0))),"",INDEX('Policy Characteristics'!H:H,MATCH($C2157,'Policy Characteristics'!$C:$C,0)))</f>
        <v>1</v>
      </c>
      <c r="O2157" s="254" t="str">
        <f>IF(ISBLANK(INDEX('Policy Characteristics'!I:I,MATCH($C2157,'Policy Characteristics'!$C:$C,0))),"",INDEX('Policy Characteristics'!I:I,MATCH($C2157,'Policy Characteristics'!$C:$C,0)))</f>
        <v>weight</v>
      </c>
      <c r="P2157" s="254" t="str">
        <f>IF(ISBLANK(INDEX('Policy Characteristics'!J:J,MATCH($C2157,'Policy Characteristics'!$C:$C,0))),"",INDEX('Policy Characteristics'!J:J,MATCH($C2157,'Policy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7" s="254" t="str">
        <f>IF(ISBLANK(INDEX('Policy Characteristics'!K:K,MATCH($C2157,'Policy Characteristics'!$C:$C,0))),"",INDEX('Policy Characteristics'!K:K,MATCH($C2157,'Policy Characteristics'!$C:$C,0)))</f>
        <v>io-model.html</v>
      </c>
      <c r="R2157" s="254" t="str">
        <f>IF(ISBLANK(INDEX('Policy Characteristics'!L:L,MATCH($C2157,'Policy Characteristics'!$C:$C,0))),"",INDEX('Policy Characteristics'!L:L,MATCH($C2157,'Policy Characteristics'!$C:$C,0)))</f>
        <v/>
      </c>
    </row>
    <row r="2158" spans="1:18" x14ac:dyDescent="0.35">
      <c r="A2158" s="254" t="str">
        <f>IF(ISBLANK(INDEX('Policy Characteristics'!A:A,MATCH($C2158,'Policy Characteristics'!$C:$C,0))),"",INDEX('Policy Characteristics'!A:A,MATCH($C2158,'Policy Characteristics'!$C:$C,0)))</f>
        <v>Government Revenue Accounting</v>
      </c>
      <c r="B2158" s="262" t="str">
        <f>IF(ISBLANK(INDEX('Policy Characteristics'!B:B,MATCH($C2158,'Policy Characteristics'!$C:$C,0))),"",INDEX('Policy Characteristics'!B:B,MATCH($C2158,'Policy Characteristics'!$C:$C,0)))</f>
        <v>Fuel Subsidy</v>
      </c>
      <c r="C2158" s="254" t="str">
        <f t="shared" ref="C2158:C2161" si="97">C$2157</f>
        <v>GRA for Fuel Subsidies</v>
      </c>
      <c r="D2158" s="1" t="s">
        <v>2942</v>
      </c>
      <c r="F2158" s="1" t="s">
        <v>2957</v>
      </c>
      <c r="H2158" s="43">
        <v>576</v>
      </c>
      <c r="I2158" s="326" t="str">
        <f t="shared" ref="I2158:I2166" si="98">I$2157</f>
        <v>Yes</v>
      </c>
      <c r="J2158" s="255" t="str">
        <f>IF(ISBLANK(INDEX('Policy Characteristics'!D:D,MATCH($C2158,'Policy Characteristics'!$C:$C,0))),"",INDEX('Policy Characteristics'!D:D,MATCH($C2158,'Policy Characteristics'!$C:$C,0)))</f>
        <v/>
      </c>
      <c r="K2158" s="254" t="str">
        <f>IF(ISBLANK(INDEX('Policy Characteristics'!E:E,MATCH($C2158,'Policy Characteristics'!$C:$C,0))),"",INDEX('Policy Characteristics'!E:E,MATCH($C2158,'Policy Characteristics'!$C:$C,0)))</f>
        <v>GRA fuel subsidy</v>
      </c>
      <c r="L2158" s="254">
        <f>IF(ISBLANK(INDEX('Policy Characteristics'!F:F,MATCH($C2158,'Policy Characteristics'!$C:$C,0))),"",INDEX('Policy Characteristics'!F:F,MATCH($C2158,'Policy Characteristics'!$C:$C,0)))</f>
        <v>0</v>
      </c>
      <c r="M2158" s="254">
        <f>IF(ISBLANK(INDEX('Policy Characteristics'!G:G,MATCH($C2158,'Policy Characteristics'!$C:$C,0))),"",INDEX('Policy Characteristics'!G:G,MATCH($C2158,'Policy Characteristics'!$C:$C,0)))</f>
        <v>10</v>
      </c>
      <c r="N2158" s="254">
        <f>IF(ISBLANK(INDEX('Policy Characteristics'!H:H,MATCH($C2158,'Policy Characteristics'!$C:$C,0))),"",INDEX('Policy Characteristics'!H:H,MATCH($C2158,'Policy Characteristics'!$C:$C,0)))</f>
        <v>1</v>
      </c>
      <c r="O2158" s="254" t="str">
        <f>IF(ISBLANK(INDEX('Policy Characteristics'!I:I,MATCH($C2158,'Policy Characteristics'!$C:$C,0))),"",INDEX('Policy Characteristics'!I:I,MATCH($C2158,'Policy Characteristics'!$C:$C,0)))</f>
        <v>weight</v>
      </c>
      <c r="P2158" s="254" t="str">
        <f>IF(ISBLANK(INDEX('Policy Characteristics'!J:J,MATCH($C2158,'Policy Characteristics'!$C:$C,0))),"",INDEX('Policy Characteristics'!J:J,MATCH($C2158,'Policy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8" s="254" t="str">
        <f>IF(ISBLANK(INDEX('Policy Characteristics'!K:K,MATCH($C2158,'Policy Characteristics'!$C:$C,0))),"",INDEX('Policy Characteristics'!K:K,MATCH($C2158,'Policy Characteristics'!$C:$C,0)))</f>
        <v>io-model.html</v>
      </c>
      <c r="R2158" s="254" t="str">
        <f>IF(ISBLANK(INDEX('Policy Characteristics'!L:L,MATCH($C2158,'Policy Characteristics'!$C:$C,0))),"",INDEX('Policy Characteristics'!L:L,MATCH($C2158,'Policy Characteristics'!$C:$C,0)))</f>
        <v/>
      </c>
    </row>
    <row r="2159" spans="1:18" x14ac:dyDescent="0.35">
      <c r="A2159" s="254" t="str">
        <f>IF(ISBLANK(INDEX('Policy Characteristics'!A:A,MATCH($C2159,'Policy Characteristics'!$C:$C,0))),"",INDEX('Policy Characteristics'!A:A,MATCH($C2159,'Policy Characteristics'!$C:$C,0)))</f>
        <v>Government Revenue Accounting</v>
      </c>
      <c r="B2159" s="262" t="str">
        <f>IF(ISBLANK(INDEX('Policy Characteristics'!B:B,MATCH($C2159,'Policy Characteristics'!$C:$C,0))),"",INDEX('Policy Characteristics'!B:B,MATCH($C2159,'Policy Characteristics'!$C:$C,0)))</f>
        <v>Fuel Subsidy</v>
      </c>
      <c r="C2159" s="254" t="str">
        <f t="shared" si="97"/>
        <v>GRA for Fuel Subsidies</v>
      </c>
      <c r="D2159" s="1" t="s">
        <v>2943</v>
      </c>
      <c r="F2159" s="1" t="s">
        <v>2947</v>
      </c>
      <c r="H2159" s="43">
        <v>577</v>
      </c>
      <c r="I2159" s="326" t="str">
        <f t="shared" si="98"/>
        <v>Yes</v>
      </c>
      <c r="J2159" s="255" t="str">
        <f>IF(ISBLANK(INDEX('Policy Characteristics'!D:D,MATCH($C2159,'Policy Characteristics'!$C:$C,0))),"",INDEX('Policy Characteristics'!D:D,MATCH($C2159,'Policy Characteristics'!$C:$C,0)))</f>
        <v/>
      </c>
      <c r="K2159" s="254" t="str">
        <f>IF(ISBLANK(INDEX('Policy Characteristics'!E:E,MATCH($C2159,'Policy Characteristics'!$C:$C,0))),"",INDEX('Policy Characteristics'!E:E,MATCH($C2159,'Policy Characteristics'!$C:$C,0)))</f>
        <v>GRA fuel subsidy</v>
      </c>
      <c r="L2159" s="254">
        <f>IF(ISBLANK(INDEX('Policy Characteristics'!F:F,MATCH($C2159,'Policy Characteristics'!$C:$C,0))),"",INDEX('Policy Characteristics'!F:F,MATCH($C2159,'Policy Characteristics'!$C:$C,0)))</f>
        <v>0</v>
      </c>
      <c r="M2159" s="254">
        <f>IF(ISBLANK(INDEX('Policy Characteristics'!G:G,MATCH($C2159,'Policy Characteristics'!$C:$C,0))),"",INDEX('Policy Characteristics'!G:G,MATCH($C2159,'Policy Characteristics'!$C:$C,0)))</f>
        <v>10</v>
      </c>
      <c r="N2159" s="254">
        <f>IF(ISBLANK(INDEX('Policy Characteristics'!H:H,MATCH($C2159,'Policy Characteristics'!$C:$C,0))),"",INDEX('Policy Characteristics'!H:H,MATCH($C2159,'Policy Characteristics'!$C:$C,0)))</f>
        <v>1</v>
      </c>
      <c r="O2159" s="254" t="str">
        <f>IF(ISBLANK(INDEX('Policy Characteristics'!I:I,MATCH($C2159,'Policy Characteristics'!$C:$C,0))),"",INDEX('Policy Characteristics'!I:I,MATCH($C2159,'Policy Characteristics'!$C:$C,0)))</f>
        <v>weight</v>
      </c>
      <c r="P2159" s="254" t="str">
        <f>IF(ISBLANK(INDEX('Policy Characteristics'!J:J,MATCH($C2159,'Policy Characteristics'!$C:$C,0))),"",INDEX('Policy Characteristics'!J:J,MATCH($C2159,'Policy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9" s="254" t="str">
        <f>IF(ISBLANK(INDEX('Policy Characteristics'!K:K,MATCH($C2159,'Policy Characteristics'!$C:$C,0))),"",INDEX('Policy Characteristics'!K:K,MATCH($C2159,'Policy Characteristics'!$C:$C,0)))</f>
        <v>io-model.html</v>
      </c>
      <c r="R2159" s="254" t="str">
        <f>IF(ISBLANK(INDEX('Policy Characteristics'!L:L,MATCH($C2159,'Policy Characteristics'!$C:$C,0))),"",INDEX('Policy Characteristics'!L:L,MATCH($C2159,'Policy Characteristics'!$C:$C,0)))</f>
        <v/>
      </c>
    </row>
    <row r="2160" spans="1:18" x14ac:dyDescent="0.35">
      <c r="A2160" s="254" t="str">
        <f>IF(ISBLANK(INDEX('Policy Characteristics'!A:A,MATCH($C2160,'Policy Characteristics'!$C:$C,0))),"",INDEX('Policy Characteristics'!A:A,MATCH($C2160,'Policy Characteristics'!$C:$C,0)))</f>
        <v>Government Revenue Accounting</v>
      </c>
      <c r="B2160" s="262" t="str">
        <f>IF(ISBLANK(INDEX('Policy Characteristics'!B:B,MATCH($C2160,'Policy Characteristics'!$C:$C,0))),"",INDEX('Policy Characteristics'!B:B,MATCH($C2160,'Policy Characteristics'!$C:$C,0)))</f>
        <v>Fuel Subsidy</v>
      </c>
      <c r="C2160" s="254" t="str">
        <f t="shared" si="97"/>
        <v>GRA for Fuel Subsidies</v>
      </c>
      <c r="D2160" s="1" t="s">
        <v>2944</v>
      </c>
      <c r="F2160" s="1" t="s">
        <v>2948</v>
      </c>
      <c r="H2160" s="43">
        <v>578</v>
      </c>
      <c r="I2160" s="326" t="str">
        <f t="shared" si="98"/>
        <v>Yes</v>
      </c>
      <c r="J2160" s="255" t="str">
        <f>IF(ISBLANK(INDEX('Policy Characteristics'!D:D,MATCH($C2160,'Policy Characteristics'!$C:$C,0))),"",INDEX('Policy Characteristics'!D:D,MATCH($C2160,'Policy Characteristics'!$C:$C,0)))</f>
        <v/>
      </c>
      <c r="K2160" s="254" t="str">
        <f>IF(ISBLANK(INDEX('Policy Characteristics'!E:E,MATCH($C2160,'Policy Characteristics'!$C:$C,0))),"",INDEX('Policy Characteristics'!E:E,MATCH($C2160,'Policy Characteristics'!$C:$C,0)))</f>
        <v>GRA fuel subsidy</v>
      </c>
      <c r="L2160" s="254">
        <f>IF(ISBLANK(INDEX('Policy Characteristics'!F:F,MATCH($C2160,'Policy Characteristics'!$C:$C,0))),"",INDEX('Policy Characteristics'!F:F,MATCH($C2160,'Policy Characteristics'!$C:$C,0)))</f>
        <v>0</v>
      </c>
      <c r="M2160" s="254">
        <f>IF(ISBLANK(INDEX('Policy Characteristics'!G:G,MATCH($C2160,'Policy Characteristics'!$C:$C,0))),"",INDEX('Policy Characteristics'!G:G,MATCH($C2160,'Policy Characteristics'!$C:$C,0)))</f>
        <v>10</v>
      </c>
      <c r="N2160" s="254">
        <f>IF(ISBLANK(INDEX('Policy Characteristics'!H:H,MATCH($C2160,'Policy Characteristics'!$C:$C,0))),"",INDEX('Policy Characteristics'!H:H,MATCH($C2160,'Policy Characteristics'!$C:$C,0)))</f>
        <v>1</v>
      </c>
      <c r="O2160" s="254" t="str">
        <f>IF(ISBLANK(INDEX('Policy Characteristics'!I:I,MATCH($C2160,'Policy Characteristics'!$C:$C,0))),"",INDEX('Policy Characteristics'!I:I,MATCH($C2160,'Policy Characteristics'!$C:$C,0)))</f>
        <v>weight</v>
      </c>
      <c r="P2160" s="254" t="str">
        <f>IF(ISBLANK(INDEX('Policy Characteristics'!J:J,MATCH($C2160,'Policy Characteristics'!$C:$C,0))),"",INDEX('Policy Characteristics'!J:J,MATCH($C2160,'Policy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0" s="254" t="str">
        <f>IF(ISBLANK(INDEX('Policy Characteristics'!K:K,MATCH($C2160,'Policy Characteristics'!$C:$C,0))),"",INDEX('Policy Characteristics'!K:K,MATCH($C2160,'Policy Characteristics'!$C:$C,0)))</f>
        <v>io-model.html</v>
      </c>
      <c r="R2160" s="254" t="str">
        <f>IF(ISBLANK(INDEX('Policy Characteristics'!L:L,MATCH($C2160,'Policy Characteristics'!$C:$C,0))),"",INDEX('Policy Characteristics'!L:L,MATCH($C2160,'Policy Characteristics'!$C:$C,0)))</f>
        <v/>
      </c>
    </row>
    <row r="2161" spans="1:18" x14ac:dyDescent="0.35">
      <c r="A2161" s="254" t="str">
        <f>IF(ISBLANK(INDEX('Policy Characteristics'!A:A,MATCH($C2161,'Policy Characteristics'!$C:$C,0))),"",INDEX('Policy Characteristics'!A:A,MATCH($C2161,'Policy Characteristics'!$C:$C,0)))</f>
        <v>Government Revenue Accounting</v>
      </c>
      <c r="B2161" s="262" t="str">
        <f>IF(ISBLANK(INDEX('Policy Characteristics'!B:B,MATCH($C2161,'Policy Characteristics'!$C:$C,0))),"",INDEX('Policy Characteristics'!B:B,MATCH($C2161,'Policy Characteristics'!$C:$C,0)))</f>
        <v>Fuel Subsidy</v>
      </c>
      <c r="C2161" s="254" t="str">
        <f t="shared" si="97"/>
        <v>GRA for Fuel Subsidies</v>
      </c>
      <c r="D2161" s="1" t="s">
        <v>2945</v>
      </c>
      <c r="F2161" s="1" t="s">
        <v>2949</v>
      </c>
      <c r="H2161" s="43">
        <v>579</v>
      </c>
      <c r="I2161" s="326" t="str">
        <f t="shared" si="98"/>
        <v>Yes</v>
      </c>
      <c r="J2161" s="255" t="str">
        <f>IF(ISBLANK(INDEX('Policy Characteristics'!D:D,MATCH($C2161,'Policy Characteristics'!$C:$C,0))),"",INDEX('Policy Characteristics'!D:D,MATCH($C2161,'Policy Characteristics'!$C:$C,0)))</f>
        <v/>
      </c>
      <c r="K2161" s="254" t="str">
        <f>IF(ISBLANK(INDEX('Policy Characteristics'!E:E,MATCH($C2161,'Policy Characteristics'!$C:$C,0))),"",INDEX('Policy Characteristics'!E:E,MATCH($C2161,'Policy Characteristics'!$C:$C,0)))</f>
        <v>GRA fuel subsidy</v>
      </c>
      <c r="L2161" s="254">
        <f>IF(ISBLANK(INDEX('Policy Characteristics'!F:F,MATCH($C2161,'Policy Characteristics'!$C:$C,0))),"",INDEX('Policy Characteristics'!F:F,MATCH($C2161,'Policy Characteristics'!$C:$C,0)))</f>
        <v>0</v>
      </c>
      <c r="M2161" s="254">
        <f>IF(ISBLANK(INDEX('Policy Characteristics'!G:G,MATCH($C2161,'Policy Characteristics'!$C:$C,0))),"",INDEX('Policy Characteristics'!G:G,MATCH($C2161,'Policy Characteristics'!$C:$C,0)))</f>
        <v>10</v>
      </c>
      <c r="N2161" s="254">
        <f>IF(ISBLANK(INDEX('Policy Characteristics'!H:H,MATCH($C2161,'Policy Characteristics'!$C:$C,0))),"",INDEX('Policy Characteristics'!H:H,MATCH($C2161,'Policy Characteristics'!$C:$C,0)))</f>
        <v>1</v>
      </c>
      <c r="O2161" s="254" t="str">
        <f>IF(ISBLANK(INDEX('Policy Characteristics'!I:I,MATCH($C2161,'Policy Characteristics'!$C:$C,0))),"",INDEX('Policy Characteristics'!I:I,MATCH($C2161,'Policy Characteristics'!$C:$C,0)))</f>
        <v>weight</v>
      </c>
      <c r="P2161" s="254" t="str">
        <f>IF(ISBLANK(INDEX('Policy Characteristics'!J:J,MATCH($C2161,'Policy Characteristics'!$C:$C,0))),"",INDEX('Policy Characteristics'!J:J,MATCH($C2161,'Policy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1" s="254" t="str">
        <f>IF(ISBLANK(INDEX('Policy Characteristics'!K:K,MATCH($C2161,'Policy Characteristics'!$C:$C,0))),"",INDEX('Policy Characteristics'!K:K,MATCH($C2161,'Policy Characteristics'!$C:$C,0)))</f>
        <v>io-model.html</v>
      </c>
      <c r="R2161" s="254" t="str">
        <f>IF(ISBLANK(INDEX('Policy Characteristics'!L:L,MATCH($C2161,'Policy Characteristics'!$C:$C,0))),"",INDEX('Policy Characteristics'!L:L,MATCH($C2161,'Policy Characteristics'!$C:$C,0)))</f>
        <v/>
      </c>
    </row>
    <row r="2162" spans="1:18" x14ac:dyDescent="0.35">
      <c r="A2162" s="254" t="str">
        <f>IF(ISBLANK(INDEX('Policy Characteristics'!A:A,MATCH($C2162,'Policy Characteristics'!$C:$C,0))),"",INDEX('Policy Characteristics'!A:A,MATCH($C2162,'Policy Characteristics'!$C:$C,0)))</f>
        <v>Government Revenue Accounting</v>
      </c>
      <c r="B2162" s="262" t="str">
        <f>IF(ISBLANK(INDEX('Policy Characteristics'!B:B,MATCH($C2162,'Policy Characteristics'!$C:$C,0))),"",INDEX('Policy Characteristics'!B:B,MATCH($C2162,'Policy Characteristics'!$C:$C,0)))</f>
        <v>CCS Subsidy</v>
      </c>
      <c r="C2162" t="s">
        <v>3607</v>
      </c>
      <c r="D2162" s="1" t="s">
        <v>2941</v>
      </c>
      <c r="F2162" s="1" t="s">
        <v>2946</v>
      </c>
      <c r="H2162" s="43">
        <v>2252</v>
      </c>
      <c r="I2162" s="322" t="s">
        <v>40</v>
      </c>
      <c r="J2162" s="255" t="str">
        <f>IF(ISBLANK(INDEX('Policy Characteristics'!D:D,MATCH($C2162,'Policy Characteristics'!$C:$C,0))),"",INDEX('Policy Characteristics'!D:D,MATCH($C2162,'Policy Characteristics'!$C:$C,0)))</f>
        <v/>
      </c>
      <c r="K2162" s="254" t="str">
        <f>IF(ISBLANK(INDEX('Policy Characteristics'!E:E,MATCH($C2162,'Policy Characteristics'!$C:$C,0))),"",INDEX('Policy Characteristics'!E:E,MATCH($C2162,'Policy Characteristics'!$C:$C,0)))</f>
        <v>GRA CCS subsidy</v>
      </c>
      <c r="L2162" s="254">
        <f>IF(ISBLANK(INDEX('Policy Characteristics'!F:F,MATCH($C2162,'Policy Characteristics'!$C:$C,0))),"",INDEX('Policy Characteristics'!F:F,MATCH($C2162,'Policy Characteristics'!$C:$C,0)))</f>
        <v>0</v>
      </c>
      <c r="M2162" s="254">
        <f>IF(ISBLANK(INDEX('Policy Characteristics'!G:G,MATCH($C2162,'Policy Characteristics'!$C:$C,0))),"",INDEX('Policy Characteristics'!G:G,MATCH($C2162,'Policy Characteristics'!$C:$C,0)))</f>
        <v>10</v>
      </c>
      <c r="N2162" s="254">
        <f>IF(ISBLANK(INDEX('Policy Characteristics'!H:H,MATCH($C2162,'Policy Characteristics'!$C:$C,0))),"",INDEX('Policy Characteristics'!H:H,MATCH($C2162,'Policy Characteristics'!$C:$C,0)))</f>
        <v>1</v>
      </c>
      <c r="O2162" s="254" t="str">
        <f>IF(ISBLANK(INDEX('Policy Characteristics'!I:I,MATCH($C2162,'Policy Characteristics'!$C:$C,0))),"",INDEX('Policy Characteristics'!I:I,MATCH($C2162,'Policy Characteristics'!$C:$C,0)))</f>
        <v>weight</v>
      </c>
      <c r="P2162" s="254" t="str">
        <f>IF(ISBLANK(INDEX('Policy Characteristics'!J:J,MATCH($C2162,'Policy Characteristics'!$C:$C,0))),"",INDEX('Policy Characteristics'!J:J,MATCH($C2162,'Policy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2" s="254" t="str">
        <f>IF(ISBLANK(INDEX('Policy Characteristics'!K:K,MATCH($C2162,'Policy Characteristics'!$C:$C,0))),"",INDEX('Policy Characteristics'!K:K,MATCH($C2162,'Policy Characteristics'!$C:$C,0)))</f>
        <v>io-model.html</v>
      </c>
      <c r="R2162" s="254" t="str">
        <f>IF(ISBLANK(INDEX('Policy Characteristics'!L:L,MATCH($C2162,'Policy Characteristics'!$C:$C,0))),"",INDEX('Policy Characteristics'!L:L,MATCH($C2162,'Policy Characteristics'!$C:$C,0)))</f>
        <v/>
      </c>
    </row>
    <row r="2163" spans="1:18" x14ac:dyDescent="0.35">
      <c r="A2163" s="254" t="str">
        <f>IF(ISBLANK(INDEX('Policy Characteristics'!A:A,MATCH($C2163,'Policy Characteristics'!$C:$C,0))),"",INDEX('Policy Characteristics'!A:A,MATCH($C2163,'Policy Characteristics'!$C:$C,0)))</f>
        <v>Government Revenue Accounting</v>
      </c>
      <c r="B2163" s="262" t="str">
        <f>IF(ISBLANK(INDEX('Policy Characteristics'!B:B,MATCH($C2163,'Policy Characteristics'!$C:$C,0))),"",INDEX('Policy Characteristics'!B:B,MATCH($C2163,'Policy Characteristics'!$C:$C,0)))</f>
        <v>CCS Subsidy</v>
      </c>
      <c r="C2163" s="254" t="str">
        <f>C$2162</f>
        <v>GRA for CCS Subsidies</v>
      </c>
      <c r="D2163" s="1" t="s">
        <v>2942</v>
      </c>
      <c r="F2163" s="1" t="s">
        <v>2957</v>
      </c>
      <c r="H2163" s="43">
        <v>2253</v>
      </c>
      <c r="I2163" s="326" t="str">
        <f t="shared" si="98"/>
        <v>Yes</v>
      </c>
      <c r="J2163" s="255" t="str">
        <f>IF(ISBLANK(INDEX('Policy Characteristics'!D:D,MATCH($C2163,'Policy Characteristics'!$C:$C,0))),"",INDEX('Policy Characteristics'!D:D,MATCH($C2163,'Policy Characteristics'!$C:$C,0)))</f>
        <v/>
      </c>
      <c r="K2163" s="254" t="str">
        <f>IF(ISBLANK(INDEX('Policy Characteristics'!E:E,MATCH($C2163,'Policy Characteristics'!$C:$C,0))),"",INDEX('Policy Characteristics'!E:E,MATCH($C2163,'Policy Characteristics'!$C:$C,0)))</f>
        <v>GRA CCS subsidy</v>
      </c>
      <c r="L2163" s="254">
        <f>IF(ISBLANK(INDEX('Policy Characteristics'!F:F,MATCH($C2163,'Policy Characteristics'!$C:$C,0))),"",INDEX('Policy Characteristics'!F:F,MATCH($C2163,'Policy Characteristics'!$C:$C,0)))</f>
        <v>0</v>
      </c>
      <c r="M2163" s="254">
        <f>IF(ISBLANK(INDEX('Policy Characteristics'!G:G,MATCH($C2163,'Policy Characteristics'!$C:$C,0))),"",INDEX('Policy Characteristics'!G:G,MATCH($C2163,'Policy Characteristics'!$C:$C,0)))</f>
        <v>10</v>
      </c>
      <c r="N2163" s="254">
        <f>IF(ISBLANK(INDEX('Policy Characteristics'!H:H,MATCH($C2163,'Policy Characteristics'!$C:$C,0))),"",INDEX('Policy Characteristics'!H:H,MATCH($C2163,'Policy Characteristics'!$C:$C,0)))</f>
        <v>1</v>
      </c>
      <c r="O2163" s="254" t="str">
        <f>IF(ISBLANK(INDEX('Policy Characteristics'!I:I,MATCH($C2163,'Policy Characteristics'!$C:$C,0))),"",INDEX('Policy Characteristics'!I:I,MATCH($C2163,'Policy Characteristics'!$C:$C,0)))</f>
        <v>weight</v>
      </c>
      <c r="P2163" s="254" t="str">
        <f>IF(ISBLANK(INDEX('Policy Characteristics'!J:J,MATCH($C2163,'Policy Characteristics'!$C:$C,0))),"",INDEX('Policy Characteristics'!J:J,MATCH($C2163,'Policy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3" s="254" t="str">
        <f>IF(ISBLANK(INDEX('Policy Characteristics'!K:K,MATCH($C2163,'Policy Characteristics'!$C:$C,0))),"",INDEX('Policy Characteristics'!K:K,MATCH($C2163,'Policy Characteristics'!$C:$C,0)))</f>
        <v>io-model.html</v>
      </c>
      <c r="R2163" s="254" t="str">
        <f>IF(ISBLANK(INDEX('Policy Characteristics'!L:L,MATCH($C2163,'Policy Characteristics'!$C:$C,0))),"",INDEX('Policy Characteristics'!L:L,MATCH($C2163,'Policy Characteristics'!$C:$C,0)))</f>
        <v/>
      </c>
    </row>
    <row r="2164" spans="1:18" x14ac:dyDescent="0.35">
      <c r="A2164" s="254" t="str">
        <f>IF(ISBLANK(INDEX('Policy Characteristics'!A:A,MATCH($C2164,'Policy Characteristics'!$C:$C,0))),"",INDEX('Policy Characteristics'!A:A,MATCH($C2164,'Policy Characteristics'!$C:$C,0)))</f>
        <v>Government Revenue Accounting</v>
      </c>
      <c r="B2164" s="262" t="str">
        <f>IF(ISBLANK(INDEX('Policy Characteristics'!B:B,MATCH($C2164,'Policy Characteristics'!$C:$C,0))),"",INDEX('Policy Characteristics'!B:B,MATCH($C2164,'Policy Characteristics'!$C:$C,0)))</f>
        <v>CCS Subsidy</v>
      </c>
      <c r="C2164" s="254" t="str">
        <f t="shared" ref="C2164:C2166" si="99">C$2162</f>
        <v>GRA for CCS Subsidies</v>
      </c>
      <c r="D2164" s="1" t="s">
        <v>2943</v>
      </c>
      <c r="F2164" s="1" t="s">
        <v>2947</v>
      </c>
      <c r="H2164" s="43">
        <v>2254</v>
      </c>
      <c r="I2164" s="326" t="str">
        <f t="shared" si="98"/>
        <v>Yes</v>
      </c>
      <c r="J2164" s="255" t="str">
        <f>IF(ISBLANK(INDEX('Policy Characteristics'!D:D,MATCH($C2164,'Policy Characteristics'!$C:$C,0))),"",INDEX('Policy Characteristics'!D:D,MATCH($C2164,'Policy Characteristics'!$C:$C,0)))</f>
        <v/>
      </c>
      <c r="K2164" s="254" t="str">
        <f>IF(ISBLANK(INDEX('Policy Characteristics'!E:E,MATCH($C2164,'Policy Characteristics'!$C:$C,0))),"",INDEX('Policy Characteristics'!E:E,MATCH($C2164,'Policy Characteristics'!$C:$C,0)))</f>
        <v>GRA CCS subsidy</v>
      </c>
      <c r="L2164" s="254">
        <f>IF(ISBLANK(INDEX('Policy Characteristics'!F:F,MATCH($C2164,'Policy Characteristics'!$C:$C,0))),"",INDEX('Policy Characteristics'!F:F,MATCH($C2164,'Policy Characteristics'!$C:$C,0)))</f>
        <v>0</v>
      </c>
      <c r="M2164" s="254">
        <f>IF(ISBLANK(INDEX('Policy Characteristics'!G:G,MATCH($C2164,'Policy Characteristics'!$C:$C,0))),"",INDEX('Policy Characteristics'!G:G,MATCH($C2164,'Policy Characteristics'!$C:$C,0)))</f>
        <v>10</v>
      </c>
      <c r="N2164" s="254">
        <f>IF(ISBLANK(INDEX('Policy Characteristics'!H:H,MATCH($C2164,'Policy Characteristics'!$C:$C,0))),"",INDEX('Policy Characteristics'!H:H,MATCH($C2164,'Policy Characteristics'!$C:$C,0)))</f>
        <v>1</v>
      </c>
      <c r="O2164" s="254" t="str">
        <f>IF(ISBLANK(INDEX('Policy Characteristics'!I:I,MATCH($C2164,'Policy Characteristics'!$C:$C,0))),"",INDEX('Policy Characteristics'!I:I,MATCH($C2164,'Policy Characteristics'!$C:$C,0)))</f>
        <v>weight</v>
      </c>
      <c r="P2164" s="254" t="str">
        <f>IF(ISBLANK(INDEX('Policy Characteristics'!J:J,MATCH($C2164,'Policy Characteristics'!$C:$C,0))),"",INDEX('Policy Characteristics'!J:J,MATCH($C2164,'Policy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4" s="254" t="str">
        <f>IF(ISBLANK(INDEX('Policy Characteristics'!K:K,MATCH($C2164,'Policy Characteristics'!$C:$C,0))),"",INDEX('Policy Characteristics'!K:K,MATCH($C2164,'Policy Characteristics'!$C:$C,0)))</f>
        <v>io-model.html</v>
      </c>
      <c r="R2164" s="254" t="str">
        <f>IF(ISBLANK(INDEX('Policy Characteristics'!L:L,MATCH($C2164,'Policy Characteristics'!$C:$C,0))),"",INDEX('Policy Characteristics'!L:L,MATCH($C2164,'Policy Characteristics'!$C:$C,0)))</f>
        <v/>
      </c>
    </row>
    <row r="2165" spans="1:18" x14ac:dyDescent="0.35">
      <c r="A2165" s="254" t="str">
        <f>IF(ISBLANK(INDEX('Policy Characteristics'!A:A,MATCH($C2165,'Policy Characteristics'!$C:$C,0))),"",INDEX('Policy Characteristics'!A:A,MATCH($C2165,'Policy Characteristics'!$C:$C,0)))</f>
        <v>Government Revenue Accounting</v>
      </c>
      <c r="B2165" s="262" t="str">
        <f>IF(ISBLANK(INDEX('Policy Characteristics'!B:B,MATCH($C2165,'Policy Characteristics'!$C:$C,0))),"",INDEX('Policy Characteristics'!B:B,MATCH($C2165,'Policy Characteristics'!$C:$C,0)))</f>
        <v>CCS Subsidy</v>
      </c>
      <c r="C2165" s="254" t="str">
        <f t="shared" si="99"/>
        <v>GRA for CCS Subsidies</v>
      </c>
      <c r="D2165" s="1" t="s">
        <v>2944</v>
      </c>
      <c r="F2165" s="1" t="s">
        <v>2948</v>
      </c>
      <c r="H2165" s="43">
        <v>2255</v>
      </c>
      <c r="I2165" s="326" t="str">
        <f t="shared" si="98"/>
        <v>Yes</v>
      </c>
      <c r="J2165" s="255" t="str">
        <f>IF(ISBLANK(INDEX('Policy Characteristics'!D:D,MATCH($C2165,'Policy Characteristics'!$C:$C,0))),"",INDEX('Policy Characteristics'!D:D,MATCH($C2165,'Policy Characteristics'!$C:$C,0)))</f>
        <v/>
      </c>
      <c r="K2165" s="254" t="str">
        <f>IF(ISBLANK(INDEX('Policy Characteristics'!E:E,MATCH($C2165,'Policy Characteristics'!$C:$C,0))),"",INDEX('Policy Characteristics'!E:E,MATCH($C2165,'Policy Characteristics'!$C:$C,0)))</f>
        <v>GRA CCS subsidy</v>
      </c>
      <c r="L2165" s="254">
        <f>IF(ISBLANK(INDEX('Policy Characteristics'!F:F,MATCH($C2165,'Policy Characteristics'!$C:$C,0))),"",INDEX('Policy Characteristics'!F:F,MATCH($C2165,'Policy Characteristics'!$C:$C,0)))</f>
        <v>0</v>
      </c>
      <c r="M2165" s="254">
        <f>IF(ISBLANK(INDEX('Policy Characteristics'!G:G,MATCH($C2165,'Policy Characteristics'!$C:$C,0))),"",INDEX('Policy Characteristics'!G:G,MATCH($C2165,'Policy Characteristics'!$C:$C,0)))</f>
        <v>10</v>
      </c>
      <c r="N2165" s="254">
        <f>IF(ISBLANK(INDEX('Policy Characteristics'!H:H,MATCH($C2165,'Policy Characteristics'!$C:$C,0))),"",INDEX('Policy Characteristics'!H:H,MATCH($C2165,'Policy Characteristics'!$C:$C,0)))</f>
        <v>1</v>
      </c>
      <c r="O2165" s="254" t="str">
        <f>IF(ISBLANK(INDEX('Policy Characteristics'!I:I,MATCH($C2165,'Policy Characteristics'!$C:$C,0))),"",INDEX('Policy Characteristics'!I:I,MATCH($C2165,'Policy Characteristics'!$C:$C,0)))</f>
        <v>weight</v>
      </c>
      <c r="P2165" s="254" t="str">
        <f>IF(ISBLANK(INDEX('Policy Characteristics'!J:J,MATCH($C2165,'Policy Characteristics'!$C:$C,0))),"",INDEX('Policy Characteristics'!J:J,MATCH($C2165,'Policy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5" s="254" t="str">
        <f>IF(ISBLANK(INDEX('Policy Characteristics'!K:K,MATCH($C2165,'Policy Characteristics'!$C:$C,0))),"",INDEX('Policy Characteristics'!K:K,MATCH($C2165,'Policy Characteristics'!$C:$C,0)))</f>
        <v>io-model.html</v>
      </c>
      <c r="R2165" s="254" t="str">
        <f>IF(ISBLANK(INDEX('Policy Characteristics'!L:L,MATCH($C2165,'Policy Characteristics'!$C:$C,0))),"",INDEX('Policy Characteristics'!L:L,MATCH($C2165,'Policy Characteristics'!$C:$C,0)))</f>
        <v/>
      </c>
    </row>
    <row r="2166" spans="1:18" x14ac:dyDescent="0.35">
      <c r="A2166" s="254" t="str">
        <f>IF(ISBLANK(INDEX('Policy Characteristics'!A:A,MATCH($C2166,'Policy Characteristics'!$C:$C,0))),"",INDEX('Policy Characteristics'!A:A,MATCH($C2166,'Policy Characteristics'!$C:$C,0)))</f>
        <v>Government Revenue Accounting</v>
      </c>
      <c r="B2166" s="262" t="str">
        <f>IF(ISBLANK(INDEX('Policy Characteristics'!B:B,MATCH($C2166,'Policy Characteristics'!$C:$C,0))),"",INDEX('Policy Characteristics'!B:B,MATCH($C2166,'Policy Characteristics'!$C:$C,0)))</f>
        <v>CCS Subsidy</v>
      </c>
      <c r="C2166" s="254" t="str">
        <f t="shared" si="99"/>
        <v>GRA for CCS Subsidies</v>
      </c>
      <c r="D2166" s="1" t="s">
        <v>2945</v>
      </c>
      <c r="F2166" s="1" t="s">
        <v>2949</v>
      </c>
      <c r="H2166" s="43">
        <v>2256</v>
      </c>
      <c r="I2166" s="326" t="str">
        <f t="shared" si="98"/>
        <v>Yes</v>
      </c>
      <c r="J2166" s="255" t="str">
        <f>IF(ISBLANK(INDEX('Policy Characteristics'!D:D,MATCH($C2166,'Policy Characteristics'!$C:$C,0))),"",INDEX('Policy Characteristics'!D:D,MATCH($C2166,'Policy Characteristics'!$C:$C,0)))</f>
        <v/>
      </c>
      <c r="K2166" s="254" t="str">
        <f>IF(ISBLANK(INDEX('Policy Characteristics'!E:E,MATCH($C2166,'Policy Characteristics'!$C:$C,0))),"",INDEX('Policy Characteristics'!E:E,MATCH($C2166,'Policy Characteristics'!$C:$C,0)))</f>
        <v>GRA CCS subsidy</v>
      </c>
      <c r="L2166" s="254">
        <f>IF(ISBLANK(INDEX('Policy Characteristics'!F:F,MATCH($C2166,'Policy Characteristics'!$C:$C,0))),"",INDEX('Policy Characteristics'!F:F,MATCH($C2166,'Policy Characteristics'!$C:$C,0)))</f>
        <v>0</v>
      </c>
      <c r="M2166" s="254">
        <f>IF(ISBLANK(INDEX('Policy Characteristics'!G:G,MATCH($C2166,'Policy Characteristics'!$C:$C,0))),"",INDEX('Policy Characteristics'!G:G,MATCH($C2166,'Policy Characteristics'!$C:$C,0)))</f>
        <v>10</v>
      </c>
      <c r="N2166" s="254">
        <f>IF(ISBLANK(INDEX('Policy Characteristics'!H:H,MATCH($C2166,'Policy Characteristics'!$C:$C,0))),"",INDEX('Policy Characteristics'!H:H,MATCH($C2166,'Policy Characteristics'!$C:$C,0)))</f>
        <v>1</v>
      </c>
      <c r="O2166" s="254" t="str">
        <f>IF(ISBLANK(INDEX('Policy Characteristics'!I:I,MATCH($C2166,'Policy Characteristics'!$C:$C,0))),"",INDEX('Policy Characteristics'!I:I,MATCH($C2166,'Policy Characteristics'!$C:$C,0)))</f>
        <v>weight</v>
      </c>
      <c r="P2166" s="254" t="str">
        <f>IF(ISBLANK(INDEX('Policy Characteristics'!J:J,MATCH($C2166,'Policy Characteristics'!$C:$C,0))),"",INDEX('Policy Characteristics'!J:J,MATCH($C2166,'Policy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6" s="254" t="str">
        <f>IF(ISBLANK(INDEX('Policy Characteristics'!K:K,MATCH($C2166,'Policy Characteristics'!$C:$C,0))),"",INDEX('Policy Characteristics'!K:K,MATCH($C2166,'Policy Characteristics'!$C:$C,0)))</f>
        <v>io-model.html</v>
      </c>
      <c r="R2166" s="254" t="str">
        <f>IF(ISBLANK(INDEX('Policy Characteristics'!L:L,MATCH($C2166,'Policy Characteristics'!$C:$C,0))),"",INDEX('Policy Characteristics'!L:L,MATCH($C2166,'Policy Characteristics'!$C:$C,0)))</f>
        <v/>
      </c>
    </row>
    <row r="2167" spans="1:18" x14ac:dyDescent="0.35">
      <c r="A2167" s="254" t="str">
        <f>IF(ISBLANK(INDEX('Policy Characteristics'!A:A,MATCH($C2167,'Policy Characteristics'!$C:$C,0))),"",INDEX('Policy Characteristics'!A:A,MATCH($C2167,'Policy Characteristics'!$C:$C,0)))</f>
        <v>Government Revenue Accounting</v>
      </c>
      <c r="B2167" s="262" t="str">
        <f>IF(ISBLANK(INDEX('Policy Characteristics'!B:B,MATCH($C2167,'Policy Characteristics'!$C:$C,0))),"",INDEX('Policy Characteristics'!B:B,MATCH($C2167,'Policy Characteristics'!$C:$C,0)))</f>
        <v>National Debt Interest</v>
      </c>
      <c r="C2167" t="s">
        <v>2939</v>
      </c>
      <c r="D2167" s="1" t="s">
        <v>2941</v>
      </c>
      <c r="F2167" s="1" t="s">
        <v>2946</v>
      </c>
      <c r="H2167" s="43">
        <v>580</v>
      </c>
      <c r="I2167" s="322" t="s">
        <v>40</v>
      </c>
      <c r="J2167" s="255" t="str">
        <f>IF(ISBLANK(INDEX('Policy Characteristics'!D:D,MATCH($C2167,'Policy Characteristics'!$C:$C,0))),"",INDEX('Policy Characteristics'!D:D,MATCH($C2167,'Policy Characteristics'!$C:$C,0)))</f>
        <v/>
      </c>
      <c r="K2167" s="254" t="str">
        <f>IF(ISBLANK(INDEX('Policy Characteristics'!E:E,MATCH($C2167,'Policy Characteristics'!$C:$C,0))),"",INDEX('Policy Characteristics'!E:E,MATCH($C2167,'Policy Characteristics'!$C:$C,0)))</f>
        <v>GRA national debt interest</v>
      </c>
      <c r="L2167" s="254">
        <f>IF(ISBLANK(INDEX('Policy Characteristics'!F:F,MATCH($C2167,'Policy Characteristics'!$C:$C,0))),"",INDEX('Policy Characteristics'!F:F,MATCH($C2167,'Policy Characteristics'!$C:$C,0)))</f>
        <v>0</v>
      </c>
      <c r="M2167" s="254">
        <f>IF(ISBLANK(INDEX('Policy Characteristics'!G:G,MATCH($C2167,'Policy Characteristics'!$C:$C,0))),"",INDEX('Policy Characteristics'!G:G,MATCH($C2167,'Policy Characteristics'!$C:$C,0)))</f>
        <v>10</v>
      </c>
      <c r="N2167" s="254">
        <f>IF(ISBLANK(INDEX('Policy Characteristics'!H:H,MATCH($C2167,'Policy Characteristics'!$C:$C,0))),"",INDEX('Policy Characteristics'!H:H,MATCH($C2167,'Policy Characteristics'!$C:$C,0)))</f>
        <v>1</v>
      </c>
      <c r="O2167" s="254" t="str">
        <f>IF(ISBLANK(INDEX('Policy Characteristics'!I:I,MATCH($C2167,'Policy Characteristics'!$C:$C,0))),"",INDEX('Policy Characteristics'!I:I,MATCH($C2167,'Policy Characteristics'!$C:$C,0)))</f>
        <v>weight</v>
      </c>
      <c r="P2167" s="254" t="str">
        <f>IF(ISBLANK(INDEX('Policy Characteristics'!J:J,MATCH($C2167,'Policy Characteristics'!$C:$C,0))),"",INDEX('Policy Characteristics'!J:J,MATCH($C2167,'Policy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7" s="254" t="str">
        <f>IF(ISBLANK(INDEX('Policy Characteristics'!K:K,MATCH($C2167,'Policy Characteristics'!$C:$C,0))),"",INDEX('Policy Characteristics'!K:K,MATCH($C2167,'Policy Characteristics'!$C:$C,0)))</f>
        <v>io-model.html</v>
      </c>
      <c r="R2167" s="254" t="str">
        <f>IF(ISBLANK(INDEX('Policy Characteristics'!L:L,MATCH($C2167,'Policy Characteristics'!$C:$C,0))),"",INDEX('Policy Characteristics'!L:L,MATCH($C2167,'Policy Characteristics'!$C:$C,0)))</f>
        <v/>
      </c>
    </row>
    <row r="2168" spans="1:18" x14ac:dyDescent="0.35">
      <c r="A2168" s="254" t="str">
        <f>IF(ISBLANK(INDEX('Policy Characteristics'!A:A,MATCH($C2168,'Policy Characteristics'!$C:$C,0))),"",INDEX('Policy Characteristics'!A:A,MATCH($C2168,'Policy Characteristics'!$C:$C,0)))</f>
        <v>Government Revenue Accounting</v>
      </c>
      <c r="B2168" s="262" t="str">
        <f>IF(ISBLANK(INDEX('Policy Characteristics'!B:B,MATCH($C2168,'Policy Characteristics'!$C:$C,0))),"",INDEX('Policy Characteristics'!B:B,MATCH($C2168,'Policy Characteristics'!$C:$C,0)))</f>
        <v>National Debt Interest</v>
      </c>
      <c r="C2168" s="254" t="str">
        <f t="shared" ref="C2168:C2171" si="100">C$2167</f>
        <v>GRA for National Debt Interest</v>
      </c>
      <c r="D2168" s="1" t="s">
        <v>2942</v>
      </c>
      <c r="F2168" s="1" t="s">
        <v>2957</v>
      </c>
      <c r="H2168" s="43">
        <v>581</v>
      </c>
      <c r="I2168" s="326" t="str">
        <f t="shared" ref="I2168:I2171" si="101">I$2167</f>
        <v>Yes</v>
      </c>
      <c r="J2168" s="255" t="str">
        <f>IF(ISBLANK(INDEX('Policy Characteristics'!D:D,MATCH($C2168,'Policy Characteristics'!$C:$C,0))),"",INDEX('Policy Characteristics'!D:D,MATCH($C2168,'Policy Characteristics'!$C:$C,0)))</f>
        <v/>
      </c>
      <c r="K2168" s="254" t="str">
        <f>IF(ISBLANK(INDEX('Policy Characteristics'!E:E,MATCH($C2168,'Policy Characteristics'!$C:$C,0))),"",INDEX('Policy Characteristics'!E:E,MATCH($C2168,'Policy Characteristics'!$C:$C,0)))</f>
        <v>GRA national debt interest</v>
      </c>
      <c r="L2168" s="254">
        <f>IF(ISBLANK(INDEX('Policy Characteristics'!F:F,MATCH($C2168,'Policy Characteristics'!$C:$C,0))),"",INDEX('Policy Characteristics'!F:F,MATCH($C2168,'Policy Characteristics'!$C:$C,0)))</f>
        <v>0</v>
      </c>
      <c r="M2168" s="254">
        <f>IF(ISBLANK(INDEX('Policy Characteristics'!G:G,MATCH($C2168,'Policy Characteristics'!$C:$C,0))),"",INDEX('Policy Characteristics'!G:G,MATCH($C2168,'Policy Characteristics'!$C:$C,0)))</f>
        <v>10</v>
      </c>
      <c r="N2168" s="254">
        <f>IF(ISBLANK(INDEX('Policy Characteristics'!H:H,MATCH($C2168,'Policy Characteristics'!$C:$C,0))),"",INDEX('Policy Characteristics'!H:H,MATCH($C2168,'Policy Characteristics'!$C:$C,0)))</f>
        <v>1</v>
      </c>
      <c r="O2168" s="254" t="str">
        <f>IF(ISBLANK(INDEX('Policy Characteristics'!I:I,MATCH($C2168,'Policy Characteristics'!$C:$C,0))),"",INDEX('Policy Characteristics'!I:I,MATCH($C2168,'Policy Characteristics'!$C:$C,0)))</f>
        <v>weight</v>
      </c>
      <c r="P2168" s="254" t="str">
        <f>IF(ISBLANK(INDEX('Policy Characteristics'!J:J,MATCH($C2168,'Policy Characteristics'!$C:$C,0))),"",INDEX('Policy Characteristics'!J:J,MATCH($C2168,'Policy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8" s="254" t="str">
        <f>IF(ISBLANK(INDEX('Policy Characteristics'!K:K,MATCH($C2168,'Policy Characteristics'!$C:$C,0))),"",INDEX('Policy Characteristics'!K:K,MATCH($C2168,'Policy Characteristics'!$C:$C,0)))</f>
        <v>io-model.html</v>
      </c>
      <c r="R2168" s="254" t="str">
        <f>IF(ISBLANK(INDEX('Policy Characteristics'!L:L,MATCH($C2168,'Policy Characteristics'!$C:$C,0))),"",INDEX('Policy Characteristics'!L:L,MATCH($C2168,'Policy Characteristics'!$C:$C,0)))</f>
        <v/>
      </c>
    </row>
    <row r="2169" spans="1:18" x14ac:dyDescent="0.35">
      <c r="A2169" s="254" t="str">
        <f>IF(ISBLANK(INDEX('Policy Characteristics'!A:A,MATCH($C2169,'Policy Characteristics'!$C:$C,0))),"",INDEX('Policy Characteristics'!A:A,MATCH($C2169,'Policy Characteristics'!$C:$C,0)))</f>
        <v>Government Revenue Accounting</v>
      </c>
      <c r="B2169" s="262" t="str">
        <f>IF(ISBLANK(INDEX('Policy Characteristics'!B:B,MATCH($C2169,'Policy Characteristics'!$C:$C,0))),"",INDEX('Policy Characteristics'!B:B,MATCH($C2169,'Policy Characteristics'!$C:$C,0)))</f>
        <v>National Debt Interest</v>
      </c>
      <c r="C2169" s="254" t="str">
        <f t="shared" si="100"/>
        <v>GRA for National Debt Interest</v>
      </c>
      <c r="D2169" s="1" t="s">
        <v>2943</v>
      </c>
      <c r="F2169" s="1" t="s">
        <v>2947</v>
      </c>
      <c r="H2169" s="43">
        <v>582</v>
      </c>
      <c r="I2169" s="326" t="str">
        <f t="shared" si="101"/>
        <v>Yes</v>
      </c>
      <c r="J2169" s="255" t="str">
        <f>IF(ISBLANK(INDEX('Policy Characteristics'!D:D,MATCH($C2169,'Policy Characteristics'!$C:$C,0))),"",INDEX('Policy Characteristics'!D:D,MATCH($C2169,'Policy Characteristics'!$C:$C,0)))</f>
        <v/>
      </c>
      <c r="K2169" s="254" t="str">
        <f>IF(ISBLANK(INDEX('Policy Characteristics'!E:E,MATCH($C2169,'Policy Characteristics'!$C:$C,0))),"",INDEX('Policy Characteristics'!E:E,MATCH($C2169,'Policy Characteristics'!$C:$C,0)))</f>
        <v>GRA national debt interest</v>
      </c>
      <c r="L2169" s="254">
        <f>IF(ISBLANK(INDEX('Policy Characteristics'!F:F,MATCH($C2169,'Policy Characteristics'!$C:$C,0))),"",INDEX('Policy Characteristics'!F:F,MATCH($C2169,'Policy Characteristics'!$C:$C,0)))</f>
        <v>0</v>
      </c>
      <c r="M2169" s="254">
        <f>IF(ISBLANK(INDEX('Policy Characteristics'!G:G,MATCH($C2169,'Policy Characteristics'!$C:$C,0))),"",INDEX('Policy Characteristics'!G:G,MATCH($C2169,'Policy Characteristics'!$C:$C,0)))</f>
        <v>10</v>
      </c>
      <c r="N2169" s="254">
        <f>IF(ISBLANK(INDEX('Policy Characteristics'!H:H,MATCH($C2169,'Policy Characteristics'!$C:$C,0))),"",INDEX('Policy Characteristics'!H:H,MATCH($C2169,'Policy Characteristics'!$C:$C,0)))</f>
        <v>1</v>
      </c>
      <c r="O2169" s="254" t="str">
        <f>IF(ISBLANK(INDEX('Policy Characteristics'!I:I,MATCH($C2169,'Policy Characteristics'!$C:$C,0))),"",INDEX('Policy Characteristics'!I:I,MATCH($C2169,'Policy Characteristics'!$C:$C,0)))</f>
        <v>weight</v>
      </c>
      <c r="P2169" s="254" t="str">
        <f>IF(ISBLANK(INDEX('Policy Characteristics'!J:J,MATCH($C2169,'Policy Characteristics'!$C:$C,0))),"",INDEX('Policy Characteristics'!J:J,MATCH($C2169,'Policy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9" s="254" t="str">
        <f>IF(ISBLANK(INDEX('Policy Characteristics'!K:K,MATCH($C2169,'Policy Characteristics'!$C:$C,0))),"",INDEX('Policy Characteristics'!K:K,MATCH($C2169,'Policy Characteristics'!$C:$C,0)))</f>
        <v>io-model.html</v>
      </c>
      <c r="R2169" s="254" t="str">
        <f>IF(ISBLANK(INDEX('Policy Characteristics'!L:L,MATCH($C2169,'Policy Characteristics'!$C:$C,0))),"",INDEX('Policy Characteristics'!L:L,MATCH($C2169,'Policy Characteristics'!$C:$C,0)))</f>
        <v/>
      </c>
    </row>
    <row r="2170" spans="1:18" x14ac:dyDescent="0.35">
      <c r="A2170" s="254" t="str">
        <f>IF(ISBLANK(INDEX('Policy Characteristics'!A:A,MATCH($C2170,'Policy Characteristics'!$C:$C,0))),"",INDEX('Policy Characteristics'!A:A,MATCH($C2170,'Policy Characteristics'!$C:$C,0)))</f>
        <v>Government Revenue Accounting</v>
      </c>
      <c r="B2170" s="262" t="str">
        <f>IF(ISBLANK(INDEX('Policy Characteristics'!B:B,MATCH($C2170,'Policy Characteristics'!$C:$C,0))),"",INDEX('Policy Characteristics'!B:B,MATCH($C2170,'Policy Characteristics'!$C:$C,0)))</f>
        <v>National Debt Interest</v>
      </c>
      <c r="C2170" s="254" t="str">
        <f t="shared" si="100"/>
        <v>GRA for National Debt Interest</v>
      </c>
      <c r="D2170" s="1" t="s">
        <v>2944</v>
      </c>
      <c r="F2170" s="1" t="s">
        <v>2948</v>
      </c>
      <c r="H2170" s="43">
        <v>583</v>
      </c>
      <c r="I2170" s="326" t="str">
        <f t="shared" si="101"/>
        <v>Yes</v>
      </c>
      <c r="J2170" s="255" t="str">
        <f>IF(ISBLANK(INDEX('Policy Characteristics'!D:D,MATCH($C2170,'Policy Characteristics'!$C:$C,0))),"",INDEX('Policy Characteristics'!D:D,MATCH($C2170,'Policy Characteristics'!$C:$C,0)))</f>
        <v/>
      </c>
      <c r="K2170" s="254" t="str">
        <f>IF(ISBLANK(INDEX('Policy Characteristics'!E:E,MATCH($C2170,'Policy Characteristics'!$C:$C,0))),"",INDEX('Policy Characteristics'!E:E,MATCH($C2170,'Policy Characteristics'!$C:$C,0)))</f>
        <v>GRA national debt interest</v>
      </c>
      <c r="L2170" s="254">
        <f>IF(ISBLANK(INDEX('Policy Characteristics'!F:F,MATCH($C2170,'Policy Characteristics'!$C:$C,0))),"",INDEX('Policy Characteristics'!F:F,MATCH($C2170,'Policy Characteristics'!$C:$C,0)))</f>
        <v>0</v>
      </c>
      <c r="M2170" s="254">
        <f>IF(ISBLANK(INDEX('Policy Characteristics'!G:G,MATCH($C2170,'Policy Characteristics'!$C:$C,0))),"",INDEX('Policy Characteristics'!G:G,MATCH($C2170,'Policy Characteristics'!$C:$C,0)))</f>
        <v>10</v>
      </c>
      <c r="N2170" s="254">
        <f>IF(ISBLANK(INDEX('Policy Characteristics'!H:H,MATCH($C2170,'Policy Characteristics'!$C:$C,0))),"",INDEX('Policy Characteristics'!H:H,MATCH($C2170,'Policy Characteristics'!$C:$C,0)))</f>
        <v>1</v>
      </c>
      <c r="O2170" s="254" t="str">
        <f>IF(ISBLANK(INDEX('Policy Characteristics'!I:I,MATCH($C2170,'Policy Characteristics'!$C:$C,0))),"",INDEX('Policy Characteristics'!I:I,MATCH($C2170,'Policy Characteristics'!$C:$C,0)))</f>
        <v>weight</v>
      </c>
      <c r="P2170" s="254" t="str">
        <f>IF(ISBLANK(INDEX('Policy Characteristics'!J:J,MATCH($C2170,'Policy Characteristics'!$C:$C,0))),"",INDEX('Policy Characteristics'!J:J,MATCH($C2170,'Policy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0" s="254" t="str">
        <f>IF(ISBLANK(INDEX('Policy Characteristics'!K:K,MATCH($C2170,'Policy Characteristics'!$C:$C,0))),"",INDEX('Policy Characteristics'!K:K,MATCH($C2170,'Policy Characteristics'!$C:$C,0)))</f>
        <v>io-model.html</v>
      </c>
      <c r="R2170" s="254" t="str">
        <f>IF(ISBLANK(INDEX('Policy Characteristics'!L:L,MATCH($C2170,'Policy Characteristics'!$C:$C,0))),"",INDEX('Policy Characteristics'!L:L,MATCH($C2170,'Policy Characteristics'!$C:$C,0)))</f>
        <v/>
      </c>
    </row>
    <row r="2171" spans="1:18" x14ac:dyDescent="0.35">
      <c r="A2171" s="254" t="str">
        <f>IF(ISBLANK(INDEX('Policy Characteristics'!A:A,MATCH($C2171,'Policy Characteristics'!$C:$C,0))),"",INDEX('Policy Characteristics'!A:A,MATCH($C2171,'Policy Characteristics'!$C:$C,0)))</f>
        <v>Government Revenue Accounting</v>
      </c>
      <c r="B2171" s="262" t="str">
        <f>IF(ISBLANK(INDEX('Policy Characteristics'!B:B,MATCH($C2171,'Policy Characteristics'!$C:$C,0))),"",INDEX('Policy Characteristics'!B:B,MATCH($C2171,'Policy Characteristics'!$C:$C,0)))</f>
        <v>National Debt Interest</v>
      </c>
      <c r="C2171" s="254" t="str">
        <f t="shared" si="100"/>
        <v>GRA for National Debt Interest</v>
      </c>
      <c r="D2171" s="1" t="s">
        <v>2945</v>
      </c>
      <c r="F2171" s="1" t="s">
        <v>2949</v>
      </c>
      <c r="H2171" s="43">
        <v>584</v>
      </c>
      <c r="I2171" s="326" t="str">
        <f t="shared" si="101"/>
        <v>Yes</v>
      </c>
      <c r="J2171" s="255" t="str">
        <f>IF(ISBLANK(INDEX('Policy Characteristics'!D:D,MATCH($C2171,'Policy Characteristics'!$C:$C,0))),"",INDEX('Policy Characteristics'!D:D,MATCH($C2171,'Policy Characteristics'!$C:$C,0)))</f>
        <v/>
      </c>
      <c r="K2171" s="254" t="str">
        <f>IF(ISBLANK(INDEX('Policy Characteristics'!E:E,MATCH($C2171,'Policy Characteristics'!$C:$C,0))),"",INDEX('Policy Characteristics'!E:E,MATCH($C2171,'Policy Characteristics'!$C:$C,0)))</f>
        <v>GRA national debt interest</v>
      </c>
      <c r="L2171" s="254">
        <f>IF(ISBLANK(INDEX('Policy Characteristics'!F:F,MATCH($C2171,'Policy Characteristics'!$C:$C,0))),"",INDEX('Policy Characteristics'!F:F,MATCH($C2171,'Policy Characteristics'!$C:$C,0)))</f>
        <v>0</v>
      </c>
      <c r="M2171" s="254">
        <f>IF(ISBLANK(INDEX('Policy Characteristics'!G:G,MATCH($C2171,'Policy Characteristics'!$C:$C,0))),"",INDEX('Policy Characteristics'!G:G,MATCH($C2171,'Policy Characteristics'!$C:$C,0)))</f>
        <v>10</v>
      </c>
      <c r="N2171" s="254">
        <f>IF(ISBLANK(INDEX('Policy Characteristics'!H:H,MATCH($C2171,'Policy Characteristics'!$C:$C,0))),"",INDEX('Policy Characteristics'!H:H,MATCH($C2171,'Policy Characteristics'!$C:$C,0)))</f>
        <v>1</v>
      </c>
      <c r="O2171" s="254" t="str">
        <f>IF(ISBLANK(INDEX('Policy Characteristics'!I:I,MATCH($C2171,'Policy Characteristics'!$C:$C,0))),"",INDEX('Policy Characteristics'!I:I,MATCH($C2171,'Policy Characteristics'!$C:$C,0)))</f>
        <v>weight</v>
      </c>
      <c r="P2171" s="254" t="str">
        <f>IF(ISBLANK(INDEX('Policy Characteristics'!J:J,MATCH($C2171,'Policy Characteristics'!$C:$C,0))),"",INDEX('Policy Characteristics'!J:J,MATCH($C2171,'Policy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1" s="254" t="str">
        <f>IF(ISBLANK(INDEX('Policy Characteristics'!K:K,MATCH($C2171,'Policy Characteristics'!$C:$C,0))),"",INDEX('Policy Characteristics'!K:K,MATCH($C2171,'Policy Characteristics'!$C:$C,0)))</f>
        <v>io-model.html</v>
      </c>
      <c r="R2171" s="254" t="str">
        <f>IF(ISBLANK(INDEX('Policy Characteristics'!L:L,MATCH($C2171,'Policy Characteristics'!$C:$C,0))),"",INDEX('Policy Characteristics'!L:L,MATCH($C2171,'Policy Characteristics'!$C:$C,0)))</f>
        <v/>
      </c>
    </row>
    <row r="2172" spans="1:18" x14ac:dyDescent="0.35">
      <c r="A2172" s="254" t="str">
        <f>IF(ISBLANK(INDEX('Policy Characteristics'!A:A,MATCH($C2172,'Policy Characteristics'!$C:$C,0))),"",INDEX('Policy Characteristics'!A:A,MATCH($C2172,'Policy Characteristics'!$C:$C,0)))</f>
        <v>Government Revenue Accounting</v>
      </c>
      <c r="B2172" s="262" t="str">
        <f>IF(ISBLANK(INDEX('Policy Characteristics'!B:B,MATCH($C2172,'Policy Characteristics'!$C:$C,0))),"",INDEX('Policy Characteristics'!B:B,MATCH($C2172,'Policy Characteristics'!$C:$C,0)))</f>
        <v>Remaining Government Cash Flows</v>
      </c>
      <c r="C2172" t="s">
        <v>2940</v>
      </c>
      <c r="D2172" s="1" t="s">
        <v>2941</v>
      </c>
      <c r="F2172" s="1" t="s">
        <v>2946</v>
      </c>
      <c r="H2172" s="43">
        <v>585</v>
      </c>
      <c r="I2172" s="322" t="s">
        <v>40</v>
      </c>
      <c r="J2172" s="255" t="str">
        <f>IF(ISBLANK(INDEX('Policy Characteristics'!D:D,MATCH($C2172,'Policy Characteristics'!$C:$C,0))),"",INDEX('Policy Characteristics'!D:D,MATCH($C2172,'Policy Characteristics'!$C:$C,0)))</f>
        <v/>
      </c>
      <c r="K2172" s="254" t="str">
        <f>IF(ISBLANK(INDEX('Policy Characteristics'!E:E,MATCH($C2172,'Policy Characteristics'!$C:$C,0))),"",INDEX('Policy Characteristics'!E:E,MATCH($C2172,'Policy Characteristics'!$C:$C,0)))</f>
        <v>GRA remaining cash flow changes</v>
      </c>
      <c r="L2172" s="254">
        <f>IF(ISBLANK(INDEX('Policy Characteristics'!F:F,MATCH($C2172,'Policy Characteristics'!$C:$C,0))),"",INDEX('Policy Characteristics'!F:F,MATCH($C2172,'Policy Characteristics'!$C:$C,0)))</f>
        <v>0</v>
      </c>
      <c r="M2172" s="254">
        <f>IF(ISBLANK(INDEX('Policy Characteristics'!G:G,MATCH($C2172,'Policy Characteristics'!$C:$C,0))),"",INDEX('Policy Characteristics'!G:G,MATCH($C2172,'Policy Characteristics'!$C:$C,0)))</f>
        <v>10</v>
      </c>
      <c r="N2172" s="254">
        <f>IF(ISBLANK(INDEX('Policy Characteristics'!H:H,MATCH($C2172,'Policy Characteristics'!$C:$C,0))),"",INDEX('Policy Characteristics'!H:H,MATCH($C2172,'Policy Characteristics'!$C:$C,0)))</f>
        <v>1</v>
      </c>
      <c r="O2172" s="254" t="str">
        <f>IF(ISBLANK(INDEX('Policy Characteristics'!I:I,MATCH($C2172,'Policy Characteristics'!$C:$C,0))),"",INDEX('Policy Characteristics'!I:I,MATCH($C2172,'Policy Characteristics'!$C:$C,0)))</f>
        <v>weight</v>
      </c>
      <c r="P2172" s="254" t="str">
        <f>IF(ISBLANK(INDEX('Policy Characteristics'!J:J,MATCH($C2172,'Policy Characteristics'!$C:$C,0))),"",INDEX('Policy Characteristics'!J:J,MATCH($C2172,'Policy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2" s="254" t="str">
        <f>IF(ISBLANK(INDEX('Policy Characteristics'!K:K,MATCH($C2172,'Policy Characteristics'!$C:$C,0))),"",INDEX('Policy Characteristics'!K:K,MATCH($C2172,'Policy Characteristics'!$C:$C,0)))</f>
        <v>io-model.html</v>
      </c>
      <c r="R2172" s="254" t="str">
        <f>IF(ISBLANK(INDEX('Policy Characteristics'!L:L,MATCH($C2172,'Policy Characteristics'!$C:$C,0))),"",INDEX('Policy Characteristics'!L:L,MATCH($C2172,'Policy Characteristics'!$C:$C,0)))</f>
        <v/>
      </c>
    </row>
    <row r="2173" spans="1:18" x14ac:dyDescent="0.35">
      <c r="A2173" s="254" t="str">
        <f>IF(ISBLANK(INDEX('Policy Characteristics'!A:A,MATCH($C2173,'Policy Characteristics'!$C:$C,0))),"",INDEX('Policy Characteristics'!A:A,MATCH($C2173,'Policy Characteristics'!$C:$C,0)))</f>
        <v>Government Revenue Accounting</v>
      </c>
      <c r="B2173" s="262" t="str">
        <f>IF(ISBLANK(INDEX('Policy Characteristics'!B:B,MATCH($C2173,'Policy Characteristics'!$C:$C,0))),"",INDEX('Policy Characteristics'!B:B,MATCH($C2173,'Policy Characteristics'!$C:$C,0)))</f>
        <v>Remaining Government Cash Flows</v>
      </c>
      <c r="C2173" s="254" t="str">
        <f t="shared" ref="C2173" si="102">C$2172</f>
        <v>GRA for Remaining Government Cash Flow Changes</v>
      </c>
      <c r="D2173" s="1" t="s">
        <v>2942</v>
      </c>
      <c r="F2173" s="1" t="s">
        <v>2957</v>
      </c>
      <c r="H2173" s="43">
        <v>586</v>
      </c>
      <c r="I2173" s="326" t="str">
        <f t="shared" ref="I2173:I2176" si="103">I$2172</f>
        <v>Yes</v>
      </c>
      <c r="J2173" s="255" t="str">
        <f>IF(ISBLANK(INDEX('Policy Characteristics'!D:D,MATCH($C2173,'Policy Characteristics'!$C:$C,0))),"",INDEX('Policy Characteristics'!D:D,MATCH($C2173,'Policy Characteristics'!$C:$C,0)))</f>
        <v/>
      </c>
      <c r="K2173" s="254" t="str">
        <f>IF(ISBLANK(INDEX('Policy Characteristics'!E:E,MATCH($C2173,'Policy Characteristics'!$C:$C,0))),"",INDEX('Policy Characteristics'!E:E,MATCH($C2173,'Policy Characteristics'!$C:$C,0)))</f>
        <v>GRA remaining cash flow changes</v>
      </c>
      <c r="L2173" s="254">
        <f>IF(ISBLANK(INDEX('Policy Characteristics'!F:F,MATCH($C2173,'Policy Characteristics'!$C:$C,0))),"",INDEX('Policy Characteristics'!F:F,MATCH($C2173,'Policy Characteristics'!$C:$C,0)))</f>
        <v>0</v>
      </c>
      <c r="M2173" s="254">
        <f>IF(ISBLANK(INDEX('Policy Characteristics'!G:G,MATCH($C2173,'Policy Characteristics'!$C:$C,0))),"",INDEX('Policy Characteristics'!G:G,MATCH($C2173,'Policy Characteristics'!$C:$C,0)))</f>
        <v>10</v>
      </c>
      <c r="N2173" s="254">
        <f>IF(ISBLANK(INDEX('Policy Characteristics'!H:H,MATCH($C2173,'Policy Characteristics'!$C:$C,0))),"",INDEX('Policy Characteristics'!H:H,MATCH($C2173,'Policy Characteristics'!$C:$C,0)))</f>
        <v>1</v>
      </c>
      <c r="O2173" s="254" t="str">
        <f>IF(ISBLANK(INDEX('Policy Characteristics'!I:I,MATCH($C2173,'Policy Characteristics'!$C:$C,0))),"",INDEX('Policy Characteristics'!I:I,MATCH($C2173,'Policy Characteristics'!$C:$C,0)))</f>
        <v>weight</v>
      </c>
      <c r="P2173" s="254" t="str">
        <f>IF(ISBLANK(INDEX('Policy Characteristics'!J:J,MATCH($C2173,'Policy Characteristics'!$C:$C,0))),"",INDEX('Policy Characteristics'!J:J,MATCH($C2173,'Policy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3" s="254" t="str">
        <f>IF(ISBLANK(INDEX('Policy Characteristics'!K:K,MATCH($C2173,'Policy Characteristics'!$C:$C,0))),"",INDEX('Policy Characteristics'!K:K,MATCH($C2173,'Policy Characteristics'!$C:$C,0)))</f>
        <v>io-model.html</v>
      </c>
      <c r="R2173" s="254" t="str">
        <f>IF(ISBLANK(INDEX('Policy Characteristics'!L:L,MATCH($C2173,'Policy Characteristics'!$C:$C,0))),"",INDEX('Policy Characteristics'!L:L,MATCH($C2173,'Policy Characteristics'!$C:$C,0)))</f>
        <v/>
      </c>
    </row>
    <row r="2174" spans="1:18" x14ac:dyDescent="0.35">
      <c r="A2174" s="254" t="str">
        <f>IF(ISBLANK(INDEX('Policy Characteristics'!A:A,MATCH($C2174,'Policy Characteristics'!$C:$C,0))),"",INDEX('Policy Characteristics'!A:A,MATCH($C2174,'Policy Characteristics'!$C:$C,0)))</f>
        <v>Government Revenue Accounting</v>
      </c>
      <c r="B2174" s="262" t="str">
        <f>IF(ISBLANK(INDEX('Policy Characteristics'!B:B,MATCH($C2174,'Policy Characteristics'!$C:$C,0))),"",INDEX('Policy Characteristics'!B:B,MATCH($C2174,'Policy Characteristics'!$C:$C,0)))</f>
        <v>Remaining Government Cash Flows</v>
      </c>
      <c r="C2174" s="254" t="str">
        <f t="shared" ref="C2174:C2176" si="104">C$2172</f>
        <v>GRA for Remaining Government Cash Flow Changes</v>
      </c>
      <c r="D2174" s="1" t="s">
        <v>2943</v>
      </c>
      <c r="F2174" s="1" t="s">
        <v>2947</v>
      </c>
      <c r="H2174" s="43">
        <v>587</v>
      </c>
      <c r="I2174" s="326" t="str">
        <f t="shared" si="103"/>
        <v>Yes</v>
      </c>
      <c r="J2174" s="255" t="str">
        <f>IF(ISBLANK(INDEX('Policy Characteristics'!D:D,MATCH($C2174,'Policy Characteristics'!$C:$C,0))),"",INDEX('Policy Characteristics'!D:D,MATCH($C2174,'Policy Characteristics'!$C:$C,0)))</f>
        <v/>
      </c>
      <c r="K2174" s="254" t="str">
        <f>IF(ISBLANK(INDEX('Policy Characteristics'!E:E,MATCH($C2174,'Policy Characteristics'!$C:$C,0))),"",INDEX('Policy Characteristics'!E:E,MATCH($C2174,'Policy Characteristics'!$C:$C,0)))</f>
        <v>GRA remaining cash flow changes</v>
      </c>
      <c r="L2174" s="254">
        <f>IF(ISBLANK(INDEX('Policy Characteristics'!F:F,MATCH($C2174,'Policy Characteristics'!$C:$C,0))),"",INDEX('Policy Characteristics'!F:F,MATCH($C2174,'Policy Characteristics'!$C:$C,0)))</f>
        <v>0</v>
      </c>
      <c r="M2174" s="254">
        <f>IF(ISBLANK(INDEX('Policy Characteristics'!G:G,MATCH($C2174,'Policy Characteristics'!$C:$C,0))),"",INDEX('Policy Characteristics'!G:G,MATCH($C2174,'Policy Characteristics'!$C:$C,0)))</f>
        <v>10</v>
      </c>
      <c r="N2174" s="254">
        <f>IF(ISBLANK(INDEX('Policy Characteristics'!H:H,MATCH($C2174,'Policy Characteristics'!$C:$C,0))),"",INDEX('Policy Characteristics'!H:H,MATCH($C2174,'Policy Characteristics'!$C:$C,0)))</f>
        <v>1</v>
      </c>
      <c r="O2174" s="254" t="str">
        <f>IF(ISBLANK(INDEX('Policy Characteristics'!I:I,MATCH($C2174,'Policy Characteristics'!$C:$C,0))),"",INDEX('Policy Characteristics'!I:I,MATCH($C2174,'Policy Characteristics'!$C:$C,0)))</f>
        <v>weight</v>
      </c>
      <c r="P2174" s="254" t="str">
        <f>IF(ISBLANK(INDEX('Policy Characteristics'!J:J,MATCH($C2174,'Policy Characteristics'!$C:$C,0))),"",INDEX('Policy Characteristics'!J:J,MATCH($C2174,'Policy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4" s="254" t="str">
        <f>IF(ISBLANK(INDEX('Policy Characteristics'!K:K,MATCH($C2174,'Policy Characteristics'!$C:$C,0))),"",INDEX('Policy Characteristics'!K:K,MATCH($C2174,'Policy Characteristics'!$C:$C,0)))</f>
        <v>io-model.html</v>
      </c>
      <c r="R2174" s="254" t="str">
        <f>IF(ISBLANK(INDEX('Policy Characteristics'!L:L,MATCH($C2174,'Policy Characteristics'!$C:$C,0))),"",INDEX('Policy Characteristics'!L:L,MATCH($C2174,'Policy Characteristics'!$C:$C,0)))</f>
        <v/>
      </c>
    </row>
    <row r="2175" spans="1:18" x14ac:dyDescent="0.35">
      <c r="A2175" s="254" t="str">
        <f>IF(ISBLANK(INDEX('Policy Characteristics'!A:A,MATCH($C2175,'Policy Characteristics'!$C:$C,0))),"",INDEX('Policy Characteristics'!A:A,MATCH($C2175,'Policy Characteristics'!$C:$C,0)))</f>
        <v>Government Revenue Accounting</v>
      </c>
      <c r="B2175" s="262" t="str">
        <f>IF(ISBLANK(INDEX('Policy Characteristics'!B:B,MATCH($C2175,'Policy Characteristics'!$C:$C,0))),"",INDEX('Policy Characteristics'!B:B,MATCH($C2175,'Policy Characteristics'!$C:$C,0)))</f>
        <v>Remaining Government Cash Flows</v>
      </c>
      <c r="C2175" s="254" t="str">
        <f t="shared" si="104"/>
        <v>GRA for Remaining Government Cash Flow Changes</v>
      </c>
      <c r="D2175" s="1" t="s">
        <v>2944</v>
      </c>
      <c r="F2175" s="1" t="s">
        <v>2948</v>
      </c>
      <c r="H2175" s="43">
        <v>588</v>
      </c>
      <c r="I2175" s="326" t="str">
        <f t="shared" si="103"/>
        <v>Yes</v>
      </c>
      <c r="J2175" s="255" t="str">
        <f>IF(ISBLANK(INDEX('Policy Characteristics'!D:D,MATCH($C2175,'Policy Characteristics'!$C:$C,0))),"",INDEX('Policy Characteristics'!D:D,MATCH($C2175,'Policy Characteristics'!$C:$C,0)))</f>
        <v/>
      </c>
      <c r="K2175" s="254" t="str">
        <f>IF(ISBLANK(INDEX('Policy Characteristics'!E:E,MATCH($C2175,'Policy Characteristics'!$C:$C,0))),"",INDEX('Policy Characteristics'!E:E,MATCH($C2175,'Policy Characteristics'!$C:$C,0)))</f>
        <v>GRA remaining cash flow changes</v>
      </c>
      <c r="L2175" s="254">
        <f>IF(ISBLANK(INDEX('Policy Characteristics'!F:F,MATCH($C2175,'Policy Characteristics'!$C:$C,0))),"",INDEX('Policy Characteristics'!F:F,MATCH($C2175,'Policy Characteristics'!$C:$C,0)))</f>
        <v>0</v>
      </c>
      <c r="M2175" s="254">
        <f>IF(ISBLANK(INDEX('Policy Characteristics'!G:G,MATCH($C2175,'Policy Characteristics'!$C:$C,0))),"",INDEX('Policy Characteristics'!G:G,MATCH($C2175,'Policy Characteristics'!$C:$C,0)))</f>
        <v>10</v>
      </c>
      <c r="N2175" s="254">
        <f>IF(ISBLANK(INDEX('Policy Characteristics'!H:H,MATCH($C2175,'Policy Characteristics'!$C:$C,0))),"",INDEX('Policy Characteristics'!H:H,MATCH($C2175,'Policy Characteristics'!$C:$C,0)))</f>
        <v>1</v>
      </c>
      <c r="O2175" s="254" t="str">
        <f>IF(ISBLANK(INDEX('Policy Characteristics'!I:I,MATCH($C2175,'Policy Characteristics'!$C:$C,0))),"",INDEX('Policy Characteristics'!I:I,MATCH($C2175,'Policy Characteristics'!$C:$C,0)))</f>
        <v>weight</v>
      </c>
      <c r="P2175" s="254" t="str">
        <f>IF(ISBLANK(INDEX('Policy Characteristics'!J:J,MATCH($C2175,'Policy Characteristics'!$C:$C,0))),"",INDEX('Policy Characteristics'!J:J,MATCH($C2175,'Policy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5" s="254" t="str">
        <f>IF(ISBLANK(INDEX('Policy Characteristics'!K:K,MATCH($C2175,'Policy Characteristics'!$C:$C,0))),"",INDEX('Policy Characteristics'!K:K,MATCH($C2175,'Policy Characteristics'!$C:$C,0)))</f>
        <v>io-model.html</v>
      </c>
      <c r="R2175" s="254" t="str">
        <f>IF(ISBLANK(INDEX('Policy Characteristics'!L:L,MATCH($C2175,'Policy Characteristics'!$C:$C,0))),"",INDEX('Policy Characteristics'!L:L,MATCH($C2175,'Policy Characteristics'!$C:$C,0)))</f>
        <v/>
      </c>
    </row>
    <row r="2176" spans="1:18" x14ac:dyDescent="0.35">
      <c r="A2176" s="254" t="str">
        <f>IF(ISBLANK(INDEX('Policy Characteristics'!A:A,MATCH($C2176,'Policy Characteristics'!$C:$C,0))),"",INDEX('Policy Characteristics'!A:A,MATCH($C2176,'Policy Characteristics'!$C:$C,0)))</f>
        <v>Government Revenue Accounting</v>
      </c>
      <c r="B2176" s="262" t="str">
        <f>IF(ISBLANK(INDEX('Policy Characteristics'!B:B,MATCH($C2176,'Policy Characteristics'!$C:$C,0))),"",INDEX('Policy Characteristics'!B:B,MATCH($C2176,'Policy Characteristics'!$C:$C,0)))</f>
        <v>Remaining Government Cash Flows</v>
      </c>
      <c r="C2176" s="254" t="str">
        <f t="shared" si="104"/>
        <v>GRA for Remaining Government Cash Flow Changes</v>
      </c>
      <c r="D2176" s="1" t="s">
        <v>2945</v>
      </c>
      <c r="F2176" s="1" t="s">
        <v>2949</v>
      </c>
      <c r="H2176" s="43">
        <v>589</v>
      </c>
      <c r="I2176" s="326" t="str">
        <f t="shared" si="103"/>
        <v>Yes</v>
      </c>
      <c r="J2176" s="255" t="str">
        <f>IF(ISBLANK(INDEX('Policy Characteristics'!D:D,MATCH($C2176,'Policy Characteristics'!$C:$C,0))),"",INDEX('Policy Characteristics'!D:D,MATCH($C2176,'Policy Characteristics'!$C:$C,0)))</f>
        <v/>
      </c>
      <c r="K2176" s="254" t="str">
        <f>IF(ISBLANK(INDEX('Policy Characteristics'!E:E,MATCH($C2176,'Policy Characteristics'!$C:$C,0))),"",INDEX('Policy Characteristics'!E:E,MATCH($C2176,'Policy Characteristics'!$C:$C,0)))</f>
        <v>GRA remaining cash flow changes</v>
      </c>
      <c r="L2176" s="254">
        <f>IF(ISBLANK(INDEX('Policy Characteristics'!F:F,MATCH($C2176,'Policy Characteristics'!$C:$C,0))),"",INDEX('Policy Characteristics'!F:F,MATCH($C2176,'Policy Characteristics'!$C:$C,0)))</f>
        <v>0</v>
      </c>
      <c r="M2176" s="254">
        <f>IF(ISBLANK(INDEX('Policy Characteristics'!G:G,MATCH($C2176,'Policy Characteristics'!$C:$C,0))),"",INDEX('Policy Characteristics'!G:G,MATCH($C2176,'Policy Characteristics'!$C:$C,0)))</f>
        <v>10</v>
      </c>
      <c r="N2176" s="254">
        <f>IF(ISBLANK(INDEX('Policy Characteristics'!H:H,MATCH($C2176,'Policy Characteristics'!$C:$C,0))),"",INDEX('Policy Characteristics'!H:H,MATCH($C2176,'Policy Characteristics'!$C:$C,0)))</f>
        <v>1</v>
      </c>
      <c r="O2176" s="254" t="str">
        <f>IF(ISBLANK(INDEX('Policy Characteristics'!I:I,MATCH($C2176,'Policy Characteristics'!$C:$C,0))),"",INDEX('Policy Characteristics'!I:I,MATCH($C2176,'Policy Characteristics'!$C:$C,0)))</f>
        <v>weight</v>
      </c>
      <c r="P2176" s="254" t="str">
        <f>IF(ISBLANK(INDEX('Policy Characteristics'!J:J,MATCH($C2176,'Policy Characteristics'!$C:$C,0))),"",INDEX('Policy Characteristics'!J:J,MATCH($C2176,'Policy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6" s="254" t="str">
        <f>IF(ISBLANK(INDEX('Policy Characteristics'!K:K,MATCH($C2176,'Policy Characteristics'!$C:$C,0))),"",INDEX('Policy Characteristics'!K:K,MATCH($C2176,'Policy Characteristics'!$C:$C,0)))</f>
        <v>io-model.html</v>
      </c>
      <c r="R2176" s="254" t="str">
        <f>IF(ISBLANK(INDEX('Policy Characteristics'!L:L,MATCH($C2176,'Policy Characteristics'!$C:$C,0))),"",INDEX('Policy Characteristics'!L:L,MATCH($C2176,'Policy Characteristics'!$C:$C,0)))</f>
        <v/>
      </c>
    </row>
    <row r="2177" spans="1:18" x14ac:dyDescent="0.35">
      <c r="A2177" s="254" t="str">
        <f>IF(ISBLANK(INDEX('Policy Characteristics'!A:A,MATCH($C2177,'Policy Characteristics'!$C:$C,0))),"",INDEX('Policy Characteristics'!A:A,MATCH($C2177,'Policy Characteristics'!$C:$C,0)))</f>
        <v>Control Settings</v>
      </c>
      <c r="B2177" s="262" t="str">
        <f>IF(ISBLANK(INDEX('Policy Characteristics'!B:B,MATCH($C2177,'Policy Characteristics'!$C:$C,0))),"",INDEX('Policy Characteristics'!B:B,MATCH($C2177,'Policy Characteristics'!$C:$C,0)))</f>
        <v>COVID-19 Recession</v>
      </c>
      <c r="C2177" s="1" t="s">
        <v>3402</v>
      </c>
      <c r="H2177" s="43">
        <v>543</v>
      </c>
      <c r="I2177" s="322" t="s">
        <v>41</v>
      </c>
      <c r="J2177" s="255" t="str">
        <f>IF(ISBLANK(INDEX('Policy Characteristics'!D:D,MATCH($C2177,'Policy Characteristics'!$C:$C,0))),"",INDEX('Policy Characteristics'!D:D,MATCH($C2177,'Policy Characteristics'!$C:$C,0)))</f>
        <v/>
      </c>
      <c r="K2177" s="254" t="str">
        <f>IF(ISBLANK(INDEX('Policy Characteristics'!E:E,MATCH($C2177,'Policy Characteristics'!$C:$C,0))),"",INDEX('Policy Characteristics'!E:E,MATCH($C2177,'Policy Characteristics'!$C:$C,0)))</f>
        <v>settings exogenous GDP adjustment</v>
      </c>
      <c r="L2177" s="359">
        <f>IF(ISBLANK(INDEX('Policy Characteristics'!F:F,MATCH($C2177,'Policy Characteristics'!$C:$C,0))),"",INDEX('Policy Characteristics'!F:F,MATCH($C2177,'Policy Characteristics'!$C:$C,0)))</f>
        <v>0</v>
      </c>
      <c r="M2177" s="359">
        <f>IF(ISBLANK(INDEX('Policy Characteristics'!G:G,MATCH($C2177,'Policy Characteristics'!$C:$C,0))),"",INDEX('Policy Characteristics'!G:G,MATCH($C2177,'Policy Characteristics'!$C:$C,0)))</f>
        <v>1</v>
      </c>
      <c r="N2177" s="359">
        <f>IF(ISBLANK(INDEX('Policy Characteristics'!H:H,MATCH($C2177,'Policy Characteristics'!$C:$C,0))),"",INDEX('Policy Characteristics'!H:H,MATCH($C2177,'Policy Characteristics'!$C:$C,0)))</f>
        <v>1</v>
      </c>
      <c r="O2177" s="254" t="str">
        <f>IF(ISBLANK(INDEX('Policy Characteristics'!I:I,MATCH($C2177,'Policy Characteristics'!$C:$C,0))),"",INDEX('Policy Characteristics'!I:I,MATCH($C2177,'Policy Characteristics'!$C:$C,0)))</f>
        <v>on/off</v>
      </c>
      <c r="P2177" s="254" t="str">
        <f>IF(ISBLANK(INDEX('Policy Characteristics'!J:J,MATCH($C2177,'Policy Characteristics'!$C:$C,0))),"",INDEX('Policy Characteristics'!J:J,MATCH($C2177,'Policy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177" s="254" t="str">
        <f>IF(ISBLANK(INDEX('Policy Characteristics'!K:K,MATCH($C2177,'Policy Characteristics'!$C:$C,0))),"",INDEX('Policy Characteristics'!K:K,MATCH($C2177,'Policy Characteristics'!$C:$C,0)))</f>
        <v/>
      </c>
      <c r="R2177" s="254" t="str">
        <f>IF(ISBLANK(INDEX('Policy Characteristics'!L:L,MATCH($C2177,'Policy Characteristics'!$C:$C,0))),"",INDEX('Policy Characteristics'!L:L,MATCH($C2177,'Policy Characteristics'!$C:$C,0)))</f>
        <v/>
      </c>
    </row>
    <row r="2178" spans="1:18" x14ac:dyDescent="0.35">
      <c r="A2178" s="254" t="str">
        <f>IF(ISBLANK(INDEX('Policy Characteristics'!A:A,MATCH($C2178,'Policy Characteristics'!$C:$C,0))),"",INDEX('Policy Characteristics'!A:A,MATCH($C2178,'Policy Characteristics'!$C:$C,0)))</f>
        <v>Control Settings</v>
      </c>
      <c r="B2178" s="262" t="str">
        <f>IF(ISBLANK(INDEX('Policy Characteristics'!B:B,MATCH($C2178,'Policy Characteristics'!$C:$C,0))),"",INDEX('Policy Characteristics'!B:B,MATCH($C2178,'Policy Characteristics'!$C:$C,0)))</f>
        <v>Use 20-Year GWP Values</v>
      </c>
      <c r="C2178" t="s">
        <v>3264</v>
      </c>
      <c r="H2178" s="43">
        <v>1601</v>
      </c>
      <c r="I2178" s="322" t="s">
        <v>41</v>
      </c>
      <c r="J2178" s="255" t="str">
        <f>IF(ISBLANK(INDEX('Policy Characteristics'!D:D,MATCH($C2178,'Policy Characteristics'!$C:$C,0))),"",INDEX('Policy Characteristics'!D:D,MATCH($C2178,'Policy Characteristics'!$C:$C,0)))</f>
        <v/>
      </c>
      <c r="K2178" s="254" t="str">
        <f>IF(ISBLANK(INDEX('Policy Characteristics'!E:E,MATCH($C2178,'Policy Characteristics'!$C:$C,0))),"",INDEX('Policy Characteristics'!E:E,MATCH($C2178,'Policy Characteristics'!$C:$C,0)))</f>
        <v/>
      </c>
      <c r="L2178" s="359">
        <f>IF(ISBLANK(INDEX('Policy Characteristics'!F:F,MATCH($C2178,'Policy Characteristics'!$C:$C,0))),"",INDEX('Policy Characteristics'!F:F,MATCH($C2178,'Policy Characteristics'!$C:$C,0)))</f>
        <v>0</v>
      </c>
      <c r="M2178" s="359">
        <f>IF(ISBLANK(INDEX('Policy Characteristics'!G:G,MATCH($C2178,'Policy Characteristics'!$C:$C,0))),"",INDEX('Policy Characteristics'!G:G,MATCH($C2178,'Policy Characteristics'!$C:$C,0)))</f>
        <v>1</v>
      </c>
      <c r="N2178" s="359">
        <f>IF(ISBLANK(INDEX('Policy Characteristics'!H:H,MATCH($C2178,'Policy Characteristics'!$C:$C,0))),"",INDEX('Policy Characteristics'!H:H,MATCH($C2178,'Policy Characteristics'!$C:$C,0)))</f>
        <v>1</v>
      </c>
      <c r="O2178" s="254" t="str">
        <f>IF(ISBLANK(INDEX('Policy Characteristics'!I:I,MATCH($C2178,'Policy Characteristics'!$C:$C,0))),"",INDEX('Policy Characteristics'!I:I,MATCH($C2178,'Policy Characteristics'!$C:$C,0)))</f>
        <v>on/off</v>
      </c>
      <c r="P2178" s="254" t="str">
        <f>IF(ISBLANK(INDEX('Policy Characteristics'!J:J,MATCH($C2178,'Policy Characteristics'!$C:$C,0))),"",INDEX('Policy Characteristics'!J:J,MATCH($C2178,'Policy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178" s="254" t="str">
        <f>IF(ISBLANK(INDEX('Policy Characteristics'!K:K,MATCH($C2178,'Policy Characteristics'!$C:$C,0))),"",INDEX('Policy Characteristics'!K:K,MATCH($C2178,'Policy Characteristics'!$C:$C,0)))</f>
        <v/>
      </c>
      <c r="R2178" s="254" t="str">
        <f>IF(ISBLANK(INDEX('Policy Characteristics'!L:L,MATCH($C2178,'Policy Characteristics'!$C:$C,0))),"",INDEX('Policy Characteristics'!L:L,MATCH($C2178,'Policy Characteristics'!$C:$C,0)))</f>
        <v/>
      </c>
    </row>
  </sheetData>
  <sortState xmlns:xlrd2="http://schemas.microsoft.com/office/spreadsheetml/2017/richdata2" ref="A203:I223">
    <sortCondition ref="B203:B223"/>
  </sortState>
  <conditionalFormatting sqref="I2177:I2178 I2182:I1048576 I1:I2122">
    <cfRule type="containsText" dxfId="5" priority="3" operator="containsText" text="No">
      <formula>NOT(ISERROR(SEARCH("No",I1)))</formula>
    </cfRule>
  </conditionalFormatting>
  <conditionalFormatting sqref="I2127 I2132 I2142 I2147 I2152 I2157 I2167 I2172">
    <cfRule type="containsText" dxfId="4" priority="133" operator="containsText" text="No">
      <formula>NOT(ISERROR(SEARCH("No",I2127)))</formula>
    </cfRule>
  </conditionalFormatting>
  <conditionalFormatting sqref="I2137">
    <cfRule type="containsText" dxfId="3" priority="2" operator="containsText" text="No">
      <formula>NOT(ISERROR(SEARCH("No",I2137)))</formula>
    </cfRule>
  </conditionalFormatting>
  <conditionalFormatting sqref="I2162">
    <cfRule type="containsText" dxfId="2" priority="1" operator="containsText" text="No">
      <formula>NOT(ISERROR(SEARCH("No",I2162)))</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x14ac:dyDescent="0.35"/>
  <cols>
    <col min="1" max="2" width="76.81640625" customWidth="1"/>
  </cols>
  <sheetData>
    <row r="1" spans="1:2" x14ac:dyDescent="0.35">
      <c r="A1" s="413" t="s">
        <v>2796</v>
      </c>
      <c r="B1" s="413"/>
    </row>
    <row r="2" spans="1:2" x14ac:dyDescent="0.35">
      <c r="A2" s="195" t="s">
        <v>2797</v>
      </c>
      <c r="B2" s="195" t="s">
        <v>2798</v>
      </c>
    </row>
    <row r="3" spans="1:2" x14ac:dyDescent="0.35">
      <c r="A3" s="196" t="s">
        <v>340</v>
      </c>
      <c r="B3" t="str">
        <f>A3</f>
        <v>million metric tons / year</v>
      </c>
    </row>
    <row r="4" spans="1:2" x14ac:dyDescent="0.35">
      <c r="A4" s="196" t="s">
        <v>3460</v>
      </c>
      <c r="B4" t="str">
        <f>A4</f>
        <v>million metric tons</v>
      </c>
    </row>
    <row r="5" spans="1:2" x14ac:dyDescent="0.35">
      <c r="A5" s="196" t="s">
        <v>3671</v>
      </c>
      <c r="B5" t="str">
        <f>A5</f>
        <v>g CO2e / 2023 dollar</v>
      </c>
    </row>
    <row r="6" spans="1:2" x14ac:dyDescent="0.35">
      <c r="A6" s="197" t="s">
        <v>2302</v>
      </c>
      <c r="B6" t="str">
        <f t="shared" ref="B6:B46" si="0">A6</f>
        <v>thousand metric tons / year</v>
      </c>
    </row>
    <row r="7" spans="1:2" x14ac:dyDescent="0.35">
      <c r="A7" s="197" t="s">
        <v>3672</v>
      </c>
      <c r="B7" t="str">
        <f>A7</f>
        <v>g CO2 / 2023 dollar</v>
      </c>
    </row>
    <row r="8" spans="1:2" ht="29" x14ac:dyDescent="0.35">
      <c r="A8" s="197" t="s">
        <v>3673</v>
      </c>
      <c r="B8" t="str">
        <f t="shared" si="0"/>
        <v>2023 dollars / metric ton CO2e abated, Annual average abatement (million metric tons CO2e)</v>
      </c>
    </row>
    <row r="9" spans="1:2" x14ac:dyDescent="0.35">
      <c r="A9" s="197" t="s">
        <v>3674</v>
      </c>
      <c r="B9" t="str">
        <f t="shared" si="0"/>
        <v>billion 2023 dollars / year</v>
      </c>
    </row>
    <row r="10" spans="1:2" x14ac:dyDescent="0.35">
      <c r="A10" s="197" t="s">
        <v>3675</v>
      </c>
      <c r="B10" t="str">
        <f t="shared" si="0"/>
        <v>billion 2023 dollars</v>
      </c>
    </row>
    <row r="11" spans="1:2" x14ac:dyDescent="0.35">
      <c r="A11" s="197" t="s">
        <v>2838</v>
      </c>
      <c r="B11" t="str">
        <f t="shared" si="0"/>
        <v>jobs</v>
      </c>
    </row>
    <row r="12" spans="1:2" x14ac:dyDescent="0.35">
      <c r="A12" s="197" t="s">
        <v>2880</v>
      </c>
      <c r="B12" t="str">
        <f t="shared" si="0"/>
        <v>incidents / year</v>
      </c>
    </row>
    <row r="13" spans="1:2" x14ac:dyDescent="0.35">
      <c r="A13" s="197" t="s">
        <v>2857</v>
      </c>
      <c r="B13" t="str">
        <f t="shared" si="0"/>
        <v>% change</v>
      </c>
    </row>
    <row r="14" spans="1:2" x14ac:dyDescent="0.35">
      <c r="A14" s="197" t="s">
        <v>3676</v>
      </c>
      <c r="B14" t="str">
        <f t="shared" si="0"/>
        <v>2023 dollars / employee-year</v>
      </c>
    </row>
    <row r="15" spans="1:2" x14ac:dyDescent="0.35">
      <c r="A15" s="197" t="s">
        <v>341</v>
      </c>
      <c r="B15" t="str">
        <f t="shared" si="0"/>
        <v>lives / year</v>
      </c>
    </row>
    <row r="16" spans="1:2" x14ac:dyDescent="0.35">
      <c r="A16" s="197" t="s">
        <v>342</v>
      </c>
      <c r="B16" t="str">
        <f t="shared" si="0"/>
        <v>terawatt-hours (TWh) / year</v>
      </c>
    </row>
    <row r="17" spans="1:2" x14ac:dyDescent="0.35">
      <c r="A17" s="197" t="s">
        <v>3537</v>
      </c>
      <c r="B17" t="str">
        <f t="shared" si="0"/>
        <v>terawatt-hours (TWh)</v>
      </c>
    </row>
    <row r="18" spans="1:2" x14ac:dyDescent="0.35">
      <c r="A18" s="197" t="s">
        <v>3308</v>
      </c>
      <c r="B18" t="str">
        <f t="shared" si="0"/>
        <v>%</v>
      </c>
    </row>
    <row r="19" spans="1:2" x14ac:dyDescent="0.35">
      <c r="A19" s="197" t="s">
        <v>3309</v>
      </c>
      <c r="B19" t="str">
        <f t="shared" si="0"/>
        <v>metric tons CO2e / megawatt-hour (MWh)</v>
      </c>
    </row>
    <row r="20" spans="1:2" x14ac:dyDescent="0.35">
      <c r="A20" s="197" t="s">
        <v>3677</v>
      </c>
      <c r="B20" t="str">
        <f t="shared" si="0"/>
        <v>kilowatt-hour / 2023 dollar</v>
      </c>
    </row>
    <row r="21" spans="1:2" x14ac:dyDescent="0.35">
      <c r="A21" s="197" t="s">
        <v>343</v>
      </c>
      <c r="B21" t="str">
        <f t="shared" si="0"/>
        <v>gigawatts (GW) / year</v>
      </c>
    </row>
    <row r="22" spans="1:2" x14ac:dyDescent="0.35">
      <c r="A22" s="197" t="s">
        <v>3678</v>
      </c>
      <c r="B22" t="str">
        <f t="shared" si="0"/>
        <v>2023 dollars / megawatt-hour (MWh)</v>
      </c>
    </row>
    <row r="23" spans="1:2" x14ac:dyDescent="0.35">
      <c r="A23" s="197" t="s">
        <v>2441</v>
      </c>
      <c r="B23" t="str">
        <f t="shared" si="0"/>
        <v>cubic km / yr</v>
      </c>
    </row>
    <row r="24" spans="1:2" x14ac:dyDescent="0.35">
      <c r="A24" s="197" t="s">
        <v>2361</v>
      </c>
      <c r="B24" t="str">
        <f t="shared" si="0"/>
        <v>trillion passenger-miles / year</v>
      </c>
    </row>
    <row r="25" spans="1:2" x14ac:dyDescent="0.35">
      <c r="A25" s="197" t="s">
        <v>2362</v>
      </c>
      <c r="B25" t="str">
        <f t="shared" si="0"/>
        <v>trillion freight ton-miles / year</v>
      </c>
    </row>
    <row r="26" spans="1:2" x14ac:dyDescent="0.35">
      <c r="A26" s="197" t="s">
        <v>463</v>
      </c>
      <c r="B26" t="str">
        <f t="shared" si="0"/>
        <v>million vehicles / year</v>
      </c>
    </row>
    <row r="27" spans="1:2" x14ac:dyDescent="0.35">
      <c r="A27" s="197" t="s">
        <v>2339</v>
      </c>
      <c r="B27" t="str">
        <f t="shared" si="0"/>
        <v>thousand vehicles / year</v>
      </c>
    </row>
    <row r="28" spans="1:2" x14ac:dyDescent="0.35">
      <c r="A28" s="197" t="s">
        <v>2338</v>
      </c>
      <c r="B28" t="str">
        <f t="shared" si="0"/>
        <v>million vehicles</v>
      </c>
    </row>
    <row r="29" spans="1:2" x14ac:dyDescent="0.35">
      <c r="A29" s="197" t="s">
        <v>2371</v>
      </c>
      <c r="B29" t="str">
        <f t="shared" si="0"/>
        <v>thousand vehicles</v>
      </c>
    </row>
    <row r="30" spans="1:2" x14ac:dyDescent="0.35">
      <c r="A30" s="197" t="s">
        <v>445</v>
      </c>
      <c r="B30" t="str">
        <f t="shared" si="0"/>
        <v>quads / year</v>
      </c>
    </row>
    <row r="31" spans="1:2" x14ac:dyDescent="0.35">
      <c r="A31" s="197" t="s">
        <v>3679</v>
      </c>
      <c r="B31" t="str">
        <f>A31</f>
        <v>thousand BTU / 2023 dollar</v>
      </c>
    </row>
    <row r="32" spans="1:2" x14ac:dyDescent="0.35">
      <c r="A32" s="197" t="s">
        <v>2344</v>
      </c>
      <c r="B32" t="str">
        <f t="shared" si="0"/>
        <v>millions of short tons / year</v>
      </c>
    </row>
    <row r="33" spans="1:2" x14ac:dyDescent="0.35">
      <c r="A33" s="197" t="s">
        <v>2345</v>
      </c>
      <c r="B33" t="str">
        <f t="shared" si="0"/>
        <v>trillion cubic feet / year</v>
      </c>
    </row>
    <row r="34" spans="1:2" x14ac:dyDescent="0.35">
      <c r="A34" s="197" t="s">
        <v>3278</v>
      </c>
      <c r="B34" t="str">
        <f t="shared" si="0"/>
        <v>million barrels of oil / year</v>
      </c>
    </row>
    <row r="35" spans="1:2" x14ac:dyDescent="0.35">
      <c r="A35" s="197" t="s">
        <v>2616</v>
      </c>
      <c r="B35" t="str">
        <f t="shared" si="0"/>
        <v>million gallons / year</v>
      </c>
    </row>
    <row r="36" spans="1:2" x14ac:dyDescent="0.35">
      <c r="A36" s="197" t="s">
        <v>2406</v>
      </c>
      <c r="B36" t="str">
        <f t="shared" si="0"/>
        <v>trillion BTU / year</v>
      </c>
    </row>
    <row r="37" spans="1:2" x14ac:dyDescent="0.35">
      <c r="A37" s="197" t="s">
        <v>3680</v>
      </c>
      <c r="B37" t="str">
        <f t="shared" si="0"/>
        <v>2023 dollars / short ton</v>
      </c>
    </row>
    <row r="38" spans="1:2" x14ac:dyDescent="0.35">
      <c r="A38" s="197" t="s">
        <v>3681</v>
      </c>
      <c r="B38" t="str">
        <f t="shared" si="0"/>
        <v>2023 dollars / thousand cubic feet</v>
      </c>
    </row>
    <row r="39" spans="1:2" x14ac:dyDescent="0.35">
      <c r="A39" s="197" t="s">
        <v>3682</v>
      </c>
      <c r="B39" t="str">
        <f t="shared" si="0"/>
        <v>2023 dollars / gallon</v>
      </c>
    </row>
    <row r="40" spans="1:2" x14ac:dyDescent="0.35">
      <c r="A40" s="197" t="s">
        <v>3683</v>
      </c>
      <c r="B40" t="str">
        <f t="shared" si="0"/>
        <v>2023 dollars / barrel of oil</v>
      </c>
    </row>
    <row r="41" spans="1:2" x14ac:dyDescent="0.35">
      <c r="A41" s="197" t="s">
        <v>3684</v>
      </c>
      <c r="B41" t="str">
        <f t="shared" si="0"/>
        <v>2023 dollars / kg</v>
      </c>
    </row>
    <row r="42" spans="1:2" x14ac:dyDescent="0.35">
      <c r="A42" s="197" t="s">
        <v>3685</v>
      </c>
      <c r="B42" t="str">
        <f t="shared" si="0"/>
        <v>2023 dollars / kilowatt-hour (kWh)</v>
      </c>
    </row>
    <row r="43" spans="1:2" x14ac:dyDescent="0.35">
      <c r="A43" s="197" t="s">
        <v>3678</v>
      </c>
      <c r="B43" t="str">
        <f t="shared" ref="B43" si="1">A43</f>
        <v>2023 dollars / megawatt-hour (MWh)</v>
      </c>
    </row>
    <row r="44" spans="1:2" x14ac:dyDescent="0.35">
      <c r="A44" s="197" t="s">
        <v>3267</v>
      </c>
      <c r="B44" t="str">
        <f t="shared" si="0"/>
        <v>cost of eqpt. to capture 1 metric ton CO2e/yr (2020 dollars)</v>
      </c>
    </row>
    <row r="45" spans="1:2" x14ac:dyDescent="0.35">
      <c r="A45" s="197" t="s">
        <v>3686</v>
      </c>
      <c r="B45" t="str">
        <f t="shared" si="0"/>
        <v>million 2023 dollars / megawatt (MW)</v>
      </c>
    </row>
    <row r="46" spans="1:2" x14ac:dyDescent="0.35">
      <c r="A46" s="197" t="s">
        <v>3687</v>
      </c>
      <c r="B46" t="str">
        <f t="shared" si="0"/>
        <v>cost of eqpt. to produce 1 kg H2/yr (2023 dollars)</v>
      </c>
    </row>
    <row r="48" spans="1:2" x14ac:dyDescent="0.35">
      <c r="A48" s="413" t="s">
        <v>2800</v>
      </c>
      <c r="B48" s="413"/>
    </row>
    <row r="49" spans="1:2" x14ac:dyDescent="0.35">
      <c r="A49" s="195" t="s">
        <v>2797</v>
      </c>
      <c r="B49" s="195" t="s">
        <v>2798</v>
      </c>
    </row>
    <row r="50" spans="1:2" x14ac:dyDescent="0.35">
      <c r="A50" s="159" t="s">
        <v>134</v>
      </c>
      <c r="B50" t="str">
        <f t="shared" ref="B50:B51" si="2">A50</f>
        <v>$/metric ton CO2e</v>
      </c>
    </row>
    <row r="51" spans="1:2" x14ac:dyDescent="0.35">
      <c r="A51" s="159" t="s">
        <v>136</v>
      </c>
      <c r="B51" t="str">
        <f t="shared" si="2"/>
        <v>$/MWh</v>
      </c>
    </row>
    <row r="62" spans="1:2" x14ac:dyDescent="0.35">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08" zoomScale="70" zoomScaleNormal="70" workbookViewId="0">
      <selection activeCell="A105" sqref="A105"/>
    </sheetView>
  </sheetViews>
  <sheetFormatPr defaultColWidth="9.1796875" defaultRowHeight="14.5" x14ac:dyDescent="0.3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x14ac:dyDescent="0.35">
      <c r="A1" s="164" t="s">
        <v>2293</v>
      </c>
      <c r="B1" s="165" t="s">
        <v>2294</v>
      </c>
      <c r="C1" s="198" t="s">
        <v>2799</v>
      </c>
      <c r="D1" s="165" t="s">
        <v>56</v>
      </c>
      <c r="E1" s="165" t="s">
        <v>58</v>
      </c>
      <c r="F1" s="165" t="s">
        <v>427</v>
      </c>
      <c r="G1" s="165" t="s">
        <v>57</v>
      </c>
      <c r="H1" s="165" t="s">
        <v>2303</v>
      </c>
      <c r="I1" s="166" t="s">
        <v>291</v>
      </c>
      <c r="J1" s="44" t="s">
        <v>3547</v>
      </c>
    </row>
    <row r="2" spans="1:10" x14ac:dyDescent="0.35">
      <c r="A2" s="2" t="s">
        <v>2308</v>
      </c>
      <c r="B2" s="1" t="s">
        <v>2309</v>
      </c>
      <c r="C2" s="43">
        <v>1</v>
      </c>
      <c r="D2" s="1" t="s">
        <v>59</v>
      </c>
      <c r="E2" s="1" t="s">
        <v>60</v>
      </c>
      <c r="F2" s="1" t="str">
        <f>UnitControlCenter!$B$3</f>
        <v>million metric tons / year</v>
      </c>
      <c r="G2" s="1" t="s">
        <v>170</v>
      </c>
      <c r="J2" s="1" t="s">
        <v>3553</v>
      </c>
    </row>
    <row r="3" spans="1:10" x14ac:dyDescent="0.35">
      <c r="A3" s="2" t="s">
        <v>2308</v>
      </c>
      <c r="B3" s="1" t="s">
        <v>2310</v>
      </c>
      <c r="C3" s="47">
        <v>1</v>
      </c>
      <c r="D3" s="2" t="s">
        <v>59</v>
      </c>
      <c r="E3" s="2" t="s">
        <v>60</v>
      </c>
      <c r="F3" s="1" t="str">
        <f>UnitControlCenter!$B$3</f>
        <v>million metric tons / year</v>
      </c>
      <c r="G3" s="1" t="s">
        <v>2292</v>
      </c>
    </row>
    <row r="4" spans="1:10" ht="29" x14ac:dyDescent="0.35">
      <c r="A4" s="2" t="s">
        <v>2308</v>
      </c>
      <c r="B4" s="1" t="s">
        <v>3458</v>
      </c>
      <c r="C4" s="43">
        <v>1</v>
      </c>
      <c r="D4" s="1" t="s">
        <v>59</v>
      </c>
      <c r="E4" s="1" t="s">
        <v>60</v>
      </c>
      <c r="F4" s="1" t="str">
        <f>UnitControlCenter!B4</f>
        <v>million metric tons</v>
      </c>
      <c r="G4" s="1" t="s">
        <v>3461</v>
      </c>
      <c r="J4" s="1" t="s">
        <v>3554</v>
      </c>
    </row>
    <row r="5" spans="1:10" ht="29" x14ac:dyDescent="0.35">
      <c r="A5" s="2" t="s">
        <v>2308</v>
      </c>
      <c r="B5" s="1" t="s">
        <v>3459</v>
      </c>
      <c r="C5" s="47">
        <v>1</v>
      </c>
      <c r="D5" s="2" t="s">
        <v>59</v>
      </c>
      <c r="E5" s="2" t="s">
        <v>60</v>
      </c>
      <c r="F5" s="1" t="str">
        <f>UnitControlCenter!B4</f>
        <v>million metric tons</v>
      </c>
      <c r="G5" s="1" t="s">
        <v>3462</v>
      </c>
    </row>
    <row r="6" spans="1:10" ht="72.5" x14ac:dyDescent="0.35">
      <c r="A6" s="2" t="s">
        <v>2308</v>
      </c>
      <c r="B6" s="2" t="s">
        <v>2311</v>
      </c>
      <c r="C6" s="43">
        <v>1</v>
      </c>
      <c r="D6" s="1" t="s">
        <v>61</v>
      </c>
      <c r="E6" s="1" t="s">
        <v>62</v>
      </c>
      <c r="F6" s="1" t="str">
        <f>UnitControlCenter!$B$3</f>
        <v>million metric tons / year</v>
      </c>
      <c r="G6" s="1" t="s">
        <v>2777</v>
      </c>
      <c r="H6" s="1" t="s">
        <v>2778</v>
      </c>
      <c r="I6" s="1" t="s">
        <v>2779</v>
      </c>
    </row>
    <row r="7" spans="1:10" ht="29" x14ac:dyDescent="0.35">
      <c r="A7" s="2" t="s">
        <v>2308</v>
      </c>
      <c r="B7" s="2" t="s">
        <v>2312</v>
      </c>
      <c r="C7" s="43">
        <v>1</v>
      </c>
      <c r="D7" s="1" t="s">
        <v>61</v>
      </c>
      <c r="E7" s="1" t="s">
        <v>62</v>
      </c>
      <c r="F7" s="1" t="str">
        <f>UnitControlCenter!$B$3</f>
        <v>million metric tons / year</v>
      </c>
      <c r="G7" s="1" t="s">
        <v>2780</v>
      </c>
      <c r="H7" s="1" t="s">
        <v>2781</v>
      </c>
      <c r="I7" s="1" t="s">
        <v>2782</v>
      </c>
    </row>
    <row r="8" spans="1:10" ht="29" x14ac:dyDescent="0.35">
      <c r="A8" s="2" t="s">
        <v>2308</v>
      </c>
      <c r="B8" s="2" t="s">
        <v>2313</v>
      </c>
      <c r="C8" s="43">
        <v>1</v>
      </c>
      <c r="D8" s="1" t="s">
        <v>61</v>
      </c>
      <c r="E8" s="1" t="s">
        <v>62</v>
      </c>
      <c r="F8" s="1" t="str">
        <f>UnitControlCenter!$B$3</f>
        <v>million metric tons / year</v>
      </c>
      <c r="G8" s="1" t="s">
        <v>2584</v>
      </c>
      <c r="H8" s="1" t="s">
        <v>2585</v>
      </c>
      <c r="I8" s="1" t="s">
        <v>2586</v>
      </c>
    </row>
    <row r="9" spans="1:10" x14ac:dyDescent="0.35">
      <c r="A9" s="2" t="s">
        <v>2308</v>
      </c>
      <c r="B9" s="2" t="s">
        <v>2848</v>
      </c>
      <c r="C9" s="43">
        <v>0</v>
      </c>
      <c r="D9" s="1" t="s">
        <v>59</v>
      </c>
      <c r="E9" s="1" t="s">
        <v>60</v>
      </c>
      <c r="F9" s="1" t="str">
        <f>UnitControlCenter!$B$5</f>
        <v>g CO2e / 2023 dollar</v>
      </c>
      <c r="G9" s="1" t="s">
        <v>2802</v>
      </c>
    </row>
    <row r="10" spans="1:10" x14ac:dyDescent="0.35">
      <c r="A10" s="2" t="s">
        <v>2308</v>
      </c>
      <c r="B10" s="2" t="s">
        <v>128</v>
      </c>
      <c r="C10" s="43">
        <v>1</v>
      </c>
      <c r="D10" s="1" t="s">
        <v>59</v>
      </c>
      <c r="E10" s="1" t="s">
        <v>60</v>
      </c>
      <c r="F10" s="1" t="str">
        <f>UnitControlCenter!$B$3</f>
        <v>million metric tons / year</v>
      </c>
      <c r="G10" s="1" t="s">
        <v>2411</v>
      </c>
    </row>
    <row r="11" spans="1:10" x14ac:dyDescent="0.35">
      <c r="A11" s="2" t="s">
        <v>2308</v>
      </c>
      <c r="B11" s="2" t="s">
        <v>2409</v>
      </c>
      <c r="C11" s="43">
        <v>1</v>
      </c>
      <c r="D11" s="1" t="s">
        <v>59</v>
      </c>
      <c r="E11" s="1" t="s">
        <v>60</v>
      </c>
      <c r="F11" s="1" t="str">
        <f>UnitControlCenter!$B$3</f>
        <v>million metric tons / year</v>
      </c>
      <c r="G11" s="1" t="s">
        <v>2412</v>
      </c>
    </row>
    <row r="12" spans="1:10" x14ac:dyDescent="0.35">
      <c r="A12" s="2" t="s">
        <v>2308</v>
      </c>
      <c r="B12" s="2" t="s">
        <v>2470</v>
      </c>
      <c r="C12" s="43">
        <v>1</v>
      </c>
      <c r="D12" s="1" t="s">
        <v>59</v>
      </c>
      <c r="E12" s="1" t="s">
        <v>60</v>
      </c>
      <c r="F12" s="1" t="str">
        <f>UnitControlCenter!$B$3</f>
        <v>million metric tons / year</v>
      </c>
      <c r="G12" s="1" t="s">
        <v>2478</v>
      </c>
    </row>
    <row r="13" spans="1:10" x14ac:dyDescent="0.35">
      <c r="A13" s="2" t="s">
        <v>2308</v>
      </c>
      <c r="B13" s="2" t="s">
        <v>89</v>
      </c>
      <c r="C13" s="43">
        <v>1</v>
      </c>
      <c r="D13" s="1" t="s">
        <v>59</v>
      </c>
      <c r="E13" s="1" t="s">
        <v>60</v>
      </c>
      <c r="F13" s="1" t="str">
        <f>UnitControlCenter!$B$3</f>
        <v>million metric tons / year</v>
      </c>
      <c r="G13" s="1" t="s">
        <v>2413</v>
      </c>
    </row>
    <row r="14" spans="1:10" x14ac:dyDescent="0.35">
      <c r="A14" s="2" t="s">
        <v>2308</v>
      </c>
      <c r="B14" s="2" t="s">
        <v>9</v>
      </c>
      <c r="C14" s="43">
        <v>1</v>
      </c>
      <c r="D14" s="1" t="s">
        <v>59</v>
      </c>
      <c r="E14" s="1" t="s">
        <v>60</v>
      </c>
      <c r="F14" s="1" t="str">
        <f>UnitControlCenter!$B$3</f>
        <v>million metric tons / year</v>
      </c>
      <c r="G14" s="1" t="s">
        <v>2432</v>
      </c>
    </row>
    <row r="15" spans="1:10" x14ac:dyDescent="0.35">
      <c r="A15" s="2" t="s">
        <v>2308</v>
      </c>
      <c r="B15" s="2" t="s">
        <v>2410</v>
      </c>
      <c r="C15" s="43">
        <v>1</v>
      </c>
      <c r="D15" s="1" t="s">
        <v>59</v>
      </c>
      <c r="E15" s="1" t="s">
        <v>60</v>
      </c>
      <c r="F15" s="1" t="str">
        <f>UnitControlCenter!$B$3</f>
        <v>million metric tons / year</v>
      </c>
      <c r="G15" s="1" t="s">
        <v>2414</v>
      </c>
    </row>
    <row r="16" spans="1:10" x14ac:dyDescent="0.35">
      <c r="A16" s="2" t="s">
        <v>2308</v>
      </c>
      <c r="B16" s="2" t="s">
        <v>4</v>
      </c>
      <c r="C16" s="43">
        <v>1</v>
      </c>
      <c r="D16" s="1" t="s">
        <v>59</v>
      </c>
      <c r="E16" s="1" t="s">
        <v>60</v>
      </c>
      <c r="F16" s="1" t="str">
        <f>UnitControlCenter!$B$3</f>
        <v>million metric tons / year</v>
      </c>
      <c r="G16" s="1" t="s">
        <v>2415</v>
      </c>
    </row>
    <row r="17" spans="1:10" x14ac:dyDescent="0.35">
      <c r="A17" s="2" t="s">
        <v>2308</v>
      </c>
      <c r="B17" s="2" t="s">
        <v>2419</v>
      </c>
      <c r="C17" s="43">
        <v>1</v>
      </c>
      <c r="D17" s="1" t="s">
        <v>59</v>
      </c>
      <c r="E17" s="1" t="s">
        <v>60</v>
      </c>
      <c r="F17" s="1" t="str">
        <f>UnitControlCenter!$B$3</f>
        <v>million metric tons / year</v>
      </c>
      <c r="G17" s="1" t="s">
        <v>2416</v>
      </c>
    </row>
    <row r="18" spans="1:10" ht="363" thickBot="1" x14ac:dyDescent="0.4">
      <c r="A18" s="192" t="s">
        <v>2308</v>
      </c>
      <c r="B18" s="192" t="s">
        <v>3688</v>
      </c>
      <c r="C18" s="199">
        <v>1</v>
      </c>
      <c r="D18" s="193" t="s">
        <v>61</v>
      </c>
      <c r="E18" s="193" t="s">
        <v>62</v>
      </c>
      <c r="F18" s="193" t="s">
        <v>340</v>
      </c>
      <c r="G18" s="193" t="s">
        <v>3689</v>
      </c>
      <c r="H18" s="193" t="s">
        <v>3732</v>
      </c>
      <c r="I18" s="193" t="s">
        <v>3690</v>
      </c>
      <c r="J18" s="193"/>
    </row>
    <row r="19" spans="1:10" ht="101.5" x14ac:dyDescent="0.35">
      <c r="A19" s="2" t="s">
        <v>2314</v>
      </c>
      <c r="B19" s="2" t="s">
        <v>2207</v>
      </c>
      <c r="C19" s="43">
        <v>1</v>
      </c>
      <c r="D19" s="1" t="s">
        <v>61</v>
      </c>
      <c r="E19" s="1" t="s">
        <v>62</v>
      </c>
      <c r="F19" s="1" t="str">
        <f>UnitControlCenter!$B$3</f>
        <v>million metric tons / year</v>
      </c>
      <c r="G19" s="1" t="s">
        <v>3283</v>
      </c>
      <c r="H19" s="1" t="s">
        <v>2778</v>
      </c>
      <c r="I19" s="1" t="s">
        <v>2779</v>
      </c>
    </row>
    <row r="20" spans="1:10" ht="101.5" x14ac:dyDescent="0.35">
      <c r="A20" s="2" t="s">
        <v>2314</v>
      </c>
      <c r="B20" s="2" t="s">
        <v>2223</v>
      </c>
      <c r="C20" s="43">
        <v>1</v>
      </c>
      <c r="D20" s="1" t="s">
        <v>61</v>
      </c>
      <c r="E20" s="1" t="s">
        <v>62</v>
      </c>
      <c r="F20" s="1" t="str">
        <f>UnitControlCenter!$B$3</f>
        <v>million metric tons / year</v>
      </c>
      <c r="G20" s="1" t="s">
        <v>3295</v>
      </c>
      <c r="H20" s="1" t="s">
        <v>2778</v>
      </c>
      <c r="I20" s="1" t="s">
        <v>3284</v>
      </c>
    </row>
    <row r="21" spans="1:10" ht="101.5" x14ac:dyDescent="0.35">
      <c r="A21" s="2" t="s">
        <v>2314</v>
      </c>
      <c r="B21" s="2" t="s">
        <v>2225</v>
      </c>
      <c r="C21" s="43">
        <v>1</v>
      </c>
      <c r="D21" s="1" t="s">
        <v>61</v>
      </c>
      <c r="E21" s="1" t="s">
        <v>62</v>
      </c>
      <c r="F21" s="1" t="str">
        <f>UnitControlCenter!$B$3</f>
        <v>million metric tons / year</v>
      </c>
      <c r="G21" s="1" t="s">
        <v>3296</v>
      </c>
      <c r="H21" s="1" t="s">
        <v>2778</v>
      </c>
      <c r="I21" s="1" t="s">
        <v>3285</v>
      </c>
    </row>
    <row r="22" spans="1:10" ht="101.5" x14ac:dyDescent="0.35">
      <c r="A22" s="2" t="s">
        <v>2314</v>
      </c>
      <c r="B22" s="2" t="s">
        <v>2301</v>
      </c>
      <c r="C22" s="43">
        <v>1</v>
      </c>
      <c r="D22" s="1" t="s">
        <v>61</v>
      </c>
      <c r="E22" s="1" t="s">
        <v>62</v>
      </c>
      <c r="F22" s="1" t="str">
        <f>UnitControlCenter!$B$3</f>
        <v>million metric tons / year</v>
      </c>
      <c r="G22" s="1" t="s">
        <v>3297</v>
      </c>
      <c r="H22" s="1" t="s">
        <v>2778</v>
      </c>
      <c r="I22" s="1" t="s">
        <v>3286</v>
      </c>
    </row>
    <row r="23" spans="1:10" ht="101.5" x14ac:dyDescent="0.35">
      <c r="A23" s="2" t="s">
        <v>2314</v>
      </c>
      <c r="B23" s="2" t="s">
        <v>2300</v>
      </c>
      <c r="C23" s="43">
        <v>1</v>
      </c>
      <c r="D23" s="1" t="s">
        <v>61</v>
      </c>
      <c r="E23" s="1" t="s">
        <v>62</v>
      </c>
      <c r="F23" s="1" t="str">
        <f>UnitControlCenter!$B$6</f>
        <v>thousand metric tons / year</v>
      </c>
      <c r="G23" s="1" t="s">
        <v>3298</v>
      </c>
      <c r="H23" s="1" t="s">
        <v>2778</v>
      </c>
      <c r="I23" s="1" t="s">
        <v>3287</v>
      </c>
    </row>
    <row r="24" spans="1:10" ht="101.5" x14ac:dyDescent="0.35">
      <c r="A24" s="2" t="s">
        <v>2314</v>
      </c>
      <c r="B24" s="2" t="s">
        <v>2214</v>
      </c>
      <c r="C24" s="43">
        <v>1</v>
      </c>
      <c r="D24" s="1" t="s">
        <v>61</v>
      </c>
      <c r="E24" s="1" t="s">
        <v>62</v>
      </c>
      <c r="F24" s="1" t="str">
        <f>UnitControlCenter!$B$6</f>
        <v>thousand metric tons / year</v>
      </c>
      <c r="G24" s="1" t="s">
        <v>3299</v>
      </c>
      <c r="H24" s="1" t="s">
        <v>2778</v>
      </c>
      <c r="I24" s="1" t="s">
        <v>3288</v>
      </c>
    </row>
    <row r="25" spans="1:10" ht="87" x14ac:dyDescent="0.35">
      <c r="A25" s="2" t="s">
        <v>2314</v>
      </c>
      <c r="B25" s="2" t="s">
        <v>2219</v>
      </c>
      <c r="C25" s="43">
        <v>1</v>
      </c>
      <c r="D25" s="1" t="s">
        <v>61</v>
      </c>
      <c r="E25" s="1" t="s">
        <v>62</v>
      </c>
      <c r="F25" s="1" t="str">
        <f>UnitControlCenter!$B$6</f>
        <v>thousand metric tons / year</v>
      </c>
      <c r="G25" s="1" t="s">
        <v>3300</v>
      </c>
      <c r="H25" s="1" t="s">
        <v>2778</v>
      </c>
      <c r="I25" s="1" t="s">
        <v>3289</v>
      </c>
    </row>
    <row r="26" spans="1:10" ht="101.5" x14ac:dyDescent="0.35">
      <c r="A26" s="2" t="s">
        <v>2314</v>
      </c>
      <c r="B26" s="2" t="s">
        <v>2221</v>
      </c>
      <c r="C26" s="43">
        <v>1</v>
      </c>
      <c r="D26" s="1" t="s">
        <v>61</v>
      </c>
      <c r="E26" s="1" t="s">
        <v>62</v>
      </c>
      <c r="F26" s="1" t="str">
        <f>UnitControlCenter!$B$6</f>
        <v>thousand metric tons / year</v>
      </c>
      <c r="G26" s="1" t="s">
        <v>3301</v>
      </c>
      <c r="H26" s="1" t="s">
        <v>2778</v>
      </c>
      <c r="I26" s="1" t="s">
        <v>3290</v>
      </c>
    </row>
    <row r="27" spans="1:10" ht="101.5" x14ac:dyDescent="0.35">
      <c r="A27" s="2" t="s">
        <v>2314</v>
      </c>
      <c r="B27" s="2" t="s">
        <v>2212</v>
      </c>
      <c r="C27" s="43">
        <v>1</v>
      </c>
      <c r="D27" s="1" t="s">
        <v>61</v>
      </c>
      <c r="E27" s="1" t="s">
        <v>62</v>
      </c>
      <c r="F27" s="1" t="str">
        <f>UnitControlCenter!$B$3</f>
        <v>million metric tons / year</v>
      </c>
      <c r="G27" s="1" t="s">
        <v>3302</v>
      </c>
      <c r="H27" s="1" t="s">
        <v>2778</v>
      </c>
      <c r="I27" s="1" t="s">
        <v>3291</v>
      </c>
    </row>
    <row r="28" spans="1:10" ht="101.5" x14ac:dyDescent="0.35">
      <c r="A28" s="2" t="s">
        <v>2314</v>
      </c>
      <c r="B28" s="2" t="s">
        <v>2209</v>
      </c>
      <c r="C28" s="43">
        <v>1</v>
      </c>
      <c r="D28" s="1" t="s">
        <v>61</v>
      </c>
      <c r="E28" s="1" t="s">
        <v>62</v>
      </c>
      <c r="F28" s="1" t="str">
        <f>UnitControlCenter!$B$6</f>
        <v>thousand metric tons / year</v>
      </c>
      <c r="G28" s="1" t="s">
        <v>3303</v>
      </c>
      <c r="H28" s="1" t="s">
        <v>2778</v>
      </c>
      <c r="I28" s="1" t="s">
        <v>3292</v>
      </c>
    </row>
    <row r="29" spans="1:10" ht="101.5" x14ac:dyDescent="0.35">
      <c r="A29" s="2" t="s">
        <v>2314</v>
      </c>
      <c r="B29" s="2" t="s">
        <v>2217</v>
      </c>
      <c r="C29" s="43">
        <v>1</v>
      </c>
      <c r="D29" s="1" t="s">
        <v>61</v>
      </c>
      <c r="E29" s="1" t="s">
        <v>62</v>
      </c>
      <c r="F29" s="1" t="str">
        <f>UnitControlCenter!$B$3</f>
        <v>million metric tons / year</v>
      </c>
      <c r="G29" s="1" t="s">
        <v>3304</v>
      </c>
      <c r="H29" s="1" t="s">
        <v>2778</v>
      </c>
      <c r="I29" s="1" t="s">
        <v>3293</v>
      </c>
    </row>
    <row r="30" spans="1:10" ht="102" thickBot="1" x14ac:dyDescent="0.4">
      <c r="A30" s="192" t="s">
        <v>2314</v>
      </c>
      <c r="B30" s="192" t="s">
        <v>472</v>
      </c>
      <c r="C30" s="199">
        <v>1</v>
      </c>
      <c r="D30" s="1" t="s">
        <v>61</v>
      </c>
      <c r="E30" s="1" t="s">
        <v>62</v>
      </c>
      <c r="F30" s="193" t="str">
        <f>UnitControlCenter!$B$3</f>
        <v>million metric tons / year</v>
      </c>
      <c r="G30" s="1" t="s">
        <v>3305</v>
      </c>
      <c r="H30" s="1" t="s">
        <v>2778</v>
      </c>
      <c r="I30" s="1" t="s">
        <v>3294</v>
      </c>
    </row>
    <row r="31" spans="1:10" ht="72.5" x14ac:dyDescent="0.35">
      <c r="A31" s="2" t="s">
        <v>2315</v>
      </c>
      <c r="B31" s="2" t="s">
        <v>2311</v>
      </c>
      <c r="C31" s="43">
        <v>1</v>
      </c>
      <c r="D31" s="1" t="s">
        <v>61</v>
      </c>
      <c r="E31" s="1" t="s">
        <v>62</v>
      </c>
      <c r="F31" s="1" t="str">
        <f>UnitControlCenter!$B$3</f>
        <v>million metric tons / year</v>
      </c>
      <c r="G31" s="1" t="s">
        <v>2860</v>
      </c>
      <c r="H31" s="1" t="s">
        <v>2861</v>
      </c>
      <c r="I31" s="1" t="s">
        <v>2862</v>
      </c>
    </row>
    <row r="32" spans="1:10" ht="87" x14ac:dyDescent="0.35">
      <c r="A32" s="2" t="s">
        <v>2315</v>
      </c>
      <c r="B32" s="2" t="s">
        <v>2479</v>
      </c>
      <c r="C32" s="43">
        <v>1</v>
      </c>
      <c r="D32" s="1" t="s">
        <v>61</v>
      </c>
      <c r="E32" s="1" t="s">
        <v>62</v>
      </c>
      <c r="F32" s="1" t="str">
        <f>UnitControlCenter!$B$3</f>
        <v>million metric tons / year</v>
      </c>
      <c r="G32" s="1" t="s">
        <v>2863</v>
      </c>
      <c r="H32" s="1" t="s">
        <v>2864</v>
      </c>
      <c r="I32" s="1" t="s">
        <v>2865</v>
      </c>
    </row>
    <row r="33" spans="1:10" ht="58" x14ac:dyDescent="0.35">
      <c r="A33" s="2" t="s">
        <v>2315</v>
      </c>
      <c r="B33" s="2" t="s">
        <v>2316</v>
      </c>
      <c r="C33" s="43">
        <v>1</v>
      </c>
      <c r="D33" s="1" t="s">
        <v>61</v>
      </c>
      <c r="E33" s="1" t="s">
        <v>62</v>
      </c>
      <c r="F33" s="1" t="str">
        <f>UnitControlCenter!$B$3</f>
        <v>million metric tons / year</v>
      </c>
      <c r="G33" s="1" t="s">
        <v>2866</v>
      </c>
      <c r="H33" s="1" t="s">
        <v>2867</v>
      </c>
      <c r="I33" s="1" t="s">
        <v>2868</v>
      </c>
    </row>
    <row r="34" spans="1:10" ht="15" thickBot="1" x14ac:dyDescent="0.4">
      <c r="A34" s="192" t="s">
        <v>2315</v>
      </c>
      <c r="B34" s="192" t="s">
        <v>2848</v>
      </c>
      <c r="C34" s="199">
        <v>0</v>
      </c>
      <c r="D34" s="193" t="s">
        <v>59</v>
      </c>
      <c r="E34" s="193" t="s">
        <v>60</v>
      </c>
      <c r="F34" s="193" t="str">
        <f>UnitControlCenter!$B$7</f>
        <v>g CO2 / 2023 dollar</v>
      </c>
      <c r="G34" s="193" t="s">
        <v>2801</v>
      </c>
      <c r="H34" s="193"/>
      <c r="I34" s="193"/>
      <c r="J34" s="193"/>
    </row>
    <row r="35" spans="1:10" ht="87" x14ac:dyDescent="0.35">
      <c r="A35" s="2" t="s">
        <v>2710</v>
      </c>
      <c r="B35" s="2" t="s">
        <v>2549</v>
      </c>
      <c r="C35" s="43">
        <v>1</v>
      </c>
      <c r="D35" s="1" t="s">
        <v>59</v>
      </c>
      <c r="E35" s="1" t="s">
        <v>2953</v>
      </c>
      <c r="F35" s="1" t="str">
        <f>UnitControlCenter!$B$3</f>
        <v>million metric tons / year</v>
      </c>
      <c r="G35" s="1" t="s">
        <v>2996</v>
      </c>
    </row>
    <row r="36" spans="1:10" x14ac:dyDescent="0.35">
      <c r="A36" s="2" t="s">
        <v>2710</v>
      </c>
      <c r="B36" s="2" t="s">
        <v>128</v>
      </c>
      <c r="C36" s="43">
        <v>1</v>
      </c>
      <c r="D36" s="1" t="s">
        <v>59</v>
      </c>
      <c r="E36" s="1" t="s">
        <v>2953</v>
      </c>
      <c r="F36" s="1" t="str">
        <f>UnitControlCenter!$B$3</f>
        <v>million metric tons / year</v>
      </c>
      <c r="G36" s="1" t="s">
        <v>2411</v>
      </c>
    </row>
    <row r="37" spans="1:10" x14ac:dyDescent="0.35">
      <c r="A37" s="2" t="s">
        <v>2710</v>
      </c>
      <c r="B37" s="2" t="s">
        <v>2409</v>
      </c>
      <c r="C37" s="43">
        <v>1</v>
      </c>
      <c r="D37" s="1" t="s">
        <v>59</v>
      </c>
      <c r="E37" s="1" t="s">
        <v>2953</v>
      </c>
      <c r="F37" s="1" t="str">
        <f>UnitControlCenter!$B$3</f>
        <v>million metric tons / year</v>
      </c>
      <c r="G37" s="1" t="s">
        <v>2412</v>
      </c>
    </row>
    <row r="38" spans="1:10" x14ac:dyDescent="0.35">
      <c r="A38" s="2" t="s">
        <v>2710</v>
      </c>
      <c r="B38" s="2" t="s">
        <v>2470</v>
      </c>
      <c r="C38" s="43">
        <v>1</v>
      </c>
      <c r="D38" s="1" t="s">
        <v>59</v>
      </c>
      <c r="E38" s="1" t="s">
        <v>2953</v>
      </c>
      <c r="F38" s="1" t="str">
        <f>UnitControlCenter!$B$3</f>
        <v>million metric tons / year</v>
      </c>
      <c r="G38" s="1" t="s">
        <v>2478</v>
      </c>
    </row>
    <row r="39" spans="1:10" x14ac:dyDescent="0.35">
      <c r="A39" s="2" t="s">
        <v>2710</v>
      </c>
      <c r="B39" s="2" t="s">
        <v>89</v>
      </c>
      <c r="C39" s="43">
        <v>1</v>
      </c>
      <c r="D39" s="1" t="s">
        <v>59</v>
      </c>
      <c r="E39" s="1" t="s">
        <v>2953</v>
      </c>
      <c r="F39" s="1" t="str">
        <f>UnitControlCenter!$B$3</f>
        <v>million metric tons / year</v>
      </c>
      <c r="G39" s="1" t="s">
        <v>2413</v>
      </c>
    </row>
    <row r="40" spans="1:10" ht="29" x14ac:dyDescent="0.35">
      <c r="A40" s="2" t="s">
        <v>2710</v>
      </c>
      <c r="B40" s="2" t="s">
        <v>9</v>
      </c>
      <c r="C40" s="43">
        <v>1</v>
      </c>
      <c r="D40" s="1" t="s">
        <v>59</v>
      </c>
      <c r="E40" s="1" t="s">
        <v>2953</v>
      </c>
      <c r="F40" s="1" t="str">
        <f>UnitControlCenter!$B$3</f>
        <v>million metric tons / year</v>
      </c>
      <c r="G40" s="1" t="s">
        <v>2997</v>
      </c>
    </row>
    <row r="41" spans="1:10" ht="15" thickBot="1" x14ac:dyDescent="0.4">
      <c r="A41" s="192" t="s">
        <v>2710</v>
      </c>
      <c r="B41" s="192" t="s">
        <v>4</v>
      </c>
      <c r="C41" s="199">
        <v>1</v>
      </c>
      <c r="D41" s="193" t="s">
        <v>59</v>
      </c>
      <c r="E41" s="193" t="s">
        <v>2953</v>
      </c>
      <c r="F41" s="193" t="str">
        <f>UnitControlCenter!$B$3</f>
        <v>million metric tons / year</v>
      </c>
      <c r="G41" s="193" t="s">
        <v>2415</v>
      </c>
      <c r="H41" s="193"/>
      <c r="I41" s="193"/>
      <c r="J41" s="193"/>
    </row>
    <row r="42" spans="1:10" ht="43.5" x14ac:dyDescent="0.35">
      <c r="A42" s="2" t="s">
        <v>344</v>
      </c>
      <c r="B42" s="2" t="s">
        <v>2920</v>
      </c>
      <c r="C42" s="43">
        <v>1</v>
      </c>
      <c r="D42" s="1" t="s">
        <v>61</v>
      </c>
      <c r="E42" s="1" t="s">
        <v>426</v>
      </c>
      <c r="F42" s="1" t="str">
        <f>UnitControlCenter!$B$8</f>
        <v>2023 dollars / metric ton CO2e abated, Annual average abatement (million metric tons CO2e)</v>
      </c>
      <c r="G42" s="1" t="s">
        <v>2998</v>
      </c>
    </row>
    <row r="43" spans="1:10" ht="44" thickBot="1" x14ac:dyDescent="0.4">
      <c r="A43" s="192" t="s">
        <v>344</v>
      </c>
      <c r="B43" s="192" t="s">
        <v>2921</v>
      </c>
      <c r="C43" s="199">
        <v>1</v>
      </c>
      <c r="D43" s="193" t="s">
        <v>61</v>
      </c>
      <c r="E43" s="193" t="s">
        <v>426</v>
      </c>
      <c r="F43" s="193" t="str">
        <f>UnitControlCenter!$B$8</f>
        <v>2023 dollars / metric ton CO2e abated, Annual average abatement (million metric tons CO2e)</v>
      </c>
      <c r="G43" s="193" t="s">
        <v>2998</v>
      </c>
      <c r="H43" s="193"/>
      <c r="I43" s="193"/>
      <c r="J43" s="193"/>
    </row>
    <row r="44" spans="1:10" ht="43.5" x14ac:dyDescent="0.35">
      <c r="A44" s="2" t="s">
        <v>2317</v>
      </c>
      <c r="B44" s="2" t="s">
        <v>2924</v>
      </c>
      <c r="C44" s="43">
        <v>1</v>
      </c>
      <c r="D44" s="1" t="s">
        <v>61</v>
      </c>
      <c r="E44" s="1" t="s">
        <v>60</v>
      </c>
      <c r="F44" s="1" t="str">
        <f>UnitControlCenter!$B$9</f>
        <v>billion 2023 dollars / year</v>
      </c>
      <c r="G44" s="1" t="s">
        <v>2922</v>
      </c>
      <c r="H44" s="1" t="s">
        <v>2395</v>
      </c>
      <c r="I44" s="1" t="s">
        <v>2379</v>
      </c>
    </row>
    <row r="45" spans="1:10" x14ac:dyDescent="0.35">
      <c r="A45" s="2" t="s">
        <v>2317</v>
      </c>
      <c r="B45" s="191" t="s">
        <v>2729</v>
      </c>
      <c r="C45" s="43">
        <v>1</v>
      </c>
      <c r="D45" s="1" t="s">
        <v>59</v>
      </c>
      <c r="E45" s="1" t="s">
        <v>60</v>
      </c>
      <c r="F45" s="1" t="str">
        <f>UnitControlCenter!$B$9</f>
        <v>billion 2023 dollars / year</v>
      </c>
      <c r="G45" s="1" t="s">
        <v>2723</v>
      </c>
    </row>
    <row r="46" spans="1:10" ht="58" x14ac:dyDescent="0.35">
      <c r="A46" s="2" t="s">
        <v>2317</v>
      </c>
      <c r="B46" s="2" t="s">
        <v>2911</v>
      </c>
      <c r="C46" s="43">
        <v>1</v>
      </c>
      <c r="D46" s="1" t="s">
        <v>61</v>
      </c>
      <c r="E46" s="1" t="s">
        <v>62</v>
      </c>
      <c r="F46" s="1" t="str">
        <f>UnitControlCenter!$B$9</f>
        <v>billion 2023 dollars / year</v>
      </c>
      <c r="G46" s="1" t="s">
        <v>2912</v>
      </c>
      <c r="H46" s="1" t="s">
        <v>2913</v>
      </c>
      <c r="I46" s="1" t="s">
        <v>2914</v>
      </c>
    </row>
    <row r="47" spans="1:10" ht="29" x14ac:dyDescent="0.35">
      <c r="A47" s="2" t="s">
        <v>2317</v>
      </c>
      <c r="B47" s="191" t="s">
        <v>2915</v>
      </c>
      <c r="C47" s="43">
        <v>1</v>
      </c>
      <c r="D47" s="1" t="s">
        <v>59</v>
      </c>
      <c r="E47" s="1" t="s">
        <v>60</v>
      </c>
      <c r="F47" s="1" t="str">
        <f>UnitControlCenter!$B$10</f>
        <v>billion 2023 dollars</v>
      </c>
      <c r="G47" s="1" t="s">
        <v>2916</v>
      </c>
    </row>
    <row r="48" spans="1:10" ht="29" x14ac:dyDescent="0.35">
      <c r="A48" s="2" t="s">
        <v>2317</v>
      </c>
      <c r="B48" s="191" t="s">
        <v>2917</v>
      </c>
      <c r="C48" s="43">
        <v>1</v>
      </c>
      <c r="D48" s="1" t="s">
        <v>59</v>
      </c>
      <c r="E48" s="1" t="s">
        <v>60</v>
      </c>
      <c r="F48" s="1" t="str">
        <f>UnitControlCenter!$B$9</f>
        <v>billion 2023 dollars / year</v>
      </c>
      <c r="G48" s="1" t="s">
        <v>2918</v>
      </c>
    </row>
    <row r="49" spans="1:10" ht="116.5" thickBot="1" x14ac:dyDescent="0.4">
      <c r="A49" s="192" t="s">
        <v>2317</v>
      </c>
      <c r="B49" s="194" t="s">
        <v>2991</v>
      </c>
      <c r="C49" s="199">
        <v>1</v>
      </c>
      <c r="D49" s="193" t="s">
        <v>61</v>
      </c>
      <c r="E49" s="193" t="s">
        <v>60</v>
      </c>
      <c r="F49" s="193" t="str">
        <f>UnitControlCenter!$B$9</f>
        <v>billion 2023 dollars / year</v>
      </c>
      <c r="G49" s="193" t="s">
        <v>2995</v>
      </c>
      <c r="H49" s="193" t="s">
        <v>2992</v>
      </c>
      <c r="I49" s="193" t="s">
        <v>2994</v>
      </c>
      <c r="J49" s="193"/>
    </row>
    <row r="50" spans="1:10" ht="29" x14ac:dyDescent="0.35">
      <c r="A50" s="2" t="s">
        <v>2835</v>
      </c>
      <c r="B50" s="191" t="s">
        <v>2852</v>
      </c>
      <c r="C50" s="43">
        <v>1</v>
      </c>
      <c r="D50" s="1" t="s">
        <v>61</v>
      </c>
      <c r="E50" s="1" t="s">
        <v>60</v>
      </c>
      <c r="F50" s="1" t="str">
        <f>UnitControlCenter!$B$11</f>
        <v>jobs</v>
      </c>
      <c r="G50" s="1" t="s">
        <v>2843</v>
      </c>
      <c r="H50" s="1" t="s">
        <v>2842</v>
      </c>
      <c r="I50" s="1" t="s">
        <v>2380</v>
      </c>
    </row>
    <row r="51" spans="1:10" ht="29" x14ac:dyDescent="0.35">
      <c r="A51" s="2" t="s">
        <v>2835</v>
      </c>
      <c r="B51" s="191" t="s">
        <v>3247</v>
      </c>
      <c r="C51" s="43">
        <v>0</v>
      </c>
      <c r="D51" s="1" t="s">
        <v>61</v>
      </c>
      <c r="E51" s="1" t="s">
        <v>62</v>
      </c>
      <c r="F51" s="1" t="str">
        <f>UnitControlCenter!$B$11</f>
        <v>jobs</v>
      </c>
      <c r="G51" s="1" t="s">
        <v>3133</v>
      </c>
      <c r="H51" s="1" t="s">
        <v>3134</v>
      </c>
      <c r="I51" s="1" t="s">
        <v>3135</v>
      </c>
    </row>
    <row r="52" spans="1:10" ht="29" x14ac:dyDescent="0.35">
      <c r="A52" s="2" t="s">
        <v>2835</v>
      </c>
      <c r="B52" s="191" t="s">
        <v>3248</v>
      </c>
      <c r="C52" s="43">
        <v>0</v>
      </c>
      <c r="D52" s="1" t="s">
        <v>61</v>
      </c>
      <c r="E52" s="1" t="s">
        <v>60</v>
      </c>
      <c r="F52" s="1" t="str">
        <f>UnitControlCenter!$B$13</f>
        <v>% change</v>
      </c>
      <c r="G52" s="1" t="s">
        <v>3152</v>
      </c>
      <c r="H52" s="1" t="s">
        <v>3134</v>
      </c>
      <c r="I52" s="1" t="s">
        <v>3135</v>
      </c>
    </row>
    <row r="53" spans="1:10" ht="43.5" x14ac:dyDescent="0.35">
      <c r="A53" s="2" t="s">
        <v>2835</v>
      </c>
      <c r="B53" s="191" t="s">
        <v>3117</v>
      </c>
      <c r="C53" s="43">
        <v>0</v>
      </c>
      <c r="D53" s="1" t="s">
        <v>61</v>
      </c>
      <c r="E53" s="1" t="s">
        <v>62</v>
      </c>
      <c r="F53" s="1" t="str">
        <f>UnitControlCenter!$B$11</f>
        <v>jobs</v>
      </c>
      <c r="G53" s="1" t="s">
        <v>3156</v>
      </c>
      <c r="H53" s="1" t="s">
        <v>3136</v>
      </c>
      <c r="I53" s="20" t="s">
        <v>3137</v>
      </c>
      <c r="J53" s="20"/>
    </row>
    <row r="54" spans="1:10" ht="43.5" x14ac:dyDescent="0.35">
      <c r="A54" s="2" t="s">
        <v>2835</v>
      </c>
      <c r="B54" s="191" t="s">
        <v>3149</v>
      </c>
      <c r="C54" s="43">
        <v>0</v>
      </c>
      <c r="D54" s="1" t="s">
        <v>61</v>
      </c>
      <c r="E54" s="1" t="s">
        <v>60</v>
      </c>
      <c r="F54" s="1" t="str">
        <f>UnitControlCenter!$B$13</f>
        <v>% change</v>
      </c>
      <c r="G54" s="1" t="s">
        <v>3155</v>
      </c>
      <c r="H54" s="1" t="s">
        <v>3136</v>
      </c>
      <c r="I54" s="20" t="s">
        <v>3137</v>
      </c>
      <c r="J54" s="20"/>
    </row>
    <row r="55" spans="1:10" ht="29" x14ac:dyDescent="0.35">
      <c r="A55" s="2" t="s">
        <v>2835</v>
      </c>
      <c r="B55" s="191" t="s">
        <v>3122</v>
      </c>
      <c r="C55" s="43">
        <v>0</v>
      </c>
      <c r="D55" s="1" t="s">
        <v>61</v>
      </c>
      <c r="E55" s="1" t="s">
        <v>62</v>
      </c>
      <c r="F55" s="1" t="str">
        <f>UnitControlCenter!$B$11</f>
        <v>jobs</v>
      </c>
      <c r="G55" s="1" t="s">
        <v>3138</v>
      </c>
      <c r="H55" s="1" t="s">
        <v>3139</v>
      </c>
      <c r="I55" s="1" t="s">
        <v>3140</v>
      </c>
    </row>
    <row r="56" spans="1:10" ht="29" x14ac:dyDescent="0.35">
      <c r="A56" s="2" t="s">
        <v>2835</v>
      </c>
      <c r="B56" s="191" t="s">
        <v>3150</v>
      </c>
      <c r="C56" s="43">
        <v>0</v>
      </c>
      <c r="D56" s="1" t="s">
        <v>61</v>
      </c>
      <c r="E56" s="1" t="s">
        <v>60</v>
      </c>
      <c r="F56" s="1" t="str">
        <f>UnitControlCenter!$B$13</f>
        <v>% change</v>
      </c>
      <c r="G56" s="1" t="s">
        <v>3153</v>
      </c>
      <c r="H56" s="1" t="s">
        <v>3139</v>
      </c>
      <c r="I56" s="1" t="s">
        <v>3140</v>
      </c>
    </row>
    <row r="57" spans="1:10" ht="72.5" x14ac:dyDescent="0.35">
      <c r="A57" s="2" t="s">
        <v>2835</v>
      </c>
      <c r="B57" s="191" t="s">
        <v>3125</v>
      </c>
      <c r="C57" s="43">
        <v>0</v>
      </c>
      <c r="D57" s="1" t="s">
        <v>61</v>
      </c>
      <c r="E57" s="1" t="s">
        <v>62</v>
      </c>
      <c r="F57" s="1" t="str">
        <f>UnitControlCenter!$B$11</f>
        <v>jobs</v>
      </c>
      <c r="G57" s="1" t="s">
        <v>3141</v>
      </c>
      <c r="H57" s="1" t="s">
        <v>3142</v>
      </c>
      <c r="I57" s="1" t="s">
        <v>3143</v>
      </c>
    </row>
    <row r="58" spans="1:10" ht="72.5" x14ac:dyDescent="0.35">
      <c r="A58" s="2" t="s">
        <v>2835</v>
      </c>
      <c r="B58" s="191" t="s">
        <v>3151</v>
      </c>
      <c r="C58" s="43">
        <v>0</v>
      </c>
      <c r="D58" s="1" t="s">
        <v>61</v>
      </c>
      <c r="E58" s="1" t="s">
        <v>60</v>
      </c>
      <c r="F58" s="1" t="str">
        <f>UnitControlCenter!$B$13</f>
        <v>% change</v>
      </c>
      <c r="G58" s="1" t="s">
        <v>3154</v>
      </c>
      <c r="H58" s="1" t="s">
        <v>3142</v>
      </c>
      <c r="I58" s="1" t="s">
        <v>3143</v>
      </c>
    </row>
    <row r="59" spans="1:10" ht="29" x14ac:dyDescent="0.35">
      <c r="A59" s="2" t="s">
        <v>2835</v>
      </c>
      <c r="B59" s="191" t="s">
        <v>3206</v>
      </c>
      <c r="C59" s="43">
        <v>1</v>
      </c>
      <c r="D59" s="1" t="s">
        <v>61</v>
      </c>
      <c r="E59" s="1" t="s">
        <v>62</v>
      </c>
      <c r="F59" s="1" t="str">
        <f>UnitControlCenter!$B$11</f>
        <v>jobs</v>
      </c>
      <c r="G59" s="1" t="s">
        <v>3207</v>
      </c>
      <c r="H59" s="1" t="s">
        <v>3208</v>
      </c>
      <c r="I59" s="1" t="s">
        <v>3209</v>
      </c>
    </row>
    <row r="60" spans="1:10" ht="29" x14ac:dyDescent="0.35">
      <c r="A60" s="2" t="s">
        <v>2835</v>
      </c>
      <c r="B60" s="191" t="s">
        <v>3210</v>
      </c>
      <c r="C60" s="43">
        <v>1</v>
      </c>
      <c r="D60" s="1" t="s">
        <v>61</v>
      </c>
      <c r="E60" s="1" t="s">
        <v>60</v>
      </c>
      <c r="F60" s="1" t="str">
        <f>UnitControlCenter!$B$13</f>
        <v>% change</v>
      </c>
      <c r="G60" s="1" t="s">
        <v>3211</v>
      </c>
      <c r="H60" s="1" t="s">
        <v>3208</v>
      </c>
      <c r="I60" s="1" t="s">
        <v>3209</v>
      </c>
    </row>
    <row r="61" spans="1:10" ht="29" x14ac:dyDescent="0.35">
      <c r="A61" s="2" t="s">
        <v>2835</v>
      </c>
      <c r="B61" s="191" t="s">
        <v>2896</v>
      </c>
      <c r="C61" s="43">
        <v>1</v>
      </c>
      <c r="D61" s="1" t="s">
        <v>61</v>
      </c>
      <c r="E61" s="1" t="s">
        <v>60</v>
      </c>
      <c r="F61" s="1" t="str">
        <f>UnitControlCenter!$B$11</f>
        <v>jobs</v>
      </c>
      <c r="G61" s="1" t="s">
        <v>2900</v>
      </c>
      <c r="H61" s="1" t="s">
        <v>2899</v>
      </c>
      <c r="I61" s="1" t="s">
        <v>2910</v>
      </c>
    </row>
    <row r="62" spans="1:10" ht="43.5" x14ac:dyDescent="0.35">
      <c r="A62" s="2" t="s">
        <v>2835</v>
      </c>
      <c r="B62" s="191" t="s">
        <v>2951</v>
      </c>
      <c r="C62" s="43">
        <v>1</v>
      </c>
      <c r="D62" s="1" t="s">
        <v>61</v>
      </c>
      <c r="E62" s="1" t="s">
        <v>60</v>
      </c>
      <c r="F62" s="1" t="str">
        <f>UnitControlCenter!$B$11</f>
        <v>jobs</v>
      </c>
      <c r="G62" s="1" t="s">
        <v>2950</v>
      </c>
      <c r="H62" s="1" t="s">
        <v>2842</v>
      </c>
      <c r="I62" s="1" t="s">
        <v>2380</v>
      </c>
    </row>
    <row r="63" spans="1:10" ht="43.5" x14ac:dyDescent="0.35">
      <c r="A63" s="2" t="s">
        <v>2835</v>
      </c>
      <c r="B63" s="191" t="s">
        <v>2837</v>
      </c>
      <c r="C63" s="43">
        <v>1</v>
      </c>
      <c r="D63" s="1" t="s">
        <v>61</v>
      </c>
      <c r="E63" s="1" t="s">
        <v>60</v>
      </c>
      <c r="F63" s="1" t="str">
        <f>UnitControlCenter!$B$9</f>
        <v>billion 2023 dollars / year</v>
      </c>
      <c r="G63" s="1" t="s">
        <v>2844</v>
      </c>
      <c r="H63" s="1" t="s">
        <v>2846</v>
      </c>
      <c r="I63" s="1" t="s">
        <v>2380</v>
      </c>
    </row>
    <row r="64" spans="1:10" ht="43.5" x14ac:dyDescent="0.35">
      <c r="A64" s="2" t="s">
        <v>2835</v>
      </c>
      <c r="B64" s="191" t="s">
        <v>2856</v>
      </c>
      <c r="C64" s="43">
        <v>1</v>
      </c>
      <c r="D64" s="1" t="s">
        <v>61</v>
      </c>
      <c r="E64" s="1" t="s">
        <v>60</v>
      </c>
      <c r="F64" s="1" t="str">
        <f>UnitControlCenter!$B$13</f>
        <v>% change</v>
      </c>
      <c r="G64" s="1" t="s">
        <v>2858</v>
      </c>
      <c r="H64" s="1" t="s">
        <v>2846</v>
      </c>
      <c r="I64" s="1" t="s">
        <v>2380</v>
      </c>
    </row>
    <row r="65" spans="1:10" ht="29" x14ac:dyDescent="0.35">
      <c r="A65" s="2" t="s">
        <v>2835</v>
      </c>
      <c r="B65" s="191" t="s">
        <v>2897</v>
      </c>
      <c r="C65" s="43">
        <v>1</v>
      </c>
      <c r="D65" s="1" t="s">
        <v>61</v>
      </c>
      <c r="E65" s="1" t="s">
        <v>60</v>
      </c>
      <c r="F65" s="1" t="str">
        <f>UnitControlCenter!$B$9</f>
        <v>billion 2023 dollars / year</v>
      </c>
      <c r="G65" s="1" t="s">
        <v>2901</v>
      </c>
      <c r="H65" s="1" t="s">
        <v>2899</v>
      </c>
      <c r="I65" s="1" t="s">
        <v>2910</v>
      </c>
    </row>
    <row r="66" spans="1:10" ht="43.5" x14ac:dyDescent="0.35">
      <c r="A66" s="2" t="s">
        <v>2835</v>
      </c>
      <c r="B66" s="191" t="s">
        <v>2851</v>
      </c>
      <c r="C66" s="43">
        <v>1</v>
      </c>
      <c r="D66" s="1" t="s">
        <v>61</v>
      </c>
      <c r="E66" s="1" t="s">
        <v>60</v>
      </c>
      <c r="F66" s="1" t="str">
        <f>UnitControlCenter!$B$9</f>
        <v>billion 2023 dollars / year</v>
      </c>
      <c r="G66" s="1" t="s">
        <v>2847</v>
      </c>
      <c r="H66" s="1" t="s">
        <v>2845</v>
      </c>
      <c r="I66" s="1" t="s">
        <v>2380</v>
      </c>
    </row>
    <row r="67" spans="1:10" ht="29" x14ac:dyDescent="0.35">
      <c r="A67" s="2" t="s">
        <v>2835</v>
      </c>
      <c r="B67" s="191" t="s">
        <v>2849</v>
      </c>
      <c r="C67" s="43">
        <v>1</v>
      </c>
      <c r="D67" s="1" t="s">
        <v>59</v>
      </c>
      <c r="E67" s="1" t="s">
        <v>60</v>
      </c>
      <c r="F67" s="1" t="str">
        <f>UnitControlCenter!$B$14</f>
        <v>2023 dollars / employee-year</v>
      </c>
      <c r="G67" s="1" t="s">
        <v>2850</v>
      </c>
    </row>
    <row r="68" spans="1:10" ht="29.5" thickBot="1" x14ac:dyDescent="0.4">
      <c r="A68" s="192" t="s">
        <v>2835</v>
      </c>
      <c r="B68" s="194" t="s">
        <v>2898</v>
      </c>
      <c r="C68" s="199">
        <v>1</v>
      </c>
      <c r="D68" s="193" t="s">
        <v>61</v>
      </c>
      <c r="E68" s="193" t="s">
        <v>60</v>
      </c>
      <c r="F68" s="193" t="str">
        <f>UnitControlCenter!$B$9</f>
        <v>billion 2023 dollars / year</v>
      </c>
      <c r="G68" s="193" t="s">
        <v>2902</v>
      </c>
      <c r="H68" s="193" t="s">
        <v>2899</v>
      </c>
      <c r="I68" s="193" t="s">
        <v>2910</v>
      </c>
      <c r="J68" s="193"/>
    </row>
    <row r="69" spans="1:10" ht="87" x14ac:dyDescent="0.35">
      <c r="A69" s="2" t="s">
        <v>2836</v>
      </c>
      <c r="B69" s="2" t="s">
        <v>2642</v>
      </c>
      <c r="C69" s="43">
        <v>0</v>
      </c>
      <c r="D69" s="1" t="s">
        <v>61</v>
      </c>
      <c r="E69" s="1" t="s">
        <v>60</v>
      </c>
      <c r="F69" s="1" t="str">
        <f>UnitControlCenter!$B$9</f>
        <v>billion 2023 dollars / year</v>
      </c>
      <c r="G69" s="1" t="s">
        <v>2643</v>
      </c>
      <c r="H69" s="1" t="s">
        <v>2644</v>
      </c>
      <c r="I69" s="1" t="s">
        <v>2623</v>
      </c>
    </row>
    <row r="70" spans="1:10" ht="43.5" x14ac:dyDescent="0.35">
      <c r="A70" s="2" t="s">
        <v>2836</v>
      </c>
      <c r="B70" s="2" t="s">
        <v>2646</v>
      </c>
      <c r="C70" s="43">
        <v>0</v>
      </c>
      <c r="D70" s="1" t="s">
        <v>61</v>
      </c>
      <c r="E70" s="1" t="s">
        <v>60</v>
      </c>
      <c r="F70" s="1" t="str">
        <f>UnitControlCenter!$B$9</f>
        <v>billion 2023 dollars / year</v>
      </c>
      <c r="G70" s="1" t="s">
        <v>2656</v>
      </c>
      <c r="H70" s="1" t="s">
        <v>2657</v>
      </c>
      <c r="I70" s="1" t="s">
        <v>2658</v>
      </c>
    </row>
    <row r="71" spans="1:10" ht="58" x14ac:dyDescent="0.35">
      <c r="A71" s="2" t="s">
        <v>2836</v>
      </c>
      <c r="B71" s="2" t="s">
        <v>2647</v>
      </c>
      <c r="C71" s="43">
        <v>0</v>
      </c>
      <c r="D71" s="1" t="s">
        <v>61</v>
      </c>
      <c r="E71" s="1" t="s">
        <v>60</v>
      </c>
      <c r="F71" s="1" t="str">
        <f>UnitControlCenter!$B$9</f>
        <v>billion 2023 dollars / year</v>
      </c>
      <c r="G71" s="1" t="s">
        <v>2667</v>
      </c>
      <c r="H71" s="1" t="s">
        <v>2665</v>
      </c>
      <c r="I71" s="1" t="s">
        <v>2666</v>
      </c>
    </row>
    <row r="72" spans="1:10" ht="43.5" x14ac:dyDescent="0.35">
      <c r="A72" s="2" t="s">
        <v>2836</v>
      </c>
      <c r="B72" s="2" t="s">
        <v>2648</v>
      </c>
      <c r="C72" s="43">
        <v>0</v>
      </c>
      <c r="D72" s="1" t="s">
        <v>61</v>
      </c>
      <c r="E72" s="1" t="s">
        <v>60</v>
      </c>
      <c r="F72" s="1" t="str">
        <f>UnitControlCenter!$B$9</f>
        <v>billion 2023 dollars / year</v>
      </c>
      <c r="G72" s="1" t="s">
        <v>2661</v>
      </c>
      <c r="H72" s="1" t="s">
        <v>2657</v>
      </c>
      <c r="I72" s="1" t="s">
        <v>2659</v>
      </c>
    </row>
    <row r="73" spans="1:10" ht="43.5" x14ac:dyDescent="0.35">
      <c r="A73" s="2" t="s">
        <v>2836</v>
      </c>
      <c r="B73" s="2" t="s">
        <v>2649</v>
      </c>
      <c r="C73" s="43">
        <v>0</v>
      </c>
      <c r="D73" s="1" t="s">
        <v>61</v>
      </c>
      <c r="E73" s="1" t="s">
        <v>60</v>
      </c>
      <c r="F73" s="1" t="str">
        <f>UnitControlCenter!$B$9</f>
        <v>billion 2023 dollars / year</v>
      </c>
      <c r="G73" s="1" t="s">
        <v>2662</v>
      </c>
      <c r="H73" s="1" t="s">
        <v>2657</v>
      </c>
      <c r="I73" s="1" t="s">
        <v>2660</v>
      </c>
    </row>
    <row r="74" spans="1:10" ht="58" x14ac:dyDescent="0.35">
      <c r="A74" s="2" t="s">
        <v>2836</v>
      </c>
      <c r="B74" s="2" t="s">
        <v>2650</v>
      </c>
      <c r="C74" s="43">
        <v>0</v>
      </c>
      <c r="D74" s="1" t="s">
        <v>61</v>
      </c>
      <c r="E74" s="1" t="s">
        <v>60</v>
      </c>
      <c r="F74" s="1" t="str">
        <f>UnitControlCenter!$B$9</f>
        <v>billion 2023 dollars / year</v>
      </c>
      <c r="G74" s="1" t="s">
        <v>2668</v>
      </c>
      <c r="H74" s="1" t="s">
        <v>2665</v>
      </c>
      <c r="I74" s="1" t="s">
        <v>2666</v>
      </c>
    </row>
    <row r="75" spans="1:10" ht="58" x14ac:dyDescent="0.35">
      <c r="A75" s="2" t="s">
        <v>2836</v>
      </c>
      <c r="B75" s="2" t="s">
        <v>2651</v>
      </c>
      <c r="C75" s="43">
        <v>0</v>
      </c>
      <c r="D75" s="1" t="s">
        <v>61</v>
      </c>
      <c r="E75" s="1" t="s">
        <v>60</v>
      </c>
      <c r="F75" s="1" t="str">
        <f>UnitControlCenter!$B$9</f>
        <v>billion 2023 dollars / year</v>
      </c>
      <c r="G75" s="1" t="s">
        <v>2669</v>
      </c>
      <c r="H75" s="1" t="s">
        <v>2665</v>
      </c>
      <c r="I75" s="1" t="s">
        <v>2666</v>
      </c>
    </row>
    <row r="76" spans="1:10" ht="72.5" x14ac:dyDescent="0.35">
      <c r="A76" s="2" t="s">
        <v>2836</v>
      </c>
      <c r="B76" s="2" t="s">
        <v>2652</v>
      </c>
      <c r="C76" s="43">
        <v>0</v>
      </c>
      <c r="D76" s="1" t="s">
        <v>61</v>
      </c>
      <c r="E76" s="1" t="s">
        <v>60</v>
      </c>
      <c r="F76" s="1" t="str">
        <f>UnitControlCenter!$B$9</f>
        <v>billion 2023 dollars / year</v>
      </c>
      <c r="G76" s="1" t="s">
        <v>2670</v>
      </c>
      <c r="H76" s="1" t="s">
        <v>2665</v>
      </c>
      <c r="I76" s="1" t="s">
        <v>2666</v>
      </c>
    </row>
    <row r="77" spans="1:10" ht="58" x14ac:dyDescent="0.35">
      <c r="A77" s="2" t="s">
        <v>2836</v>
      </c>
      <c r="B77" s="2" t="s">
        <v>2675</v>
      </c>
      <c r="C77" s="43">
        <v>0</v>
      </c>
      <c r="D77" s="1" t="s">
        <v>61</v>
      </c>
      <c r="E77" s="1" t="s">
        <v>60</v>
      </c>
      <c r="F77" s="1" t="str">
        <f>UnitControlCenter!$B$9</f>
        <v>billion 2023 dollars / year</v>
      </c>
      <c r="G77" s="1" t="s">
        <v>2673</v>
      </c>
      <c r="H77" s="1" t="s">
        <v>2665</v>
      </c>
      <c r="I77" s="1" t="s">
        <v>2671</v>
      </c>
    </row>
    <row r="78" spans="1:10" ht="58.5" thickBot="1" x14ac:dyDescent="0.4">
      <c r="A78" s="192" t="s">
        <v>2836</v>
      </c>
      <c r="B78" s="192" t="s">
        <v>2676</v>
      </c>
      <c r="C78" s="199">
        <v>0</v>
      </c>
      <c r="D78" s="193" t="s">
        <v>61</v>
      </c>
      <c r="E78" s="193" t="s">
        <v>60</v>
      </c>
      <c r="F78" s="193" t="str">
        <f>UnitControlCenter!$B$9</f>
        <v>billion 2023 dollars / year</v>
      </c>
      <c r="G78" s="193" t="s">
        <v>2674</v>
      </c>
      <c r="H78" s="193" t="s">
        <v>2665</v>
      </c>
      <c r="I78" s="193" t="s">
        <v>2672</v>
      </c>
      <c r="J78" s="193"/>
    </row>
    <row r="79" spans="1:10" ht="29" x14ac:dyDescent="0.35">
      <c r="A79" s="2" t="s">
        <v>2318</v>
      </c>
      <c r="B79" s="2" t="s">
        <v>2952</v>
      </c>
      <c r="C79" s="43">
        <v>1</v>
      </c>
      <c r="D79" s="1" t="s">
        <v>59</v>
      </c>
      <c r="E79" s="1" t="s">
        <v>2954</v>
      </c>
      <c r="F79" s="1" t="str">
        <f>UnitControlCenter!$B$12</f>
        <v>incidents / year</v>
      </c>
      <c r="G79" s="1" t="s">
        <v>2881</v>
      </c>
    </row>
    <row r="80" spans="1:10" x14ac:dyDescent="0.35">
      <c r="A80" s="2" t="s">
        <v>2318</v>
      </c>
      <c r="B80" s="2" t="s">
        <v>3162</v>
      </c>
      <c r="C80" s="43">
        <v>1</v>
      </c>
      <c r="D80" s="1" t="s">
        <v>59</v>
      </c>
      <c r="E80" s="1" t="s">
        <v>60</v>
      </c>
      <c r="F80" s="1" t="str">
        <f>UnitControlCenter!$B$13</f>
        <v>% change</v>
      </c>
      <c r="G80" s="1" t="s">
        <v>3163</v>
      </c>
    </row>
    <row r="81" spans="1:10" ht="29" x14ac:dyDescent="0.35">
      <c r="A81" s="2" t="s">
        <v>2318</v>
      </c>
      <c r="B81" s="2" t="s">
        <v>3245</v>
      </c>
      <c r="C81" s="43">
        <v>1</v>
      </c>
      <c r="D81" s="1" t="s">
        <v>61</v>
      </c>
      <c r="E81" s="1" t="s">
        <v>62</v>
      </c>
      <c r="F81" s="1" t="str">
        <f>UnitControlCenter!$B$12</f>
        <v>incidents / year</v>
      </c>
      <c r="G81" s="1" t="s">
        <v>3146</v>
      </c>
      <c r="H81" s="1" t="s">
        <v>3134</v>
      </c>
      <c r="I81" s="1" t="s">
        <v>3135</v>
      </c>
    </row>
    <row r="82" spans="1:10" ht="29" x14ac:dyDescent="0.35">
      <c r="A82" s="2" t="s">
        <v>2318</v>
      </c>
      <c r="B82" s="2" t="s">
        <v>3246</v>
      </c>
      <c r="C82" s="43">
        <v>1</v>
      </c>
      <c r="D82" s="1" t="s">
        <v>61</v>
      </c>
      <c r="E82" s="1" t="s">
        <v>60</v>
      </c>
      <c r="F82" s="1" t="str">
        <f>UnitControlCenter!$B$13</f>
        <v>% change</v>
      </c>
      <c r="G82" s="1" t="s">
        <v>3157</v>
      </c>
      <c r="H82" s="1" t="s">
        <v>3134</v>
      </c>
      <c r="I82" s="1" t="s">
        <v>3135</v>
      </c>
    </row>
    <row r="83" spans="1:10" ht="43.5" x14ac:dyDescent="0.35">
      <c r="A83" s="2" t="s">
        <v>2318</v>
      </c>
      <c r="B83" s="2" t="s">
        <v>3144</v>
      </c>
      <c r="C83" s="43">
        <v>1</v>
      </c>
      <c r="D83" s="1" t="s">
        <v>61</v>
      </c>
      <c r="E83" s="1" t="s">
        <v>62</v>
      </c>
      <c r="F83" s="1" t="str">
        <f>UnitControlCenter!$B$12</f>
        <v>incidents / year</v>
      </c>
      <c r="G83" s="1" t="s">
        <v>3147</v>
      </c>
      <c r="H83" s="1" t="s">
        <v>3136</v>
      </c>
      <c r="I83" s="20" t="s">
        <v>3137</v>
      </c>
      <c r="J83" s="20"/>
    </row>
    <row r="84" spans="1:10" ht="43.5" x14ac:dyDescent="0.35">
      <c r="A84" s="2" t="s">
        <v>2318</v>
      </c>
      <c r="B84" s="2" t="s">
        <v>3160</v>
      </c>
      <c r="C84" s="43">
        <v>1</v>
      </c>
      <c r="D84" s="1" t="s">
        <v>61</v>
      </c>
      <c r="E84" s="1" t="s">
        <v>60</v>
      </c>
      <c r="F84" s="1" t="str">
        <f>UnitControlCenter!$B$13</f>
        <v>% change</v>
      </c>
      <c r="G84" s="1" t="s">
        <v>3158</v>
      </c>
      <c r="H84" s="1" t="s">
        <v>3136</v>
      </c>
      <c r="I84" s="20" t="s">
        <v>3137</v>
      </c>
      <c r="J84" s="20"/>
    </row>
    <row r="85" spans="1:10" ht="29" x14ac:dyDescent="0.35">
      <c r="A85" s="2" t="s">
        <v>2318</v>
      </c>
      <c r="B85" s="2" t="s">
        <v>3145</v>
      </c>
      <c r="C85" s="43">
        <v>1</v>
      </c>
      <c r="D85" s="1" t="s">
        <v>61</v>
      </c>
      <c r="E85" s="1" t="s">
        <v>62</v>
      </c>
      <c r="F85" s="1" t="str">
        <f>UnitControlCenter!$B$12</f>
        <v>incidents / year</v>
      </c>
      <c r="G85" s="1" t="s">
        <v>3148</v>
      </c>
      <c r="H85" s="1" t="s">
        <v>3139</v>
      </c>
      <c r="I85" s="1" t="s">
        <v>3140</v>
      </c>
    </row>
    <row r="86" spans="1:10" ht="29" x14ac:dyDescent="0.35">
      <c r="A86" s="2" t="s">
        <v>2318</v>
      </c>
      <c r="B86" s="2" t="s">
        <v>3161</v>
      </c>
      <c r="C86" s="43">
        <v>1</v>
      </c>
      <c r="D86" s="1" t="s">
        <v>61</v>
      </c>
      <c r="E86" s="1" t="s">
        <v>60</v>
      </c>
      <c r="F86" s="1" t="str">
        <f>UnitControlCenter!$B$13</f>
        <v>% change</v>
      </c>
      <c r="G86" s="1" t="s">
        <v>3159</v>
      </c>
      <c r="H86" s="1" t="s">
        <v>3139</v>
      </c>
      <c r="I86" s="1" t="s">
        <v>3140</v>
      </c>
    </row>
    <row r="87" spans="1:10" x14ac:dyDescent="0.35">
      <c r="A87" s="2" t="s">
        <v>2318</v>
      </c>
      <c r="B87" s="2" t="s">
        <v>2873</v>
      </c>
      <c r="C87" s="43">
        <v>0</v>
      </c>
      <c r="D87" s="1" t="s">
        <v>59</v>
      </c>
      <c r="E87" s="1" t="s">
        <v>60</v>
      </c>
      <c r="F87" s="1" t="str">
        <f>UnitControlCenter!$B$12</f>
        <v>incidents / year</v>
      </c>
      <c r="G87" s="1" t="s">
        <v>2881</v>
      </c>
    </row>
    <row r="88" spans="1:10" ht="29" x14ac:dyDescent="0.35">
      <c r="A88" s="2" t="s">
        <v>2318</v>
      </c>
      <c r="B88" s="2" t="s">
        <v>2319</v>
      </c>
      <c r="C88" s="43">
        <v>1</v>
      </c>
      <c r="D88" s="1" t="s">
        <v>59</v>
      </c>
      <c r="E88" s="1" t="s">
        <v>60</v>
      </c>
      <c r="F88" s="1" t="str">
        <f>UnitControlCenter!$B$9</f>
        <v>billion 2023 dollars / year</v>
      </c>
      <c r="G88" s="1" t="s">
        <v>63</v>
      </c>
    </row>
    <row r="89" spans="1:10" x14ac:dyDescent="0.35">
      <c r="A89" s="2" t="s">
        <v>2318</v>
      </c>
      <c r="B89" s="2" t="s">
        <v>2874</v>
      </c>
      <c r="C89" s="43">
        <v>1</v>
      </c>
      <c r="D89" s="1" t="s">
        <v>59</v>
      </c>
      <c r="E89" s="1" t="s">
        <v>60</v>
      </c>
      <c r="F89" s="1" t="str">
        <f>UnitControlCenter!$B$12</f>
        <v>incidents / year</v>
      </c>
      <c r="G89" s="1" t="s">
        <v>2882</v>
      </c>
    </row>
    <row r="90" spans="1:10" ht="29" x14ac:dyDescent="0.35">
      <c r="A90" s="2" t="s">
        <v>2318</v>
      </c>
      <c r="B90" s="2" t="s">
        <v>2875</v>
      </c>
      <c r="C90" s="43">
        <v>1</v>
      </c>
      <c r="D90" s="1" t="s">
        <v>59</v>
      </c>
      <c r="E90" s="1" t="s">
        <v>60</v>
      </c>
      <c r="F90" s="1" t="str">
        <f>UnitControlCenter!$B$12</f>
        <v>incidents / year</v>
      </c>
      <c r="G90" s="1" t="s">
        <v>2883</v>
      </c>
    </row>
    <row r="91" spans="1:10" x14ac:dyDescent="0.35">
      <c r="A91" s="2" t="s">
        <v>2318</v>
      </c>
      <c r="B91" s="2" t="s">
        <v>2888</v>
      </c>
      <c r="C91" s="43">
        <v>1</v>
      </c>
      <c r="D91" s="1" t="s">
        <v>59</v>
      </c>
      <c r="E91" s="1" t="s">
        <v>60</v>
      </c>
      <c r="F91" s="1" t="str">
        <f>UnitControlCenter!$B$12</f>
        <v>incidents / year</v>
      </c>
      <c r="G91" s="1" t="s">
        <v>2889</v>
      </c>
    </row>
    <row r="92" spans="1:10" x14ac:dyDescent="0.35">
      <c r="A92" s="2" t="s">
        <v>2318</v>
      </c>
      <c r="B92" s="2" t="s">
        <v>2876</v>
      </c>
      <c r="C92" s="43">
        <v>1</v>
      </c>
      <c r="D92" s="1" t="s">
        <v>59</v>
      </c>
      <c r="E92" s="1" t="s">
        <v>60</v>
      </c>
      <c r="F92" s="1" t="str">
        <f>UnitControlCenter!$B$12</f>
        <v>incidents / year</v>
      </c>
      <c r="G92" s="1" t="s">
        <v>2884</v>
      </c>
    </row>
    <row r="93" spans="1:10" x14ac:dyDescent="0.35">
      <c r="A93" s="2" t="s">
        <v>2318</v>
      </c>
      <c r="B93" s="2" t="s">
        <v>2877</v>
      </c>
      <c r="C93" s="43">
        <v>1</v>
      </c>
      <c r="D93" s="1" t="s">
        <v>59</v>
      </c>
      <c r="E93" s="1" t="s">
        <v>60</v>
      </c>
      <c r="F93" s="1" t="str">
        <f>UnitControlCenter!$B$12</f>
        <v>incidents / year</v>
      </c>
      <c r="G93" s="1" t="s">
        <v>2885</v>
      </c>
    </row>
    <row r="94" spans="1:10" x14ac:dyDescent="0.35">
      <c r="A94" s="2" t="s">
        <v>2318</v>
      </c>
      <c r="B94" s="2" t="s">
        <v>2878</v>
      </c>
      <c r="C94" s="43">
        <v>1</v>
      </c>
      <c r="D94" s="1" t="s">
        <v>59</v>
      </c>
      <c r="E94" s="1" t="s">
        <v>60</v>
      </c>
      <c r="F94" s="1" t="str">
        <f>UnitControlCenter!$B$12</f>
        <v>incidents / year</v>
      </c>
      <c r="G94" s="1" t="s">
        <v>2886</v>
      </c>
    </row>
    <row r="95" spans="1:10" ht="29.5" thickBot="1" x14ac:dyDescent="0.4">
      <c r="A95" s="192" t="s">
        <v>2318</v>
      </c>
      <c r="B95" s="192" t="s">
        <v>2879</v>
      </c>
      <c r="C95" s="199">
        <v>1</v>
      </c>
      <c r="D95" s="193" t="s">
        <v>59</v>
      </c>
      <c r="E95" s="193" t="s">
        <v>60</v>
      </c>
      <c r="F95" s="193" t="str">
        <f>UnitControlCenter!$B$12</f>
        <v>incidents / year</v>
      </c>
      <c r="G95" s="193" t="s">
        <v>2887</v>
      </c>
      <c r="H95" s="193"/>
      <c r="I95" s="193"/>
      <c r="J95" s="193"/>
    </row>
    <row r="96" spans="1:10" ht="217.5" x14ac:dyDescent="0.35">
      <c r="A96" s="2" t="s">
        <v>2445</v>
      </c>
      <c r="B96" s="2" t="s">
        <v>2320</v>
      </c>
      <c r="C96" s="43">
        <v>1</v>
      </c>
      <c r="D96" s="1" t="s">
        <v>61</v>
      </c>
      <c r="E96" s="1" t="s">
        <v>62</v>
      </c>
      <c r="F96" s="1" t="str">
        <f>UnitControlCenter!$B$16</f>
        <v>terawatt-hours (TWh) / year</v>
      </c>
      <c r="G96" s="1" t="s">
        <v>3791</v>
      </c>
      <c r="H96" s="1" t="s">
        <v>3792</v>
      </c>
      <c r="I96" s="1" t="s">
        <v>3793</v>
      </c>
    </row>
    <row r="97" spans="1:10" ht="261" x14ac:dyDescent="0.35">
      <c r="A97" s="2" t="s">
        <v>2445</v>
      </c>
      <c r="B97" s="2" t="s">
        <v>2321</v>
      </c>
      <c r="C97" s="43">
        <v>1</v>
      </c>
      <c r="D97" s="1" t="s">
        <v>61</v>
      </c>
      <c r="E97" s="1" t="s">
        <v>60</v>
      </c>
      <c r="F97" s="1" t="str">
        <f>UnitControlCenter!$B$16</f>
        <v>terawatt-hours (TWh) / year</v>
      </c>
      <c r="G97" s="1" t="s">
        <v>3816</v>
      </c>
      <c r="H97" s="1" t="s">
        <v>3792</v>
      </c>
      <c r="I97" s="1" t="s">
        <v>3793</v>
      </c>
    </row>
    <row r="98" spans="1:10" ht="217.5" x14ac:dyDescent="0.35">
      <c r="A98" s="2" t="s">
        <v>2445</v>
      </c>
      <c r="B98" s="2" t="s">
        <v>2322</v>
      </c>
      <c r="C98" s="43">
        <v>1</v>
      </c>
      <c r="D98" s="1" t="s">
        <v>61</v>
      </c>
      <c r="E98" s="1" t="s">
        <v>62</v>
      </c>
      <c r="F98" s="1" t="str">
        <f>UnitControlCenter!$B$21</f>
        <v>gigawatts (GW) / year</v>
      </c>
      <c r="G98" s="1" t="s">
        <v>3790</v>
      </c>
      <c r="H98" s="1" t="s">
        <v>3788</v>
      </c>
      <c r="I98" s="1" t="s">
        <v>3789</v>
      </c>
    </row>
    <row r="99" spans="1:10" ht="261" x14ac:dyDescent="0.35">
      <c r="A99" s="2" t="s">
        <v>2445</v>
      </c>
      <c r="B99" s="2" t="s">
        <v>2323</v>
      </c>
      <c r="C99" s="43">
        <v>1</v>
      </c>
      <c r="D99" s="1" t="s">
        <v>61</v>
      </c>
      <c r="E99" s="1" t="s">
        <v>60</v>
      </c>
      <c r="F99" s="1" t="str">
        <f>UnitControlCenter!$B$21</f>
        <v>gigawatts (GW) / year</v>
      </c>
      <c r="G99" s="1" t="s">
        <v>3817</v>
      </c>
      <c r="H99" s="1" t="s">
        <v>3788</v>
      </c>
      <c r="I99" s="1" t="s">
        <v>3789</v>
      </c>
    </row>
    <row r="100" spans="1:10" ht="72.5" x14ac:dyDescent="0.35">
      <c r="A100" s="2" t="s">
        <v>2445</v>
      </c>
      <c r="B100" s="2" t="s">
        <v>2446</v>
      </c>
      <c r="C100" s="43">
        <v>1</v>
      </c>
      <c r="D100" s="1" t="s">
        <v>61</v>
      </c>
      <c r="E100" s="1" t="s">
        <v>62</v>
      </c>
      <c r="F100" s="1" t="str">
        <f>UnitControlCenter!$B$16</f>
        <v>terawatt-hours (TWh) / year</v>
      </c>
      <c r="G100" s="1" t="s">
        <v>3785</v>
      </c>
      <c r="H100" s="1" t="s">
        <v>3786</v>
      </c>
      <c r="I100" s="1" t="s">
        <v>3787</v>
      </c>
    </row>
    <row r="101" spans="1:10" ht="29" x14ac:dyDescent="0.35">
      <c r="A101" s="2" t="s">
        <v>2445</v>
      </c>
      <c r="B101" s="2" t="s">
        <v>3760</v>
      </c>
      <c r="C101" s="43">
        <v>1</v>
      </c>
      <c r="D101" s="1" t="s">
        <v>59</v>
      </c>
      <c r="E101" s="1" t="s">
        <v>60</v>
      </c>
      <c r="F101" s="1" t="str">
        <f>UnitControlCenter!B18</f>
        <v>%</v>
      </c>
      <c r="G101" s="1" t="s">
        <v>3310</v>
      </c>
    </row>
    <row r="102" spans="1:10" ht="29" x14ac:dyDescent="0.35">
      <c r="A102" s="2" t="s">
        <v>2445</v>
      </c>
      <c r="B102" s="2" t="s">
        <v>3312</v>
      </c>
      <c r="C102" s="43">
        <v>1</v>
      </c>
      <c r="D102" s="1" t="s">
        <v>59</v>
      </c>
      <c r="E102" s="1" t="s">
        <v>60</v>
      </c>
      <c r="F102" s="1" t="str">
        <f>UnitControlCenter!B19</f>
        <v>metric tons CO2e / megawatt-hour (MWh)</v>
      </c>
      <c r="G102" s="1" t="s">
        <v>3311</v>
      </c>
    </row>
    <row r="103" spans="1:10" ht="29.5" thickBot="1" x14ac:dyDescent="0.4">
      <c r="A103" s="192" t="s">
        <v>2445</v>
      </c>
      <c r="B103" s="192" t="s">
        <v>3319</v>
      </c>
      <c r="C103" s="199">
        <v>1</v>
      </c>
      <c r="D103" s="193" t="s">
        <v>59</v>
      </c>
      <c r="E103" s="193" t="s">
        <v>60</v>
      </c>
      <c r="F103" s="193" t="str">
        <f>UnitControlCenter!B20</f>
        <v>kilowatt-hour / 2023 dollar</v>
      </c>
      <c r="G103" s="193" t="s">
        <v>3320</v>
      </c>
      <c r="H103" s="193"/>
      <c r="I103" s="193"/>
      <c r="J103" s="193"/>
    </row>
    <row r="104" spans="1:10" ht="188.5" x14ac:dyDescent="0.35">
      <c r="A104" s="2" t="s">
        <v>3093</v>
      </c>
      <c r="B104" s="2" t="s">
        <v>2324</v>
      </c>
      <c r="C104" s="43">
        <v>1</v>
      </c>
      <c r="D104" s="1" t="s">
        <v>61</v>
      </c>
      <c r="E104" s="1" t="s">
        <v>2336</v>
      </c>
      <c r="F104" s="1" t="str">
        <f>UnitControlCenter!$B$22</f>
        <v>2023 dollars / megawatt-hour (MWh)</v>
      </c>
      <c r="G104" s="1" t="s">
        <v>3567</v>
      </c>
      <c r="H104" s="1" t="s">
        <v>3640</v>
      </c>
      <c r="I104" s="43" t="s">
        <v>3642</v>
      </c>
    </row>
    <row r="105" spans="1:10" ht="29" x14ac:dyDescent="0.35">
      <c r="A105" s="2" t="s">
        <v>3093</v>
      </c>
      <c r="B105" s="2" t="s">
        <v>3794</v>
      </c>
      <c r="C105" s="43">
        <v>1</v>
      </c>
      <c r="D105" s="1" t="s">
        <v>59</v>
      </c>
      <c r="E105" s="1" t="s">
        <v>60</v>
      </c>
      <c r="F105" s="1" t="str">
        <f>UnitControlCenter!B22</f>
        <v>2023 dollars / megawatt-hour (MWh)</v>
      </c>
      <c r="G105" s="1" t="s">
        <v>3795</v>
      </c>
    </row>
    <row r="106" spans="1:10" ht="29" x14ac:dyDescent="0.35">
      <c r="A106" s="2" t="s">
        <v>3093</v>
      </c>
      <c r="B106" s="2" t="s">
        <v>2325</v>
      </c>
      <c r="C106" s="43">
        <v>1</v>
      </c>
      <c r="D106" s="1" t="s">
        <v>61</v>
      </c>
      <c r="E106" s="1" t="s">
        <v>62</v>
      </c>
      <c r="F106" s="1" t="str">
        <f>UnitControlCenter!$B$16</f>
        <v>terawatt-hours (TWh) / year</v>
      </c>
      <c r="G106" s="1" t="s">
        <v>2747</v>
      </c>
      <c r="H106" s="1" t="s">
        <v>2748</v>
      </c>
      <c r="I106" s="1" t="s">
        <v>2749</v>
      </c>
    </row>
    <row r="107" spans="1:10" ht="101.5" x14ac:dyDescent="0.35">
      <c r="A107" s="2" t="s">
        <v>3093</v>
      </c>
      <c r="B107" s="2" t="s">
        <v>3094</v>
      </c>
      <c r="C107" s="43">
        <v>1</v>
      </c>
      <c r="D107" s="1" t="s">
        <v>61</v>
      </c>
      <c r="E107" s="1" t="s">
        <v>62</v>
      </c>
      <c r="F107" s="1" t="str">
        <f>UnitControlCenter!$B$3</f>
        <v>million metric tons / year</v>
      </c>
      <c r="G107" s="1" t="s">
        <v>3569</v>
      </c>
      <c r="H107" s="1" t="s">
        <v>3641</v>
      </c>
      <c r="I107" s="43" t="s">
        <v>3643</v>
      </c>
    </row>
    <row r="108" spans="1:10" ht="188.5" x14ac:dyDescent="0.35">
      <c r="A108" s="2" t="s">
        <v>3093</v>
      </c>
      <c r="B108" s="2" t="s">
        <v>2439</v>
      </c>
      <c r="C108" s="43">
        <v>1</v>
      </c>
      <c r="D108" s="1" t="s">
        <v>61</v>
      </c>
      <c r="E108" s="1" t="s">
        <v>62</v>
      </c>
      <c r="F108" s="1" t="str">
        <f>UnitControlCenter!$B$23</f>
        <v>cubic km / yr</v>
      </c>
      <c r="G108" s="1" t="s">
        <v>3568</v>
      </c>
      <c r="H108" s="1" t="s">
        <v>3640</v>
      </c>
      <c r="I108" s="43" t="s">
        <v>3642</v>
      </c>
    </row>
    <row r="109" spans="1:10" s="193" customFormat="1" ht="189" thickBot="1" x14ac:dyDescent="0.4">
      <c r="A109" s="192" t="s">
        <v>3093</v>
      </c>
      <c r="B109" s="192" t="s">
        <v>2440</v>
      </c>
      <c r="C109" s="199">
        <v>1</v>
      </c>
      <c r="D109" s="193" t="s">
        <v>61</v>
      </c>
      <c r="E109" s="193" t="s">
        <v>62</v>
      </c>
      <c r="F109" s="193" t="str">
        <f>UnitControlCenter!$B$23</f>
        <v>cubic km / yr</v>
      </c>
      <c r="G109" s="193" t="s">
        <v>3570</v>
      </c>
      <c r="H109" s="1" t="s">
        <v>3640</v>
      </c>
      <c r="I109" s="43" t="s">
        <v>3642</v>
      </c>
    </row>
    <row r="110" spans="1:10" ht="409.5" x14ac:dyDescent="0.35">
      <c r="A110" s="2" t="s">
        <v>3528</v>
      </c>
      <c r="B110" s="2" t="s">
        <v>3529</v>
      </c>
      <c r="C110" s="43">
        <v>1</v>
      </c>
      <c r="D110" s="1" t="s">
        <v>61</v>
      </c>
      <c r="E110" s="1" t="s">
        <v>3535</v>
      </c>
      <c r="F110" s="1" t="str">
        <f>UnitControlCenter!$B$17</f>
        <v>terawatt-hours (TWh)</v>
      </c>
      <c r="G110" s="1" t="s">
        <v>3596</v>
      </c>
      <c r="H110" s="1" t="s">
        <v>3733</v>
      </c>
      <c r="I110" s="1" t="s">
        <v>3593</v>
      </c>
    </row>
    <row r="111" spans="1:10" ht="406" x14ac:dyDescent="0.35">
      <c r="A111" s="2" t="s">
        <v>3528</v>
      </c>
      <c r="B111" s="2" t="s">
        <v>3530</v>
      </c>
      <c r="C111" s="43">
        <v>1</v>
      </c>
      <c r="D111" s="1" t="s">
        <v>61</v>
      </c>
      <c r="E111" s="1" t="s">
        <v>3535</v>
      </c>
      <c r="F111" s="1" t="str">
        <f>UnitControlCenter!$B$17</f>
        <v>terawatt-hours (TWh)</v>
      </c>
      <c r="G111" s="1" t="s">
        <v>3597</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x14ac:dyDescent="0.35">
      <c r="A112" s="2" t="s">
        <v>3528</v>
      </c>
      <c r="B112" s="2" t="s">
        <v>3531</v>
      </c>
      <c r="C112" s="43">
        <v>1</v>
      </c>
      <c r="D112" s="1" t="s">
        <v>61</v>
      </c>
      <c r="E112" s="1" t="s">
        <v>3535</v>
      </c>
      <c r="F112" s="1" t="str">
        <f>UnitControlCenter!$B$17</f>
        <v>terawatt-hours (TWh)</v>
      </c>
      <c r="G112" s="1" t="s">
        <v>3598</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35">
      <c r="A113" s="2" t="s">
        <v>3528</v>
      </c>
      <c r="B113" s="2" t="s">
        <v>3532</v>
      </c>
      <c r="C113" s="43">
        <v>1</v>
      </c>
      <c r="D113" s="1" t="s">
        <v>61</v>
      </c>
      <c r="E113" s="1" t="s">
        <v>3535</v>
      </c>
      <c r="F113" s="1" t="str">
        <f>UnitControlCenter!$B$17</f>
        <v>terawatt-hours (TWh)</v>
      </c>
      <c r="G113" s="1" t="s">
        <v>3599</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35">
      <c r="A114" s="2" t="s">
        <v>3528</v>
      </c>
      <c r="B114" s="2" t="s">
        <v>3533</v>
      </c>
      <c r="C114" s="43">
        <v>1</v>
      </c>
      <c r="D114" s="1" t="s">
        <v>61</v>
      </c>
      <c r="E114" s="1" t="s">
        <v>3535</v>
      </c>
      <c r="F114" s="1" t="str">
        <f>UnitControlCenter!$B$17</f>
        <v>terawatt-hours (TWh)</v>
      </c>
      <c r="G114" s="1" t="s">
        <v>3594</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x14ac:dyDescent="0.35">
      <c r="A115" s="2" t="s">
        <v>3528</v>
      </c>
      <c r="B115" s="2" t="s">
        <v>3534</v>
      </c>
      <c r="C115" s="43">
        <v>1</v>
      </c>
      <c r="D115" s="1" t="s">
        <v>61</v>
      </c>
      <c r="E115" s="1" t="s">
        <v>3535</v>
      </c>
      <c r="F115" s="1" t="str">
        <f>UnitControlCenter!$B$17</f>
        <v>terawatt-hours (TWh)</v>
      </c>
      <c r="G115" s="1" t="s">
        <v>3595</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x14ac:dyDescent="0.35">
      <c r="A116" s="2" t="s">
        <v>3528</v>
      </c>
      <c r="B116" s="2" t="s">
        <v>3538</v>
      </c>
      <c r="C116" s="43">
        <v>1</v>
      </c>
      <c r="D116" s="1" t="s">
        <v>61</v>
      </c>
      <c r="E116" s="1" t="s">
        <v>3536</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x14ac:dyDescent="0.35">
      <c r="A117" s="2" t="s">
        <v>3528</v>
      </c>
      <c r="B117" s="2" t="s">
        <v>3539</v>
      </c>
      <c r="C117" s="43">
        <v>1</v>
      </c>
      <c r="D117" s="1" t="s">
        <v>61</v>
      </c>
      <c r="E117" s="1" t="s">
        <v>3536</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x14ac:dyDescent="0.35">
      <c r="A118" s="2" t="s">
        <v>3528</v>
      </c>
      <c r="B118" s="2" t="s">
        <v>3540</v>
      </c>
      <c r="C118" s="43">
        <v>1</v>
      </c>
      <c r="D118" s="1" t="s">
        <v>61</v>
      </c>
      <c r="E118" s="1" t="s">
        <v>3536</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x14ac:dyDescent="0.35">
      <c r="A119" s="2" t="s">
        <v>3528</v>
      </c>
      <c r="B119" s="2" t="s">
        <v>3541</v>
      </c>
      <c r="C119" s="43">
        <v>1</v>
      </c>
      <c r="D119" s="1" t="s">
        <v>61</v>
      </c>
      <c r="E119" s="1" t="s">
        <v>3536</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x14ac:dyDescent="0.35">
      <c r="A120" s="2" t="s">
        <v>3528</v>
      </c>
      <c r="B120" s="2" t="s">
        <v>3542</v>
      </c>
      <c r="C120" s="43">
        <v>1</v>
      </c>
      <c r="D120" s="1" t="s">
        <v>61</v>
      </c>
      <c r="E120" s="1" t="s">
        <v>3536</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x14ac:dyDescent="0.4">
      <c r="A121" s="192" t="s">
        <v>3528</v>
      </c>
      <c r="B121" s="192" t="s">
        <v>3543</v>
      </c>
      <c r="C121" s="199">
        <v>1</v>
      </c>
      <c r="D121" s="193" t="s">
        <v>61</v>
      </c>
      <c r="E121" s="193" t="s">
        <v>3536</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x14ac:dyDescent="0.35">
      <c r="A122" s="2" t="s">
        <v>2724</v>
      </c>
      <c r="B122" s="2" t="s">
        <v>2725</v>
      </c>
      <c r="C122" s="43">
        <v>1</v>
      </c>
      <c r="D122" s="1" t="s">
        <v>61</v>
      </c>
      <c r="E122" s="1" t="s">
        <v>62</v>
      </c>
      <c r="F122" s="1" t="str">
        <f>UnitControlCenter!$B$26</f>
        <v>million vehicles / year</v>
      </c>
      <c r="G122" s="1" t="s">
        <v>2589</v>
      </c>
      <c r="H122" s="1" t="s">
        <v>2590</v>
      </c>
      <c r="I122" s="1" t="s">
        <v>2591</v>
      </c>
    </row>
    <row r="123" spans="1:10" ht="72.5" x14ac:dyDescent="0.35">
      <c r="A123" s="2" t="s">
        <v>2724</v>
      </c>
      <c r="B123" s="2" t="s">
        <v>2726</v>
      </c>
      <c r="C123" s="43">
        <v>1</v>
      </c>
      <c r="D123" s="1" t="s">
        <v>61</v>
      </c>
      <c r="E123" s="1" t="s">
        <v>62</v>
      </c>
      <c r="F123" s="1" t="str">
        <f>UnitControlCenter!$B$27</f>
        <v>thousand vehicles / year</v>
      </c>
      <c r="G123" s="1" t="s">
        <v>2592</v>
      </c>
      <c r="H123" s="1" t="s">
        <v>2593</v>
      </c>
      <c r="I123" s="1" t="s">
        <v>2594</v>
      </c>
    </row>
    <row r="124" spans="1:10" ht="72.5" x14ac:dyDescent="0.35">
      <c r="A124" s="2" t="s">
        <v>2724</v>
      </c>
      <c r="B124" s="2" t="s">
        <v>3095</v>
      </c>
      <c r="C124" s="43">
        <v>1</v>
      </c>
      <c r="D124" s="1" t="s">
        <v>61</v>
      </c>
      <c r="E124" s="1" t="s">
        <v>62</v>
      </c>
      <c r="F124" s="1" t="str">
        <f>UnitControlCenter!$B$27</f>
        <v>thousand vehicles / year</v>
      </c>
      <c r="G124" s="1" t="s">
        <v>2595</v>
      </c>
      <c r="H124" s="1" t="s">
        <v>2590</v>
      </c>
      <c r="I124" s="1" t="s">
        <v>2591</v>
      </c>
    </row>
    <row r="125" spans="1:10" ht="72.5" x14ac:dyDescent="0.35">
      <c r="A125" s="2" t="s">
        <v>2724</v>
      </c>
      <c r="B125" s="2" t="s">
        <v>3098</v>
      </c>
      <c r="C125" s="43">
        <v>1</v>
      </c>
      <c r="D125" s="1" t="s">
        <v>61</v>
      </c>
      <c r="E125" s="1" t="s">
        <v>62</v>
      </c>
      <c r="F125" s="1" t="str">
        <f>UnitControlCenter!$B$27</f>
        <v>thousand vehicles / year</v>
      </c>
      <c r="G125" s="1" t="s">
        <v>2596</v>
      </c>
      <c r="H125" s="1" t="s">
        <v>2593</v>
      </c>
      <c r="I125" s="1" t="s">
        <v>2594</v>
      </c>
    </row>
    <row r="126" spans="1:10" ht="29" x14ac:dyDescent="0.35">
      <c r="A126" s="2" t="s">
        <v>2724</v>
      </c>
      <c r="B126" s="2" t="s">
        <v>3342</v>
      </c>
      <c r="C126" s="43">
        <v>1</v>
      </c>
      <c r="D126" s="1" t="s">
        <v>61</v>
      </c>
      <c r="E126" s="1" t="s">
        <v>62</v>
      </c>
      <c r="F126" s="1" t="str">
        <f>UnitControlCenter!$B$27</f>
        <v>thousand vehicles / year</v>
      </c>
      <c r="G126" s="1" t="s">
        <v>2480</v>
      </c>
      <c r="H126" s="1" t="s">
        <v>2481</v>
      </c>
      <c r="I126" s="1" t="s">
        <v>2580</v>
      </c>
    </row>
    <row r="127" spans="1:10" ht="29" x14ac:dyDescent="0.35">
      <c r="A127" s="2" t="s">
        <v>2724</v>
      </c>
      <c r="B127" s="2" t="s">
        <v>3343</v>
      </c>
      <c r="C127" s="43">
        <v>0</v>
      </c>
      <c r="D127" s="1" t="s">
        <v>61</v>
      </c>
      <c r="E127" s="1" t="s">
        <v>62</v>
      </c>
      <c r="F127" s="1" t="str">
        <f>UnitControlCenter!$B$27</f>
        <v>thousand vehicles / year</v>
      </c>
      <c r="G127" s="1" t="s">
        <v>3344</v>
      </c>
      <c r="H127" s="1" t="s">
        <v>2481</v>
      </c>
      <c r="I127" s="1" t="s">
        <v>2580</v>
      </c>
    </row>
    <row r="128" spans="1:10" ht="72.5" x14ac:dyDescent="0.35">
      <c r="A128" s="2" t="s">
        <v>2724</v>
      </c>
      <c r="B128" s="2" t="s">
        <v>2727</v>
      </c>
      <c r="C128" s="43">
        <v>1</v>
      </c>
      <c r="D128" s="1" t="s">
        <v>61</v>
      </c>
      <c r="E128" s="1" t="s">
        <v>62</v>
      </c>
      <c r="F128" s="1" t="str">
        <f>UnitControlCenter!$B$28</f>
        <v>million vehicles</v>
      </c>
      <c r="G128" s="1" t="s">
        <v>2597</v>
      </c>
      <c r="H128" s="1" t="s">
        <v>2590</v>
      </c>
      <c r="I128" s="1" t="s">
        <v>2591</v>
      </c>
    </row>
    <row r="129" spans="1:10" ht="72.5" x14ac:dyDescent="0.35">
      <c r="A129" s="2" t="s">
        <v>2724</v>
      </c>
      <c r="B129" s="2" t="s">
        <v>2728</v>
      </c>
      <c r="C129" s="43">
        <v>1</v>
      </c>
      <c r="D129" s="1" t="s">
        <v>61</v>
      </c>
      <c r="E129" s="1" t="s">
        <v>62</v>
      </c>
      <c r="F129" s="1" t="str">
        <f>UnitControlCenter!$B$29</f>
        <v>thousand vehicles</v>
      </c>
      <c r="G129" s="1" t="s">
        <v>2807</v>
      </c>
      <c r="H129" s="1" t="s">
        <v>2593</v>
      </c>
      <c r="I129" s="1" t="s">
        <v>2594</v>
      </c>
    </row>
    <row r="130" spans="1:10" ht="58" x14ac:dyDescent="0.35">
      <c r="A130" s="2" t="s">
        <v>2724</v>
      </c>
      <c r="B130" s="2" t="s">
        <v>3096</v>
      </c>
      <c r="C130" s="43">
        <v>1</v>
      </c>
      <c r="D130" s="1" t="s">
        <v>61</v>
      </c>
      <c r="E130" s="1" t="s">
        <v>62</v>
      </c>
      <c r="F130" s="1" t="str">
        <f>UnitControlCenter!$B$28</f>
        <v>million vehicles</v>
      </c>
      <c r="G130" s="1" t="s">
        <v>2598</v>
      </c>
      <c r="H130" s="1" t="s">
        <v>2590</v>
      </c>
      <c r="I130" s="1" t="s">
        <v>2591</v>
      </c>
    </row>
    <row r="131" spans="1:10" ht="58" x14ac:dyDescent="0.35">
      <c r="A131" s="2" t="s">
        <v>2724</v>
      </c>
      <c r="B131" s="2" t="s">
        <v>3099</v>
      </c>
      <c r="C131" s="43">
        <v>1</v>
      </c>
      <c r="D131" s="1" t="s">
        <v>61</v>
      </c>
      <c r="E131" s="1" t="s">
        <v>62</v>
      </c>
      <c r="F131" s="1" t="str">
        <f>UnitControlCenter!$B$28</f>
        <v>million vehicles</v>
      </c>
      <c r="G131" s="1" t="s">
        <v>2599</v>
      </c>
      <c r="H131" s="1" t="s">
        <v>2593</v>
      </c>
      <c r="I131" s="1" t="s">
        <v>2594</v>
      </c>
    </row>
    <row r="132" spans="1:10" ht="29" x14ac:dyDescent="0.35">
      <c r="A132" s="2" t="s">
        <v>2724</v>
      </c>
      <c r="B132" s="2" t="s">
        <v>3345</v>
      </c>
      <c r="C132" s="43">
        <v>1</v>
      </c>
      <c r="D132" s="1" t="s">
        <v>61</v>
      </c>
      <c r="E132" s="1" t="s">
        <v>62</v>
      </c>
      <c r="F132" s="1" t="str">
        <f>UnitControlCenter!$B$28</f>
        <v>million vehicles</v>
      </c>
      <c r="G132" s="1" t="s">
        <v>2581</v>
      </c>
      <c r="H132" s="1" t="s">
        <v>2481</v>
      </c>
      <c r="I132" s="1" t="s">
        <v>2580</v>
      </c>
    </row>
    <row r="133" spans="1:10" s="193" customFormat="1" ht="29.5" thickBot="1" x14ac:dyDescent="0.4">
      <c r="A133" s="192" t="s">
        <v>2724</v>
      </c>
      <c r="B133" s="192" t="s">
        <v>3346</v>
      </c>
      <c r="C133" s="199">
        <v>0</v>
      </c>
      <c r="D133" s="193" t="s">
        <v>61</v>
      </c>
      <c r="E133" s="193" t="s">
        <v>62</v>
      </c>
      <c r="F133" s="193" t="str">
        <f>UnitControlCenter!$B$28</f>
        <v>million vehicles</v>
      </c>
      <c r="G133" s="193" t="s">
        <v>3347</v>
      </c>
      <c r="H133" s="193" t="s">
        <v>2481</v>
      </c>
      <c r="I133" s="193" t="s">
        <v>2580</v>
      </c>
    </row>
    <row r="134" spans="1:10" ht="130.5" x14ac:dyDescent="0.35">
      <c r="A134" s="2" t="s">
        <v>2832</v>
      </c>
      <c r="B134" s="2" t="s">
        <v>2327</v>
      </c>
      <c r="C134" s="43">
        <v>1</v>
      </c>
      <c r="D134" s="1" t="s">
        <v>61</v>
      </c>
      <c r="E134" s="1" t="s">
        <v>62</v>
      </c>
      <c r="F134" s="1" t="str">
        <f>UnitControlCenter!$B$3</f>
        <v>million metric tons / year</v>
      </c>
      <c r="G134" s="1" t="s">
        <v>3250</v>
      </c>
      <c r="H134" s="1" t="s">
        <v>3249</v>
      </c>
      <c r="I134" s="1" t="s">
        <v>2582</v>
      </c>
    </row>
    <row r="135" spans="1:10" ht="87" x14ac:dyDescent="0.35">
      <c r="A135" s="2" t="s">
        <v>2832</v>
      </c>
      <c r="B135" s="2" t="s">
        <v>2328</v>
      </c>
      <c r="C135" s="43">
        <v>1</v>
      </c>
      <c r="D135" s="1" t="s">
        <v>61</v>
      </c>
      <c r="E135" s="1" t="s">
        <v>62</v>
      </c>
      <c r="F135" s="1" t="str">
        <f>UnitControlCenter!$B$30</f>
        <v>quads / year</v>
      </c>
      <c r="G135" s="1" t="s">
        <v>2746</v>
      </c>
      <c r="H135" s="1" t="s">
        <v>2600</v>
      </c>
      <c r="I135" s="1" t="s">
        <v>2601</v>
      </c>
    </row>
    <row r="136" spans="1:10" ht="116" x14ac:dyDescent="0.35">
      <c r="A136" s="2" t="s">
        <v>2832</v>
      </c>
      <c r="B136" s="2" t="s">
        <v>2378</v>
      </c>
      <c r="C136" s="43">
        <v>1</v>
      </c>
      <c r="D136" s="1" t="s">
        <v>61</v>
      </c>
      <c r="E136" s="1" t="s">
        <v>62</v>
      </c>
      <c r="F136" s="1" t="str">
        <f>UnitControlCenter!$B$30</f>
        <v>quads / year</v>
      </c>
      <c r="G136" s="1" t="s">
        <v>3251</v>
      </c>
      <c r="H136" s="1" t="s">
        <v>3249</v>
      </c>
      <c r="I136" s="1" t="s">
        <v>2582</v>
      </c>
    </row>
    <row r="137" spans="1:10" ht="29" x14ac:dyDescent="0.35">
      <c r="A137" s="2" t="s">
        <v>2832</v>
      </c>
      <c r="B137" s="2" t="s">
        <v>3257</v>
      </c>
      <c r="C137" s="43">
        <v>1</v>
      </c>
      <c r="D137" s="1" t="s">
        <v>59</v>
      </c>
      <c r="E137" s="1" t="s">
        <v>60</v>
      </c>
      <c r="F137" s="1" t="str">
        <f>UnitControlCenter!$B$30</f>
        <v>quads / year</v>
      </c>
      <c r="G137" s="1" t="s">
        <v>3258</v>
      </c>
    </row>
    <row r="138" spans="1:10" ht="43.5" x14ac:dyDescent="0.35">
      <c r="A138" s="2" t="s">
        <v>2832</v>
      </c>
      <c r="B138" s="2" t="s">
        <v>2833</v>
      </c>
      <c r="C138" s="43">
        <v>1</v>
      </c>
      <c r="D138" s="1" t="s">
        <v>61</v>
      </c>
      <c r="E138" s="1" t="s">
        <v>62</v>
      </c>
      <c r="F138" s="1" t="str">
        <f>UnitControlCenter!$B$24</f>
        <v>trillion passenger-miles / year</v>
      </c>
      <c r="G138" s="1" t="s">
        <v>2337</v>
      </c>
      <c r="H138" s="1" t="s">
        <v>2541</v>
      </c>
      <c r="I138" s="1" t="s">
        <v>2542</v>
      </c>
    </row>
    <row r="139" spans="1:10" ht="44" thickBot="1" x14ac:dyDescent="0.4">
      <c r="A139" s="192" t="s">
        <v>2832</v>
      </c>
      <c r="B139" s="192" t="s">
        <v>2834</v>
      </c>
      <c r="C139" s="199">
        <v>1</v>
      </c>
      <c r="D139" s="193" t="s">
        <v>61</v>
      </c>
      <c r="E139" s="193" t="s">
        <v>62</v>
      </c>
      <c r="F139" s="193" t="str">
        <f>UnitControlCenter!$B$25</f>
        <v>trillion freight ton-miles / year</v>
      </c>
      <c r="G139" s="193" t="s">
        <v>2578</v>
      </c>
      <c r="H139" s="193" t="s">
        <v>3103</v>
      </c>
      <c r="I139" s="193" t="s">
        <v>2579</v>
      </c>
      <c r="J139" s="193"/>
    </row>
    <row r="140" spans="1:10" ht="275.5" x14ac:dyDescent="0.35">
      <c r="A140" s="2" t="s">
        <v>2329</v>
      </c>
      <c r="B140" s="2" t="s">
        <v>2716</v>
      </c>
      <c r="C140" s="43">
        <v>1</v>
      </c>
      <c r="D140" s="1" t="s">
        <v>61</v>
      </c>
      <c r="E140" s="1" t="s">
        <v>62</v>
      </c>
      <c r="F140" s="1" t="str">
        <f>UnitControlCenter!$B$30</f>
        <v>quads / year</v>
      </c>
      <c r="G140" s="1" t="s">
        <v>3039</v>
      </c>
      <c r="H140" s="1" t="s">
        <v>3037</v>
      </c>
      <c r="I140" s="208" t="s">
        <v>3038</v>
      </c>
      <c r="J140" s="208"/>
    </row>
    <row r="141" spans="1:10" ht="101.5" x14ac:dyDescent="0.35">
      <c r="A141" s="2" t="s">
        <v>2329</v>
      </c>
      <c r="B141" s="2" t="s">
        <v>2717</v>
      </c>
      <c r="C141" s="43">
        <v>1</v>
      </c>
      <c r="D141" s="1" t="s">
        <v>61</v>
      </c>
      <c r="E141" s="1" t="s">
        <v>62</v>
      </c>
      <c r="F141" s="1" t="str">
        <f>UnitControlCenter!$B$30</f>
        <v>quads / year</v>
      </c>
      <c r="G141" s="1" t="s">
        <v>2718</v>
      </c>
      <c r="H141" s="1" t="s">
        <v>2712</v>
      </c>
      <c r="I141" s="1" t="s">
        <v>2713</v>
      </c>
    </row>
    <row r="142" spans="1:10" x14ac:dyDescent="0.35">
      <c r="A142" s="2" t="s">
        <v>2329</v>
      </c>
      <c r="B142" s="2" t="s">
        <v>3259</v>
      </c>
      <c r="C142" s="43">
        <v>1</v>
      </c>
      <c r="D142" s="1" t="s">
        <v>59</v>
      </c>
      <c r="E142" s="1" t="s">
        <v>60</v>
      </c>
      <c r="F142" s="1" t="str">
        <f>UnitControlCenter!$B$30</f>
        <v>quads / year</v>
      </c>
      <c r="G142" s="1" t="s">
        <v>3260</v>
      </c>
    </row>
    <row r="143" spans="1:10" ht="217.5" x14ac:dyDescent="0.35">
      <c r="A143" s="2" t="s">
        <v>2329</v>
      </c>
      <c r="B143" s="2" t="s">
        <v>2714</v>
      </c>
      <c r="C143" s="43">
        <v>1</v>
      </c>
      <c r="D143" s="1" t="s">
        <v>61</v>
      </c>
      <c r="E143" s="1" t="s">
        <v>62</v>
      </c>
      <c r="F143" s="1" t="str">
        <f>UnitControlCenter!$B$30</f>
        <v>quads / year</v>
      </c>
      <c r="G143" s="1" t="s">
        <v>3036</v>
      </c>
      <c r="H143" s="1" t="s">
        <v>3037</v>
      </c>
      <c r="I143" s="208" t="s">
        <v>3038</v>
      </c>
      <c r="J143" s="208"/>
    </row>
    <row r="144" spans="1:10" ht="72.5" x14ac:dyDescent="0.35">
      <c r="A144" s="2" t="s">
        <v>2329</v>
      </c>
      <c r="B144" s="2" t="s">
        <v>2715</v>
      </c>
      <c r="C144" s="43">
        <v>1</v>
      </c>
      <c r="D144" s="1" t="s">
        <v>61</v>
      </c>
      <c r="E144" s="1" t="s">
        <v>62</v>
      </c>
      <c r="F144" s="1" t="str">
        <f>UnitControlCenter!$B$30</f>
        <v>quads / year</v>
      </c>
      <c r="G144" s="1" t="s">
        <v>2711</v>
      </c>
      <c r="H144" s="1" t="s">
        <v>2712</v>
      </c>
      <c r="I144" s="1" t="s">
        <v>2713</v>
      </c>
    </row>
    <row r="145" spans="1:10" x14ac:dyDescent="0.35">
      <c r="A145" s="2" t="s">
        <v>2329</v>
      </c>
      <c r="B145" s="2" t="s">
        <v>3261</v>
      </c>
      <c r="C145" s="43">
        <v>1</v>
      </c>
      <c r="D145" s="1" t="s">
        <v>59</v>
      </c>
      <c r="E145" s="1" t="s">
        <v>60</v>
      </c>
      <c r="F145" s="1" t="str">
        <f>UnitControlCenter!$B$30</f>
        <v>quads / year</v>
      </c>
      <c r="G145" s="1" t="s">
        <v>3262</v>
      </c>
    </row>
    <row r="146" spans="1:10" ht="130.5" x14ac:dyDescent="0.35">
      <c r="A146" s="2" t="s">
        <v>2329</v>
      </c>
      <c r="B146" s="2" t="s">
        <v>3513</v>
      </c>
      <c r="C146" s="43">
        <v>1</v>
      </c>
      <c r="D146" s="1" t="s">
        <v>61</v>
      </c>
      <c r="E146" s="1" t="s">
        <v>62</v>
      </c>
      <c r="F146" s="1" t="str">
        <f>UnitControlCenter!$B$30</f>
        <v>quads / year</v>
      </c>
      <c r="G146" s="1" t="s">
        <v>3658</v>
      </c>
      <c r="H146" s="1" t="s">
        <v>3517</v>
      </c>
      <c r="I146" s="1" t="s">
        <v>3518</v>
      </c>
    </row>
    <row r="147" spans="1:10" s="193" customFormat="1" ht="87.5" thickBot="1" x14ac:dyDescent="0.4">
      <c r="A147" s="192" t="s">
        <v>2329</v>
      </c>
      <c r="B147" s="192" t="s">
        <v>3514</v>
      </c>
      <c r="C147" s="199">
        <v>1</v>
      </c>
      <c r="D147" s="193" t="s">
        <v>61</v>
      </c>
      <c r="E147" s="193" t="s">
        <v>62</v>
      </c>
      <c r="F147" s="193" t="str">
        <f>UnitControlCenter!$B$16</f>
        <v>terawatt-hours (TWh) / year</v>
      </c>
      <c r="G147" s="193" t="s">
        <v>3659</v>
      </c>
      <c r="H147" s="193" t="s">
        <v>3515</v>
      </c>
      <c r="I147" s="193" t="s">
        <v>3516</v>
      </c>
    </row>
    <row r="148" spans="1:10" ht="261" x14ac:dyDescent="0.35">
      <c r="A148" s="2" t="s">
        <v>2792</v>
      </c>
      <c r="B148" s="2" t="s">
        <v>2374</v>
      </c>
      <c r="C148" s="43">
        <v>1</v>
      </c>
      <c r="D148" s="1" t="s">
        <v>61</v>
      </c>
      <c r="E148" s="1" t="s">
        <v>62</v>
      </c>
      <c r="F148" s="1" t="str">
        <f>UnitControlCenter!$B$3</f>
        <v>million metric tons / year</v>
      </c>
      <c r="G148" s="1" t="s">
        <v>3040</v>
      </c>
      <c r="H148" s="1" t="s">
        <v>3037</v>
      </c>
      <c r="I148" s="208" t="s">
        <v>3038</v>
      </c>
      <c r="J148" s="208"/>
    </row>
    <row r="149" spans="1:10" ht="43.5" x14ac:dyDescent="0.35">
      <c r="A149" s="2" t="s">
        <v>2792</v>
      </c>
      <c r="B149" s="2" t="s">
        <v>2375</v>
      </c>
      <c r="C149" s="43">
        <v>1</v>
      </c>
      <c r="D149" s="1" t="s">
        <v>61</v>
      </c>
      <c r="E149" s="1" t="s">
        <v>62</v>
      </c>
      <c r="F149" s="1" t="str">
        <f>UnitControlCenter!$B$3</f>
        <v>million metric tons / year</v>
      </c>
      <c r="G149" s="1" t="s">
        <v>2587</v>
      </c>
      <c r="H149" s="1" t="s">
        <v>2585</v>
      </c>
      <c r="I149" s="1" t="s">
        <v>2586</v>
      </c>
    </row>
    <row r="150" spans="1:10" ht="246.5" x14ac:dyDescent="0.35">
      <c r="A150" s="2" t="s">
        <v>2792</v>
      </c>
      <c r="B150" s="2" t="s">
        <v>2376</v>
      </c>
      <c r="C150" s="43">
        <v>1</v>
      </c>
      <c r="D150" s="1" t="s">
        <v>61</v>
      </c>
      <c r="E150" s="1" t="s">
        <v>62</v>
      </c>
      <c r="F150" s="1" t="str">
        <f>UnitControlCenter!$B$3</f>
        <v>million metric tons / year</v>
      </c>
      <c r="G150" s="1" t="s">
        <v>3092</v>
      </c>
      <c r="H150" s="1" t="s">
        <v>3037</v>
      </c>
      <c r="I150" s="208" t="s">
        <v>3038</v>
      </c>
      <c r="J150" s="208"/>
    </row>
    <row r="151" spans="1:10" ht="29" x14ac:dyDescent="0.35">
      <c r="A151" s="2" t="s">
        <v>2792</v>
      </c>
      <c r="B151" s="2" t="s">
        <v>2377</v>
      </c>
      <c r="C151" s="43">
        <v>1</v>
      </c>
      <c r="D151" s="1" t="s">
        <v>61</v>
      </c>
      <c r="E151" s="1" t="s">
        <v>62</v>
      </c>
      <c r="F151" s="1" t="str">
        <f>UnitControlCenter!$B$3</f>
        <v>million metric tons / year</v>
      </c>
      <c r="G151" s="1" t="s">
        <v>2588</v>
      </c>
      <c r="H151" s="1" t="s">
        <v>2585</v>
      </c>
      <c r="I151" s="1" t="s">
        <v>2586</v>
      </c>
    </row>
    <row r="152" spans="1:10" ht="304.5" x14ac:dyDescent="0.35">
      <c r="A152" s="2" t="s">
        <v>2792</v>
      </c>
      <c r="B152" s="2" t="s">
        <v>2790</v>
      </c>
      <c r="C152" s="43">
        <v>1</v>
      </c>
      <c r="D152" s="1" t="s">
        <v>61</v>
      </c>
      <c r="E152" s="1" t="s">
        <v>62</v>
      </c>
      <c r="F152" s="1" t="str">
        <f>UnitControlCenter!$B$3</f>
        <v>million metric tons / year</v>
      </c>
      <c r="G152" s="1" t="s">
        <v>3041</v>
      </c>
      <c r="H152" s="1" t="s">
        <v>3037</v>
      </c>
      <c r="I152" s="208" t="s">
        <v>3038</v>
      </c>
      <c r="J152" s="208"/>
    </row>
    <row r="153" spans="1:10" ht="43.5" x14ac:dyDescent="0.35">
      <c r="A153" s="2" t="s">
        <v>2792</v>
      </c>
      <c r="B153" s="2" t="s">
        <v>2791</v>
      </c>
      <c r="C153" s="43">
        <v>1</v>
      </c>
      <c r="D153" s="1" t="s">
        <v>61</v>
      </c>
      <c r="E153" s="1" t="s">
        <v>62</v>
      </c>
      <c r="F153" s="1" t="str">
        <f>UnitControlCenter!$B$3</f>
        <v>million metric tons / year</v>
      </c>
      <c r="G153" s="1" t="s">
        <v>2829</v>
      </c>
      <c r="H153" s="1" t="s">
        <v>2793</v>
      </c>
      <c r="I153" s="1" t="s">
        <v>2794</v>
      </c>
    </row>
    <row r="154" spans="1:10" ht="29" x14ac:dyDescent="0.35">
      <c r="A154" s="2" t="s">
        <v>2792</v>
      </c>
      <c r="B154" s="2" t="s">
        <v>3321</v>
      </c>
      <c r="C154" s="43">
        <v>1</v>
      </c>
      <c r="D154" s="1" t="s">
        <v>61</v>
      </c>
      <c r="E154" s="1" t="s">
        <v>62</v>
      </c>
      <c r="F154" s="1" t="str">
        <f>UnitControlCenter!$B$3</f>
        <v>million metric tons / year</v>
      </c>
      <c r="G154" s="1" t="s">
        <v>3419</v>
      </c>
      <c r="H154" s="1" t="s">
        <v>3315</v>
      </c>
      <c r="I154" s="1" t="s">
        <v>3318</v>
      </c>
    </row>
    <row r="155" spans="1:10" ht="232" x14ac:dyDescent="0.35">
      <c r="A155" s="2" t="s">
        <v>2792</v>
      </c>
      <c r="B155" s="2" t="s">
        <v>3313</v>
      </c>
      <c r="C155" s="43">
        <v>1</v>
      </c>
      <c r="D155" s="1" t="s">
        <v>61</v>
      </c>
      <c r="E155" s="1" t="s">
        <v>62</v>
      </c>
      <c r="F155" s="1" t="str">
        <f>UnitControlCenter!$B$3</f>
        <v>million metric tons / year</v>
      </c>
      <c r="G155" s="1" t="s">
        <v>3316</v>
      </c>
      <c r="H155" s="1" t="s">
        <v>3037</v>
      </c>
      <c r="I155" s="208" t="s">
        <v>3038</v>
      </c>
      <c r="J155" s="208"/>
    </row>
    <row r="156" spans="1:10" ht="305" thickBot="1" x14ac:dyDescent="0.4">
      <c r="A156" s="192" t="s">
        <v>2792</v>
      </c>
      <c r="B156" s="192" t="s">
        <v>3314</v>
      </c>
      <c r="C156" s="199">
        <v>1</v>
      </c>
      <c r="D156" s="192" t="s">
        <v>61</v>
      </c>
      <c r="E156" s="192" t="s">
        <v>62</v>
      </c>
      <c r="F156" s="192" t="str">
        <f>UnitControlCenter!$B$3</f>
        <v>million metric tons / year</v>
      </c>
      <c r="G156" s="192" t="s">
        <v>3317</v>
      </c>
      <c r="H156" s="192" t="s">
        <v>3037</v>
      </c>
      <c r="I156" s="192" t="s">
        <v>3038</v>
      </c>
      <c r="J156" s="192"/>
    </row>
    <row r="157" spans="1:10" ht="43.5" x14ac:dyDescent="0.35">
      <c r="A157" s="2" t="s">
        <v>3449</v>
      </c>
      <c r="B157" s="2" t="s">
        <v>3450</v>
      </c>
      <c r="C157" s="43">
        <v>1</v>
      </c>
      <c r="D157" s="1" t="s">
        <v>61</v>
      </c>
      <c r="E157" s="1" t="s">
        <v>62</v>
      </c>
      <c r="F157" s="1" t="str">
        <f>UnitControlCenter!$B$30</f>
        <v>quads / year</v>
      </c>
      <c r="G157" s="1" t="s">
        <v>2340</v>
      </c>
      <c r="H157" s="1" t="s">
        <v>2341</v>
      </c>
      <c r="I157" s="1" t="s">
        <v>2571</v>
      </c>
    </row>
    <row r="158" spans="1:10" s="2" customFormat="1" ht="29" x14ac:dyDescent="0.35">
      <c r="A158" s="2" t="s">
        <v>3449</v>
      </c>
      <c r="B158" s="2" t="s">
        <v>3451</v>
      </c>
      <c r="C158" s="43">
        <v>1</v>
      </c>
      <c r="D158" s="2" t="s">
        <v>61</v>
      </c>
      <c r="E158" s="2" t="s">
        <v>62</v>
      </c>
      <c r="F158" s="2" t="str">
        <f>UnitControlCenter!$B$30</f>
        <v>quads / year</v>
      </c>
      <c r="G158" s="2" t="s">
        <v>2358</v>
      </c>
      <c r="H158" s="2" t="s">
        <v>2342</v>
      </c>
      <c r="I158" s="2" t="s">
        <v>2343</v>
      </c>
    </row>
    <row r="159" spans="1:10" ht="72.5" x14ac:dyDescent="0.35">
      <c r="A159" s="2" t="s">
        <v>3449</v>
      </c>
      <c r="B159" s="2" t="s">
        <v>3452</v>
      </c>
      <c r="C159" s="43">
        <v>1</v>
      </c>
      <c r="D159" s="1" t="s">
        <v>61</v>
      </c>
      <c r="E159" s="1" t="s">
        <v>62</v>
      </c>
      <c r="F159" s="1" t="str">
        <f>UnitControlCenter!$B$30</f>
        <v>quads / year</v>
      </c>
      <c r="G159" s="1" t="s">
        <v>2610</v>
      </c>
      <c r="H159" s="1" t="s">
        <v>2612</v>
      </c>
      <c r="I159" s="1" t="s">
        <v>2611</v>
      </c>
    </row>
    <row r="160" spans="1:10" s="2" customFormat="1" x14ac:dyDescent="0.35">
      <c r="A160" s="2" t="s">
        <v>3449</v>
      </c>
      <c r="B160" s="2" t="s">
        <v>3453</v>
      </c>
      <c r="C160" s="43">
        <v>1</v>
      </c>
      <c r="D160" s="2" t="s">
        <v>59</v>
      </c>
      <c r="E160" s="2" t="s">
        <v>60</v>
      </c>
      <c r="F160" s="2" t="str">
        <f>UnitControlCenter!$B$30</f>
        <v>quads / year</v>
      </c>
      <c r="G160" s="2" t="s">
        <v>3263</v>
      </c>
    </row>
    <row r="161" spans="1:10" ht="174" x14ac:dyDescent="0.35">
      <c r="A161" s="2" t="s">
        <v>3449</v>
      </c>
      <c r="B161" s="2" t="s">
        <v>3454</v>
      </c>
      <c r="C161" s="43">
        <v>1</v>
      </c>
      <c r="D161" s="1" t="s">
        <v>61</v>
      </c>
      <c r="E161" s="1" t="s">
        <v>62</v>
      </c>
      <c r="F161" s="2" t="str">
        <f>UnitControlCenter!B3</f>
        <v>million metric tons / year</v>
      </c>
      <c r="G161" s="1" t="s">
        <v>3600</v>
      </c>
      <c r="H161" s="1" t="s">
        <v>3456</v>
      </c>
      <c r="I161" s="2" t="s">
        <v>3457</v>
      </c>
      <c r="J161" s="2"/>
    </row>
    <row r="162" spans="1:10" s="193" customFormat="1" ht="232.5" thickBot="1" x14ac:dyDescent="0.4">
      <c r="A162" s="2" t="s">
        <v>3449</v>
      </c>
      <c r="B162" s="192" t="s">
        <v>3455</v>
      </c>
      <c r="C162" s="199">
        <v>1</v>
      </c>
      <c r="D162" s="193" t="s">
        <v>61</v>
      </c>
      <c r="E162" s="193" t="s">
        <v>62</v>
      </c>
      <c r="F162" s="192" t="str">
        <f>UnitControlCenter!B3</f>
        <v>million metric tons / year</v>
      </c>
      <c r="G162" s="193" t="s">
        <v>3601</v>
      </c>
      <c r="H162" s="193" t="s">
        <v>3456</v>
      </c>
      <c r="I162" s="192" t="s">
        <v>3457</v>
      </c>
      <c r="J162" s="192"/>
    </row>
    <row r="163" spans="1:10" ht="87" x14ac:dyDescent="0.35">
      <c r="A163" s="2" t="s">
        <v>2396</v>
      </c>
      <c r="B163" s="2" t="s">
        <v>2397</v>
      </c>
      <c r="C163" s="43">
        <v>1</v>
      </c>
      <c r="D163" s="1" t="s">
        <v>61</v>
      </c>
      <c r="E163" s="1" t="s">
        <v>62</v>
      </c>
      <c r="F163" s="1" t="str">
        <f>UnitControlCenter!$B$30</f>
        <v>quads / year</v>
      </c>
      <c r="G163" s="1" t="s">
        <v>3634</v>
      </c>
      <c r="H163" s="1" t="s">
        <v>3633</v>
      </c>
      <c r="I163" s="1" t="s">
        <v>3632</v>
      </c>
    </row>
    <row r="164" spans="1:10" ht="72.5" x14ac:dyDescent="0.35">
      <c r="A164" s="2" t="s">
        <v>2396</v>
      </c>
      <c r="B164" s="2" t="s">
        <v>2398</v>
      </c>
      <c r="C164" s="43">
        <v>1</v>
      </c>
      <c r="D164" s="1" t="s">
        <v>61</v>
      </c>
      <c r="E164" s="1" t="s">
        <v>62</v>
      </c>
      <c r="F164" s="1" t="str">
        <f>UnitControlCenter!$B$30</f>
        <v>quads / year</v>
      </c>
      <c r="G164" s="1" t="s">
        <v>3635</v>
      </c>
      <c r="H164" s="1" t="s">
        <v>3255</v>
      </c>
      <c r="I164" s="1" t="s">
        <v>3256</v>
      </c>
    </row>
    <row r="165" spans="1:10" ht="72.5" x14ac:dyDescent="0.35">
      <c r="A165" s="2" t="s">
        <v>2396</v>
      </c>
      <c r="B165" s="2" t="s">
        <v>3630</v>
      </c>
      <c r="C165" s="43">
        <v>1</v>
      </c>
      <c r="D165" s="1" t="s">
        <v>61</v>
      </c>
      <c r="E165" s="1" t="s">
        <v>62</v>
      </c>
      <c r="F165" s="1" t="str">
        <f>UnitControlCenter!$B$30</f>
        <v>quads / year</v>
      </c>
      <c r="G165" s="1" t="s">
        <v>3644</v>
      </c>
      <c r="H165" s="1" t="s">
        <v>3636</v>
      </c>
      <c r="I165" s="43" t="s">
        <v>3637</v>
      </c>
    </row>
    <row r="166" spans="1:10" ht="72.5" x14ac:dyDescent="0.35">
      <c r="A166" s="2" t="s">
        <v>2396</v>
      </c>
      <c r="B166" s="2" t="s">
        <v>3631</v>
      </c>
      <c r="C166" s="43">
        <v>1</v>
      </c>
      <c r="D166" s="1" t="s">
        <v>61</v>
      </c>
      <c r="E166" s="1" t="s">
        <v>62</v>
      </c>
      <c r="F166" s="1" t="str">
        <f>UnitControlCenter!$B$30</f>
        <v>quads / year</v>
      </c>
      <c r="G166" s="1" t="s">
        <v>3645</v>
      </c>
      <c r="H166" s="1" t="s">
        <v>3255</v>
      </c>
      <c r="I166" s="1" t="s">
        <v>3256</v>
      </c>
    </row>
    <row r="167" spans="1:10" x14ac:dyDescent="0.35">
      <c r="A167" s="2" t="s">
        <v>2396</v>
      </c>
      <c r="B167" s="2" t="s">
        <v>2848</v>
      </c>
      <c r="C167" s="43">
        <v>0</v>
      </c>
      <c r="D167" s="1" t="s">
        <v>59</v>
      </c>
      <c r="E167" s="1" t="s">
        <v>60</v>
      </c>
      <c r="F167" s="1" t="str">
        <f>UnitControlCenter!$B$31</f>
        <v>thousand BTU / 2023 dollar</v>
      </c>
      <c r="G167" s="1" t="s">
        <v>2803</v>
      </c>
    </row>
    <row r="168" spans="1:10" x14ac:dyDescent="0.35">
      <c r="A168" s="2" t="s">
        <v>2396</v>
      </c>
      <c r="B168" s="2" t="s">
        <v>2399</v>
      </c>
      <c r="C168" s="43">
        <v>1</v>
      </c>
      <c r="D168" s="1" t="s">
        <v>59</v>
      </c>
      <c r="E168" s="1" t="s">
        <v>60</v>
      </c>
      <c r="F168" s="1" t="str">
        <f>UnitControlCenter!$B$16</f>
        <v>terawatt-hours (TWh) / year</v>
      </c>
      <c r="G168" s="1" t="s">
        <v>2299</v>
      </c>
    </row>
    <row r="169" spans="1:10" x14ac:dyDescent="0.35">
      <c r="A169" s="2" t="s">
        <v>2396</v>
      </c>
      <c r="B169" s="2" t="s">
        <v>2400</v>
      </c>
      <c r="C169" s="43">
        <v>1</v>
      </c>
      <c r="D169" s="1" t="s">
        <v>59</v>
      </c>
      <c r="E169" s="1" t="s">
        <v>60</v>
      </c>
      <c r="F169" s="1" t="str">
        <f>UnitControlCenter!$B$32</f>
        <v>millions of short tons / year</v>
      </c>
      <c r="G169" s="1" t="s">
        <v>2298</v>
      </c>
    </row>
    <row r="170" spans="1:10" x14ac:dyDescent="0.35">
      <c r="A170" s="2" t="s">
        <v>2396</v>
      </c>
      <c r="B170" s="2" t="s">
        <v>2401</v>
      </c>
      <c r="C170" s="43">
        <v>1</v>
      </c>
      <c r="D170" s="1" t="s">
        <v>59</v>
      </c>
      <c r="E170" s="1" t="s">
        <v>60</v>
      </c>
      <c r="F170" s="1" t="str">
        <f>UnitControlCenter!$B$32</f>
        <v>millions of short tons / year</v>
      </c>
      <c r="G170" s="1" t="s">
        <v>2297</v>
      </c>
    </row>
    <row r="171" spans="1:10" x14ac:dyDescent="0.35">
      <c r="A171" s="2" t="s">
        <v>2396</v>
      </c>
      <c r="B171" s="2" t="s">
        <v>2402</v>
      </c>
      <c r="C171" s="43">
        <v>1</v>
      </c>
      <c r="D171" s="1" t="s">
        <v>59</v>
      </c>
      <c r="E171" s="1" t="s">
        <v>60</v>
      </c>
      <c r="F171" s="1" t="str">
        <f>UnitControlCenter!$B$33</f>
        <v>trillion cubic feet / year</v>
      </c>
      <c r="G171" s="1" t="s">
        <v>2296</v>
      </c>
    </row>
    <row r="172" spans="1:10" x14ac:dyDescent="0.35">
      <c r="A172" s="2" t="s">
        <v>2396</v>
      </c>
      <c r="B172" s="2" t="s">
        <v>2403</v>
      </c>
      <c r="C172" s="43">
        <v>1</v>
      </c>
      <c r="D172" s="1" t="s">
        <v>59</v>
      </c>
      <c r="E172" s="1" t="s">
        <v>60</v>
      </c>
      <c r="F172" s="1" t="str">
        <f>UnitControlCenter!$B$34</f>
        <v>million barrels of oil / year</v>
      </c>
      <c r="G172" s="1" t="s">
        <v>2295</v>
      </c>
    </row>
    <row r="173" spans="1:10" x14ac:dyDescent="0.35">
      <c r="A173" s="2" t="s">
        <v>2396</v>
      </c>
      <c r="B173" s="2" t="s">
        <v>2404</v>
      </c>
      <c r="C173" s="43">
        <v>1</v>
      </c>
      <c r="D173" s="1" t="s">
        <v>59</v>
      </c>
      <c r="E173" s="1" t="s">
        <v>60</v>
      </c>
      <c r="F173" s="1" t="str">
        <f>UnitControlCenter!$B$34</f>
        <v>million barrels of oil / year</v>
      </c>
      <c r="G173" s="1" t="s">
        <v>2346</v>
      </c>
    </row>
    <row r="174" spans="1:10" x14ac:dyDescent="0.35">
      <c r="A174" s="2" t="s">
        <v>2396</v>
      </c>
      <c r="B174" s="2" t="s">
        <v>2405</v>
      </c>
      <c r="C174" s="43">
        <v>1</v>
      </c>
      <c r="D174" s="1" t="s">
        <v>59</v>
      </c>
      <c r="E174" s="1" t="s">
        <v>60</v>
      </c>
      <c r="F174" s="1" t="str">
        <f>UnitControlCenter!$B$32</f>
        <v>millions of short tons / year</v>
      </c>
      <c r="G174" s="1" t="s">
        <v>2347</v>
      </c>
    </row>
    <row r="175" spans="1:10" ht="29" x14ac:dyDescent="0.35">
      <c r="A175" s="2" t="s">
        <v>2396</v>
      </c>
      <c r="B175" s="2" t="s">
        <v>2613</v>
      </c>
      <c r="C175" s="43">
        <v>1</v>
      </c>
      <c r="D175" s="1" t="s">
        <v>59</v>
      </c>
      <c r="E175" s="1" t="s">
        <v>60</v>
      </c>
      <c r="F175" s="1" t="str">
        <f>UnitControlCenter!$B$35</f>
        <v>million gallons / year</v>
      </c>
      <c r="G175" s="1" t="s">
        <v>2617</v>
      </c>
    </row>
    <row r="176" spans="1:10" ht="29" x14ac:dyDescent="0.35">
      <c r="A176" s="2" t="s">
        <v>2396</v>
      </c>
      <c r="B176" s="2" t="s">
        <v>2614</v>
      </c>
      <c r="C176" s="43">
        <v>1</v>
      </c>
      <c r="D176" s="1" t="s">
        <v>59</v>
      </c>
      <c r="E176" s="1" t="s">
        <v>60</v>
      </c>
      <c r="F176" s="1" t="str">
        <f>UnitControlCenter!$B$32</f>
        <v>millions of short tons / year</v>
      </c>
      <c r="G176" s="1" t="s">
        <v>2618</v>
      </c>
    </row>
    <row r="177" spans="1:10" ht="15" thickBot="1" x14ac:dyDescent="0.4">
      <c r="A177" s="192" t="s">
        <v>2396</v>
      </c>
      <c r="B177" s="192" t="s">
        <v>2615</v>
      </c>
      <c r="C177" s="199">
        <v>1</v>
      </c>
      <c r="D177" s="193" t="s">
        <v>59</v>
      </c>
      <c r="E177" s="193" t="s">
        <v>60</v>
      </c>
      <c r="F177" s="193" t="str">
        <f>UnitControlCenter!$B$6</f>
        <v>thousand metric tons / year</v>
      </c>
      <c r="G177" s="193" t="s">
        <v>2619</v>
      </c>
      <c r="H177" s="193"/>
      <c r="I177" s="193"/>
      <c r="J177" s="193"/>
    </row>
    <row r="178" spans="1:10" ht="58" x14ac:dyDescent="0.35">
      <c r="A178" s="2" t="s">
        <v>3324</v>
      </c>
      <c r="B178" s="2" t="s">
        <v>3352</v>
      </c>
      <c r="C178" s="43">
        <v>1</v>
      </c>
      <c r="D178" s="1" t="s">
        <v>61</v>
      </c>
      <c r="E178" s="1" t="s">
        <v>62</v>
      </c>
      <c r="F178" s="1" t="str">
        <f>UnitControlCenter!$B$36</f>
        <v>trillion BTU / year</v>
      </c>
      <c r="G178" s="1" t="s">
        <v>2624</v>
      </c>
      <c r="H178" s="1" t="s">
        <v>2625</v>
      </c>
      <c r="I178" s="1" t="s">
        <v>2626</v>
      </c>
    </row>
    <row r="179" spans="1:10" ht="58" x14ac:dyDescent="0.35">
      <c r="A179" s="2" t="s">
        <v>3324</v>
      </c>
      <c r="B179" s="2" t="s">
        <v>3353</v>
      </c>
      <c r="C179" s="43">
        <v>1</v>
      </c>
      <c r="D179" s="1" t="s">
        <v>61</v>
      </c>
      <c r="E179" s="1" t="s">
        <v>62</v>
      </c>
      <c r="F179" s="1" t="str">
        <f>UnitControlCenter!$B$36</f>
        <v>trillion BTU / year</v>
      </c>
      <c r="G179" s="1" t="s">
        <v>2627</v>
      </c>
      <c r="H179" s="1" t="s">
        <v>2625</v>
      </c>
      <c r="I179" s="1" t="s">
        <v>2626</v>
      </c>
    </row>
    <row r="180" spans="1:10" ht="58" x14ac:dyDescent="0.35">
      <c r="A180" s="2" t="s">
        <v>3324</v>
      </c>
      <c r="B180" s="2" t="s">
        <v>3354</v>
      </c>
      <c r="C180" s="43">
        <v>1</v>
      </c>
      <c r="D180" s="1" t="s">
        <v>61</v>
      </c>
      <c r="E180" s="1" t="s">
        <v>62</v>
      </c>
      <c r="F180" s="1" t="str">
        <f>UnitControlCenter!$B$9</f>
        <v>billion 2023 dollars / year</v>
      </c>
      <c r="G180" s="1" t="s">
        <v>2628</v>
      </c>
      <c r="H180" s="1" t="s">
        <v>2625</v>
      </c>
      <c r="I180" s="1" t="s">
        <v>2626</v>
      </c>
    </row>
    <row r="181" spans="1:10" ht="72.5" x14ac:dyDescent="0.35">
      <c r="A181" s="2" t="s">
        <v>3324</v>
      </c>
      <c r="B181" s="2" t="s">
        <v>3355</v>
      </c>
      <c r="C181" s="43">
        <v>1</v>
      </c>
      <c r="D181" s="1" t="s">
        <v>61</v>
      </c>
      <c r="E181" s="1" t="s">
        <v>62</v>
      </c>
      <c r="F181" s="1" t="str">
        <f>UnitControlCenter!$B$9</f>
        <v>billion 2023 dollars / year</v>
      </c>
      <c r="G181" s="1" t="s">
        <v>2629</v>
      </c>
      <c r="H181" s="1" t="s">
        <v>2625</v>
      </c>
      <c r="I181" s="1" t="s">
        <v>2626</v>
      </c>
    </row>
    <row r="182" spans="1:10" ht="43.5" x14ac:dyDescent="0.35">
      <c r="A182" s="2" t="s">
        <v>3324</v>
      </c>
      <c r="B182" s="2" t="s">
        <v>3356</v>
      </c>
      <c r="C182" s="43">
        <v>1</v>
      </c>
      <c r="D182" s="1" t="s">
        <v>61</v>
      </c>
      <c r="E182" s="1" t="s">
        <v>62</v>
      </c>
      <c r="F182" s="1" t="str">
        <f>UnitControlCenter!B3</f>
        <v>million metric tons / year</v>
      </c>
      <c r="G182" s="1" t="s">
        <v>2871</v>
      </c>
      <c r="H182" s="1" t="s">
        <v>2869</v>
      </c>
      <c r="I182" s="1" t="s">
        <v>2870</v>
      </c>
    </row>
    <row r="183" spans="1:10" ht="58" x14ac:dyDescent="0.35">
      <c r="A183" s="2" t="s">
        <v>3324</v>
      </c>
      <c r="B183" s="2" t="s">
        <v>3357</v>
      </c>
      <c r="C183" s="43">
        <v>1</v>
      </c>
      <c r="D183" s="1" t="s">
        <v>61</v>
      </c>
      <c r="E183" s="1" t="s">
        <v>62</v>
      </c>
      <c r="F183" s="1" t="str">
        <f>UnitControlCenter!B3</f>
        <v>million metric tons / year</v>
      </c>
      <c r="G183" s="1" t="s">
        <v>2872</v>
      </c>
      <c r="H183" s="1" t="s">
        <v>2869</v>
      </c>
      <c r="I183" s="1" t="s">
        <v>2870</v>
      </c>
    </row>
    <row r="184" spans="1:10" ht="58" x14ac:dyDescent="0.35">
      <c r="A184" s="2" t="s">
        <v>3324</v>
      </c>
      <c r="B184" s="2" t="s">
        <v>3358</v>
      </c>
      <c r="C184" s="43">
        <v>1</v>
      </c>
      <c r="D184" s="1" t="s">
        <v>61</v>
      </c>
      <c r="E184" s="1" t="s">
        <v>62</v>
      </c>
      <c r="F184" s="1" t="str">
        <f>UnitControlCenter!$B$36</f>
        <v>trillion BTU / year</v>
      </c>
      <c r="G184" s="1" t="s">
        <v>2706</v>
      </c>
      <c r="H184" s="1" t="s">
        <v>2701</v>
      </c>
      <c r="I184" s="1" t="s">
        <v>2702</v>
      </c>
    </row>
    <row r="185" spans="1:10" ht="72.5" x14ac:dyDescent="0.35">
      <c r="A185" s="2" t="s">
        <v>3324</v>
      </c>
      <c r="B185" s="2" t="s">
        <v>3359</v>
      </c>
      <c r="C185" s="43">
        <v>1</v>
      </c>
      <c r="D185" s="1" t="s">
        <v>61</v>
      </c>
      <c r="E185" s="1" t="s">
        <v>62</v>
      </c>
      <c r="F185" s="1" t="str">
        <f>UnitControlCenter!$B$36</f>
        <v>trillion BTU / year</v>
      </c>
      <c r="G185" s="1" t="s">
        <v>2707</v>
      </c>
      <c r="H185" s="1" t="s">
        <v>2701</v>
      </c>
      <c r="I185" s="1" t="s">
        <v>2703</v>
      </c>
    </row>
    <row r="186" spans="1:10" ht="72.5" x14ac:dyDescent="0.35">
      <c r="A186" s="2" t="s">
        <v>3324</v>
      </c>
      <c r="B186" s="2" t="s">
        <v>3360</v>
      </c>
      <c r="C186" s="43">
        <v>1</v>
      </c>
      <c r="D186" s="1" t="s">
        <v>61</v>
      </c>
      <c r="E186" s="1" t="s">
        <v>62</v>
      </c>
      <c r="F186" s="1" t="str">
        <f>UnitControlCenter!$B$9</f>
        <v>billion 2023 dollars / year</v>
      </c>
      <c r="G186" s="1" t="s">
        <v>2708</v>
      </c>
      <c r="H186" s="1" t="s">
        <v>2701</v>
      </c>
      <c r="I186" s="1" t="s">
        <v>2704</v>
      </c>
    </row>
    <row r="187" spans="1:10" ht="87" x14ac:dyDescent="0.35">
      <c r="A187" s="2" t="s">
        <v>3324</v>
      </c>
      <c r="B187" s="2" t="s">
        <v>3361</v>
      </c>
      <c r="C187" s="43">
        <v>1</v>
      </c>
      <c r="D187" s="1" t="s">
        <v>61</v>
      </c>
      <c r="E187" s="1" t="s">
        <v>62</v>
      </c>
      <c r="F187" s="1" t="str">
        <f>UnitControlCenter!$B$9</f>
        <v>billion 2023 dollars / year</v>
      </c>
      <c r="G187" s="1" t="s">
        <v>2709</v>
      </c>
      <c r="H187" s="1" t="s">
        <v>2701</v>
      </c>
      <c r="I187" s="1" t="s">
        <v>2705</v>
      </c>
    </row>
    <row r="188" spans="1:10" ht="101.5" x14ac:dyDescent="0.35">
      <c r="A188" s="2" t="s">
        <v>3324</v>
      </c>
      <c r="B188" s="2" t="s">
        <v>3362</v>
      </c>
      <c r="C188" s="43">
        <v>1</v>
      </c>
      <c r="D188" s="1" t="s">
        <v>61</v>
      </c>
      <c r="E188" s="1" t="s">
        <v>62</v>
      </c>
      <c r="F188" s="1" t="str">
        <f>UnitControlCenter!$B$30</f>
        <v>quads / year</v>
      </c>
      <c r="G188" s="1" t="s">
        <v>2734</v>
      </c>
      <c r="H188" s="1" t="s">
        <v>2736</v>
      </c>
      <c r="I188" s="1" t="s">
        <v>2737</v>
      </c>
    </row>
    <row r="189" spans="1:10" ht="116" x14ac:dyDescent="0.35">
      <c r="A189" s="2" t="s">
        <v>3324</v>
      </c>
      <c r="B189" s="2" t="s">
        <v>3363</v>
      </c>
      <c r="C189" s="43">
        <v>1</v>
      </c>
      <c r="D189" s="1" t="s">
        <v>61</v>
      </c>
      <c r="E189" s="1" t="s">
        <v>62</v>
      </c>
      <c r="F189" s="1" t="str">
        <f>UnitControlCenter!$B$30</f>
        <v>quads / year</v>
      </c>
      <c r="G189" s="1" t="s">
        <v>2735</v>
      </c>
      <c r="H189" s="1" t="s">
        <v>2736</v>
      </c>
      <c r="I189" s="1" t="s">
        <v>2737</v>
      </c>
    </row>
    <row r="190" spans="1:10" ht="101.5" customHeight="1" x14ac:dyDescent="0.35">
      <c r="A190" s="2" t="s">
        <v>3324</v>
      </c>
      <c r="B190" s="2" t="s">
        <v>3691</v>
      </c>
      <c r="C190" s="43">
        <v>1</v>
      </c>
      <c r="D190" s="1" t="s">
        <v>61</v>
      </c>
      <c r="E190" s="1" t="s">
        <v>62</v>
      </c>
      <c r="F190" s="1" t="s">
        <v>340</v>
      </c>
      <c r="G190" s="1" t="s">
        <v>3797</v>
      </c>
      <c r="H190" s="1" t="s">
        <v>3798</v>
      </c>
      <c r="I190" s="1" t="s">
        <v>3811</v>
      </c>
    </row>
    <row r="191" spans="1:10" ht="203" x14ac:dyDescent="0.35">
      <c r="A191" s="2" t="s">
        <v>3324</v>
      </c>
      <c r="B191" s="2" t="s">
        <v>3371</v>
      </c>
      <c r="C191" s="43">
        <v>1</v>
      </c>
      <c r="D191" s="1" t="s">
        <v>61</v>
      </c>
      <c r="E191" s="1" t="s">
        <v>62</v>
      </c>
      <c r="F191" s="1" t="str">
        <f>UnitControlCenter!$B$10</f>
        <v>billion 2023 dollars</v>
      </c>
      <c r="G191" s="1" t="s">
        <v>3327</v>
      </c>
      <c r="H191" s="1" t="s">
        <v>3326</v>
      </c>
      <c r="I191" s="208" t="s">
        <v>3325</v>
      </c>
      <c r="J191" s="208"/>
    </row>
    <row r="192" spans="1:10" ht="232" x14ac:dyDescent="0.35">
      <c r="A192" s="2" t="s">
        <v>3324</v>
      </c>
      <c r="B192" s="2" t="s">
        <v>3364</v>
      </c>
      <c r="C192" s="43">
        <v>1</v>
      </c>
      <c r="D192" s="1" t="s">
        <v>61</v>
      </c>
      <c r="E192" s="1" t="s">
        <v>62</v>
      </c>
      <c r="F192" s="1" t="str">
        <f>UnitControlCenter!$B$10</f>
        <v>billion 2023 dollars</v>
      </c>
      <c r="G192" s="1" t="s">
        <v>3335</v>
      </c>
      <c r="H192" s="1" t="s">
        <v>3326</v>
      </c>
      <c r="I192" s="208" t="s">
        <v>3328</v>
      </c>
      <c r="J192" s="208"/>
    </row>
    <row r="193" spans="1:10" ht="203" x14ac:dyDescent="0.35">
      <c r="A193" s="2" t="s">
        <v>3324</v>
      </c>
      <c r="B193" s="2" t="s">
        <v>3365</v>
      </c>
      <c r="C193" s="43">
        <v>1</v>
      </c>
      <c r="D193" s="1" t="s">
        <v>61</v>
      </c>
      <c r="E193" s="1" t="s">
        <v>62</v>
      </c>
      <c r="F193" s="1" t="str">
        <f>UnitControlCenter!$B$10</f>
        <v>billion 2023 dollars</v>
      </c>
      <c r="G193" s="1" t="s">
        <v>3336</v>
      </c>
      <c r="H193" s="1" t="s">
        <v>3326</v>
      </c>
      <c r="I193" s="208" t="s">
        <v>3329</v>
      </c>
      <c r="J193" s="208"/>
    </row>
    <row r="194" spans="1:10" ht="232" x14ac:dyDescent="0.35">
      <c r="A194" s="2" t="s">
        <v>3324</v>
      </c>
      <c r="B194" s="2" t="s">
        <v>3366</v>
      </c>
      <c r="C194" s="43">
        <v>1</v>
      </c>
      <c r="D194" s="1" t="s">
        <v>61</v>
      </c>
      <c r="E194" s="1" t="s">
        <v>62</v>
      </c>
      <c r="F194" s="1" t="str">
        <f>UnitControlCenter!$B$10</f>
        <v>billion 2023 dollars</v>
      </c>
      <c r="G194" s="1" t="s">
        <v>3337</v>
      </c>
      <c r="H194" s="1" t="s">
        <v>3326</v>
      </c>
      <c r="I194" s="208" t="s">
        <v>3330</v>
      </c>
      <c r="J194" s="208"/>
    </row>
    <row r="195" spans="1:10" ht="188.5" x14ac:dyDescent="0.35">
      <c r="A195" s="2" t="s">
        <v>3324</v>
      </c>
      <c r="B195" s="2" t="s">
        <v>3367</v>
      </c>
      <c r="C195" s="43">
        <v>1</v>
      </c>
      <c r="D195" s="1" t="s">
        <v>61</v>
      </c>
      <c r="E195" s="1" t="s">
        <v>62</v>
      </c>
      <c r="F195" s="1" t="str">
        <f>UnitControlCenter!$B$10</f>
        <v>billion 2023 dollars</v>
      </c>
      <c r="G195" s="1" t="s">
        <v>3340</v>
      </c>
      <c r="H195" s="1" t="s">
        <v>3326</v>
      </c>
      <c r="I195" s="208" t="s">
        <v>3331</v>
      </c>
      <c r="J195" s="208"/>
    </row>
    <row r="196" spans="1:10" ht="217.5" x14ac:dyDescent="0.35">
      <c r="A196" s="2" t="s">
        <v>3324</v>
      </c>
      <c r="B196" s="2" t="s">
        <v>3368</v>
      </c>
      <c r="C196" s="43">
        <v>1</v>
      </c>
      <c r="D196" s="1" t="s">
        <v>61</v>
      </c>
      <c r="E196" s="1" t="s">
        <v>62</v>
      </c>
      <c r="F196" s="1" t="str">
        <f>UnitControlCenter!$B$10</f>
        <v>billion 2023 dollars</v>
      </c>
      <c r="G196" s="1" t="s">
        <v>3341</v>
      </c>
      <c r="H196" s="1" t="s">
        <v>3326</v>
      </c>
      <c r="I196" s="208" t="s">
        <v>3332</v>
      </c>
      <c r="J196" s="208"/>
    </row>
    <row r="197" spans="1:10" ht="246.5" x14ac:dyDescent="0.35">
      <c r="A197" s="2" t="s">
        <v>3324</v>
      </c>
      <c r="B197" s="2" t="s">
        <v>3369</v>
      </c>
      <c r="C197" s="43">
        <v>1</v>
      </c>
      <c r="D197" s="1" t="s">
        <v>61</v>
      </c>
      <c r="E197" s="1" t="s">
        <v>62</v>
      </c>
      <c r="F197" s="1" t="str">
        <f>UnitControlCenter!$B$10</f>
        <v>billion 2023 dollars</v>
      </c>
      <c r="G197" s="1" t="s">
        <v>3338</v>
      </c>
      <c r="H197" s="1" t="s">
        <v>3326</v>
      </c>
      <c r="I197" s="208" t="s">
        <v>3333</v>
      </c>
      <c r="J197" s="208"/>
    </row>
    <row r="198" spans="1:10" ht="276" thickBot="1" x14ac:dyDescent="0.4">
      <c r="A198" s="192" t="s">
        <v>3324</v>
      </c>
      <c r="B198" s="192" t="s">
        <v>3370</v>
      </c>
      <c r="C198" s="199">
        <v>1</v>
      </c>
      <c r="D198" s="193" t="s">
        <v>61</v>
      </c>
      <c r="E198" s="193" t="s">
        <v>62</v>
      </c>
      <c r="F198" s="193" t="str">
        <f>UnitControlCenter!$B$10</f>
        <v>billion 2023 dollars</v>
      </c>
      <c r="G198" s="193" t="s">
        <v>3339</v>
      </c>
      <c r="H198" s="193" t="s">
        <v>3326</v>
      </c>
      <c r="I198" s="315" t="s">
        <v>3334</v>
      </c>
      <c r="J198" s="315"/>
    </row>
    <row r="199" spans="1:10" ht="72.5" x14ac:dyDescent="0.35">
      <c r="A199" s="2" t="s">
        <v>2330</v>
      </c>
      <c r="B199" s="2" t="s">
        <v>89</v>
      </c>
      <c r="C199" s="43">
        <v>1</v>
      </c>
      <c r="D199" s="1" t="s">
        <v>61</v>
      </c>
      <c r="E199" s="1" t="s">
        <v>2336</v>
      </c>
      <c r="F199" s="1" t="str">
        <f>UnitControlCenter!$B$22</f>
        <v>2023 dollars / megawatt-hour (MWh)</v>
      </c>
      <c r="G199" s="1" t="s">
        <v>3280</v>
      </c>
      <c r="H199" s="1" t="s">
        <v>3279</v>
      </c>
      <c r="I199" s="1" t="s">
        <v>3638</v>
      </c>
    </row>
    <row r="200" spans="1:10" ht="43.5" x14ac:dyDescent="0.35">
      <c r="A200" s="2" t="s">
        <v>2330</v>
      </c>
      <c r="B200" s="2" t="s">
        <v>434</v>
      </c>
      <c r="C200" s="43">
        <v>1</v>
      </c>
      <c r="D200" s="1" t="s">
        <v>61</v>
      </c>
      <c r="E200" s="1" t="s">
        <v>2336</v>
      </c>
      <c r="F200" s="1" t="str">
        <f>UnitControlCenter!$B$37</f>
        <v>2023 dollars / short ton</v>
      </c>
      <c r="G200" s="1" t="s">
        <v>2637</v>
      </c>
      <c r="H200" s="1" t="s">
        <v>2638</v>
      </c>
      <c r="I200" s="1" t="s">
        <v>2639</v>
      </c>
    </row>
    <row r="201" spans="1:10" x14ac:dyDescent="0.35">
      <c r="A201" s="2" t="s">
        <v>2330</v>
      </c>
      <c r="B201" s="2" t="s">
        <v>431</v>
      </c>
      <c r="C201" s="43">
        <v>1</v>
      </c>
      <c r="D201" s="1" t="s">
        <v>61</v>
      </c>
      <c r="E201" s="1" t="s">
        <v>2336</v>
      </c>
      <c r="F201" s="1" t="str">
        <f>UnitControlCenter!$B$37</f>
        <v>2023 dollars / short ton</v>
      </c>
      <c r="G201" s="1" t="s">
        <v>2349</v>
      </c>
      <c r="H201" s="1" t="s">
        <v>329</v>
      </c>
      <c r="I201" s="1" t="s">
        <v>2524</v>
      </c>
    </row>
    <row r="202" spans="1:10" ht="87" x14ac:dyDescent="0.35">
      <c r="A202" s="2" t="s">
        <v>2330</v>
      </c>
      <c r="B202" s="2" t="s">
        <v>83</v>
      </c>
      <c r="C202" s="43">
        <v>1</v>
      </c>
      <c r="D202" s="1" t="s">
        <v>61</v>
      </c>
      <c r="E202" s="1" t="s">
        <v>2336</v>
      </c>
      <c r="F202" s="1" t="str">
        <f>UnitControlCenter!$B$38</f>
        <v>2023 dollars / thousand cubic feet</v>
      </c>
      <c r="G202" s="1" t="s">
        <v>3282</v>
      </c>
      <c r="H202" s="1" t="s">
        <v>3281</v>
      </c>
      <c r="I202" s="1" t="s">
        <v>3639</v>
      </c>
    </row>
    <row r="203" spans="1:10" x14ac:dyDescent="0.35">
      <c r="A203" s="2" t="s">
        <v>2330</v>
      </c>
      <c r="B203" s="2" t="s">
        <v>91</v>
      </c>
      <c r="C203" s="43">
        <v>1</v>
      </c>
      <c r="D203" s="1" t="s">
        <v>61</v>
      </c>
      <c r="E203" s="1" t="s">
        <v>2336</v>
      </c>
      <c r="F203" s="1" t="str">
        <f>UnitControlCenter!$B$39</f>
        <v>2023 dollars / gallon</v>
      </c>
      <c r="G203" s="1" t="s">
        <v>2351</v>
      </c>
      <c r="H203" s="1" t="s">
        <v>324</v>
      </c>
      <c r="I203" s="43">
        <v>969696</v>
      </c>
      <c r="J203" s="43"/>
    </row>
    <row r="204" spans="1:10" ht="72.5" x14ac:dyDescent="0.35">
      <c r="A204" s="2" t="s">
        <v>2330</v>
      </c>
      <c r="B204" s="2" t="s">
        <v>92</v>
      </c>
      <c r="C204" s="43">
        <v>1</v>
      </c>
      <c r="D204" s="1" t="s">
        <v>61</v>
      </c>
      <c r="E204" s="1" t="s">
        <v>2336</v>
      </c>
      <c r="F204" s="1" t="str">
        <f>UnitControlCenter!$B$39</f>
        <v>2023 dollars / gallon</v>
      </c>
      <c r="G204" s="1" t="s">
        <v>2632</v>
      </c>
      <c r="H204" s="1" t="s">
        <v>2630</v>
      </c>
      <c r="I204" s="1" t="s">
        <v>2631</v>
      </c>
    </row>
    <row r="205" spans="1:10" ht="58" x14ac:dyDescent="0.35">
      <c r="A205" s="2" t="s">
        <v>2330</v>
      </c>
      <c r="B205" s="2" t="s">
        <v>88</v>
      </c>
      <c r="C205" s="43">
        <v>1</v>
      </c>
      <c r="D205" s="1" t="s">
        <v>61</v>
      </c>
      <c r="E205" s="1" t="s">
        <v>2336</v>
      </c>
      <c r="F205" s="1" t="str">
        <f>UnitControlCenter!$B$37</f>
        <v>2023 dollars / short ton</v>
      </c>
      <c r="G205" s="1" t="s">
        <v>2633</v>
      </c>
      <c r="H205" s="1" t="s">
        <v>2634</v>
      </c>
      <c r="I205" s="1" t="s">
        <v>2635</v>
      </c>
    </row>
    <row r="206" spans="1:10" ht="58" x14ac:dyDescent="0.35">
      <c r="A206" s="2" t="s">
        <v>2330</v>
      </c>
      <c r="B206" s="2" t="s">
        <v>2574</v>
      </c>
      <c r="C206" s="43">
        <v>1</v>
      </c>
      <c r="D206" s="1" t="s">
        <v>61</v>
      </c>
      <c r="E206" s="1" t="s">
        <v>2336</v>
      </c>
      <c r="F206" s="1" t="str">
        <f>UnitControlCenter!$B$40</f>
        <v>2023 dollars / barrel of oil</v>
      </c>
      <c r="G206" s="1" t="s">
        <v>2698</v>
      </c>
      <c r="H206" s="1" t="s">
        <v>2699</v>
      </c>
      <c r="I206" s="1" t="s">
        <v>2700</v>
      </c>
    </row>
    <row r="207" spans="1:10" ht="58" x14ac:dyDescent="0.35">
      <c r="A207" s="2" t="s">
        <v>2330</v>
      </c>
      <c r="B207" s="2" t="s">
        <v>2636</v>
      </c>
      <c r="C207" s="43">
        <v>1</v>
      </c>
      <c r="D207" s="1" t="s">
        <v>61</v>
      </c>
      <c r="E207" s="1" t="s">
        <v>2336</v>
      </c>
      <c r="F207" s="1" t="str">
        <f>UnitControlCenter!$B$39</f>
        <v>2023 dollars / gallon</v>
      </c>
      <c r="G207" s="1" t="s">
        <v>2640</v>
      </c>
      <c r="H207" s="1" t="s">
        <v>2348</v>
      </c>
      <c r="I207" s="1" t="s">
        <v>2570</v>
      </c>
    </row>
    <row r="208" spans="1:10" ht="29.5" thickBot="1" x14ac:dyDescent="0.4">
      <c r="A208" s="192" t="s">
        <v>2330</v>
      </c>
      <c r="B208" s="192" t="s">
        <v>2454</v>
      </c>
      <c r="C208" s="199">
        <v>1</v>
      </c>
      <c r="D208" s="193" t="s">
        <v>61</v>
      </c>
      <c r="E208" s="193" t="s">
        <v>2336</v>
      </c>
      <c r="F208" s="193" t="str">
        <f>UnitControlCenter!$B$41</f>
        <v>2023 dollars / kg</v>
      </c>
      <c r="G208" s="193" t="s">
        <v>2742</v>
      </c>
      <c r="H208" s="193" t="s">
        <v>2743</v>
      </c>
      <c r="I208" s="193" t="s">
        <v>2744</v>
      </c>
      <c r="J208" s="193"/>
    </row>
    <row r="209" spans="1:10" x14ac:dyDescent="0.35">
      <c r="A209" s="2" t="s">
        <v>2331</v>
      </c>
      <c r="B209" s="2" t="s">
        <v>3463</v>
      </c>
      <c r="C209" s="43">
        <v>1</v>
      </c>
      <c r="D209" s="1" t="s">
        <v>59</v>
      </c>
      <c r="E209" s="1" t="s">
        <v>60</v>
      </c>
      <c r="F209" s="1" t="str">
        <f>UnitControlCenter!$B$42</f>
        <v>2023 dollars / kilowatt-hour (kWh)</v>
      </c>
      <c r="G209" s="1" t="s">
        <v>2352</v>
      </c>
    </row>
    <row r="210" spans="1:10" ht="29" x14ac:dyDescent="0.35">
      <c r="A210" s="2" t="s">
        <v>2331</v>
      </c>
      <c r="B210" s="2" t="s">
        <v>2332</v>
      </c>
      <c r="C210" s="43">
        <v>0</v>
      </c>
      <c r="D210" s="1" t="s">
        <v>61</v>
      </c>
      <c r="E210" s="1" t="s">
        <v>60</v>
      </c>
      <c r="F210" s="1" t="str">
        <f>UnitControlCenter!$B$44</f>
        <v>cost of eqpt. to capture 1 metric ton CO2e/yr (2020 dollars)</v>
      </c>
      <c r="G210" s="1" t="s">
        <v>2356</v>
      </c>
      <c r="H210" s="1" t="s">
        <v>2357</v>
      </c>
      <c r="I210" s="1" t="s">
        <v>2531</v>
      </c>
    </row>
    <row r="211" spans="1:10" x14ac:dyDescent="0.35">
      <c r="A211" s="2" t="s">
        <v>2331</v>
      </c>
      <c r="B211" s="2" t="s">
        <v>2333</v>
      </c>
      <c r="C211" s="43">
        <v>1</v>
      </c>
      <c r="D211" s="1" t="s">
        <v>59</v>
      </c>
      <c r="E211" s="1" t="s">
        <v>60</v>
      </c>
      <c r="F211" s="1" t="str">
        <f>UnitControlCenter!$B$45</f>
        <v>million 2023 dollars / megawatt (MW)</v>
      </c>
      <c r="G211" s="1" t="s">
        <v>2353</v>
      </c>
    </row>
    <row r="212" spans="1:10" x14ac:dyDescent="0.35">
      <c r="A212" s="2" t="s">
        <v>2331</v>
      </c>
      <c r="B212" s="2" t="s">
        <v>2334</v>
      </c>
      <c r="C212" s="43">
        <v>1</v>
      </c>
      <c r="D212" s="1" t="s">
        <v>59</v>
      </c>
      <c r="E212" s="1" t="s">
        <v>60</v>
      </c>
      <c r="F212" s="1" t="str">
        <f>UnitControlCenter!$B$45</f>
        <v>million 2023 dollars / megawatt (MW)</v>
      </c>
      <c r="G212" s="1" t="s">
        <v>2354</v>
      </c>
    </row>
    <row r="213" spans="1:10" x14ac:dyDescent="0.35">
      <c r="A213" s="2" t="s">
        <v>2331</v>
      </c>
      <c r="B213" s="2" t="s">
        <v>2335</v>
      </c>
      <c r="C213" s="43">
        <v>1</v>
      </c>
      <c r="D213" s="1" t="s">
        <v>59</v>
      </c>
      <c r="E213" s="1" t="s">
        <v>60</v>
      </c>
      <c r="F213" s="1" t="str">
        <f>UnitControlCenter!$B$45</f>
        <v>million 2023 dollars / megawatt (MW)</v>
      </c>
      <c r="G213" s="1" t="s">
        <v>2355</v>
      </c>
    </row>
    <row r="214" spans="1:10" ht="29.5" thickBot="1" x14ac:dyDescent="0.4">
      <c r="A214" s="192" t="s">
        <v>2331</v>
      </c>
      <c r="B214" s="192" t="s">
        <v>2471</v>
      </c>
      <c r="C214" s="199">
        <v>1</v>
      </c>
      <c r="D214" s="193" t="s">
        <v>59</v>
      </c>
      <c r="E214" s="193" t="s">
        <v>60</v>
      </c>
      <c r="F214" s="193" t="str">
        <f>UnitControlCenter!$B$46</f>
        <v>cost of eqpt. to produce 1 kg H2/yr (2023 dollars)</v>
      </c>
      <c r="G214" s="193" t="s">
        <v>2472</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1640625" defaultRowHeight="14.5" x14ac:dyDescent="0.35"/>
  <cols>
    <col min="1" max="1" width="13.453125" customWidth="1"/>
    <col min="2" max="2" width="8.81640625" style="20"/>
    <col min="4" max="4" width="46" customWidth="1"/>
  </cols>
  <sheetData>
    <row r="1" spans="1:5" x14ac:dyDescent="0.35">
      <c r="A1" s="42" t="s">
        <v>2519</v>
      </c>
      <c r="B1" s="169"/>
      <c r="C1" s="159"/>
      <c r="D1" s="159"/>
    </row>
    <row r="2" spans="1:5" x14ac:dyDescent="0.35">
      <c r="A2" s="9" t="s">
        <v>2483</v>
      </c>
      <c r="B2" s="170" t="s">
        <v>2484</v>
      </c>
      <c r="C2" s="9" t="s">
        <v>2485</v>
      </c>
      <c r="D2" s="9" t="s">
        <v>2486</v>
      </c>
    </row>
    <row r="3" spans="1:5" x14ac:dyDescent="0.35">
      <c r="A3" s="371" t="s">
        <v>3573</v>
      </c>
      <c r="B3" s="375" t="s">
        <v>3575</v>
      </c>
      <c r="C3" s="372"/>
      <c r="D3" s="374" t="s">
        <v>3574</v>
      </c>
    </row>
    <row r="4" spans="1:5" x14ac:dyDescent="0.35">
      <c r="A4" t="s">
        <v>2533</v>
      </c>
      <c r="B4" s="20" t="s">
        <v>2527</v>
      </c>
      <c r="C4" s="188"/>
      <c r="D4" s="376" t="s">
        <v>3577</v>
      </c>
      <c r="E4" t="s">
        <v>3580</v>
      </c>
    </row>
    <row r="5" spans="1:5" x14ac:dyDescent="0.35">
      <c r="A5" t="s">
        <v>3584</v>
      </c>
      <c r="B5" s="171" t="s">
        <v>3585</v>
      </c>
      <c r="C5" s="377"/>
      <c r="D5" s="376" t="s">
        <v>3579</v>
      </c>
      <c r="E5" t="s">
        <v>3583</v>
      </c>
    </row>
    <row r="6" spans="1:5" x14ac:dyDescent="0.35">
      <c r="A6" t="s">
        <v>3781</v>
      </c>
      <c r="B6" s="171" t="s">
        <v>3780</v>
      </c>
      <c r="C6" s="411"/>
      <c r="D6" s="408" t="s">
        <v>3774</v>
      </c>
    </row>
    <row r="7" spans="1:5" x14ac:dyDescent="0.35">
      <c r="A7" t="s">
        <v>3778</v>
      </c>
      <c r="B7" s="171" t="s">
        <v>3777</v>
      </c>
      <c r="C7" s="409"/>
      <c r="D7" s="408" t="s">
        <v>3775</v>
      </c>
    </row>
    <row r="8" spans="1:5" x14ac:dyDescent="0.35">
      <c r="A8" t="s">
        <v>3779</v>
      </c>
      <c r="B8" s="20">
        <v>6699</v>
      </c>
      <c r="C8" s="410"/>
      <c r="D8" s="408" t="s">
        <v>3776</v>
      </c>
    </row>
    <row r="9" spans="1:5" x14ac:dyDescent="0.35">
      <c r="A9" t="s">
        <v>3781</v>
      </c>
      <c r="B9" s="171" t="s">
        <v>3586</v>
      </c>
      <c r="C9" s="205"/>
      <c r="D9" t="s">
        <v>3590</v>
      </c>
    </row>
    <row r="10" spans="1:5" x14ac:dyDescent="0.35">
      <c r="A10" t="s">
        <v>3591</v>
      </c>
      <c r="B10" s="171" t="s">
        <v>3592</v>
      </c>
      <c r="C10" s="379"/>
      <c r="D10" s="378" t="s">
        <v>3562</v>
      </c>
    </row>
    <row r="11" spans="1:5" x14ac:dyDescent="0.35">
      <c r="A11" t="s">
        <v>2493</v>
      </c>
      <c r="B11" s="20" t="s">
        <v>2504</v>
      </c>
      <c r="C11" s="176"/>
      <c r="D11" t="s">
        <v>424</v>
      </c>
    </row>
    <row r="12" spans="1:5" x14ac:dyDescent="0.35">
      <c r="A12" t="s">
        <v>3546</v>
      </c>
      <c r="B12" s="20" t="s">
        <v>3545</v>
      </c>
      <c r="C12" s="362"/>
      <c r="D12" t="s">
        <v>3479</v>
      </c>
    </row>
    <row r="13" spans="1:5" x14ac:dyDescent="0.35">
      <c r="A13" t="s">
        <v>2501</v>
      </c>
      <c r="B13" s="171" t="s">
        <v>2502</v>
      </c>
      <c r="C13" s="175"/>
      <c r="D13" t="s">
        <v>88</v>
      </c>
    </row>
    <row r="14" spans="1:5" x14ac:dyDescent="0.35">
      <c r="A14" t="s">
        <v>2529</v>
      </c>
      <c r="B14" s="20" t="s">
        <v>2523</v>
      </c>
      <c r="C14" s="185"/>
      <c r="D14" t="s">
        <v>87</v>
      </c>
    </row>
    <row r="15" spans="1:5" x14ac:dyDescent="0.35">
      <c r="A15" t="s">
        <v>2508</v>
      </c>
      <c r="B15" s="20" t="s">
        <v>2524</v>
      </c>
      <c r="C15" s="180"/>
      <c r="D15" t="s">
        <v>2520</v>
      </c>
    </row>
    <row r="16" spans="1:5" x14ac:dyDescent="0.35">
      <c r="A16" t="s">
        <v>2530</v>
      </c>
      <c r="B16" s="20" t="s">
        <v>2350</v>
      </c>
      <c r="C16" s="184"/>
      <c r="D16" t="s">
        <v>2521</v>
      </c>
    </row>
    <row r="17" spans="1:4" x14ac:dyDescent="0.35">
      <c r="A17" t="s">
        <v>2528</v>
      </c>
      <c r="B17" s="20" t="s">
        <v>2525</v>
      </c>
      <c r="C17" s="187"/>
      <c r="D17" t="s">
        <v>439</v>
      </c>
    </row>
    <row r="18" spans="1:4" x14ac:dyDescent="0.35">
      <c r="A18" t="s">
        <v>2509</v>
      </c>
      <c r="B18" s="20" t="s">
        <v>2505</v>
      </c>
      <c r="C18" s="179"/>
      <c r="D18" t="s">
        <v>442</v>
      </c>
    </row>
    <row r="19" spans="1:4" x14ac:dyDescent="0.35">
      <c r="A19" t="s">
        <v>2482</v>
      </c>
      <c r="B19" s="172" t="s">
        <v>2489</v>
      </c>
      <c r="C19" s="168"/>
      <c r="D19" t="s">
        <v>85</v>
      </c>
    </row>
    <row r="20" spans="1:4" x14ac:dyDescent="0.35">
      <c r="A20" t="s">
        <v>3033</v>
      </c>
      <c r="B20" t="s">
        <v>3587</v>
      </c>
      <c r="C20" s="206"/>
      <c r="D20" t="s">
        <v>3481</v>
      </c>
    </row>
    <row r="21" spans="1:4" x14ac:dyDescent="0.35">
      <c r="A21" t="s">
        <v>2510</v>
      </c>
      <c r="B21" s="20" t="s">
        <v>2506</v>
      </c>
      <c r="C21" s="181"/>
      <c r="D21" t="s">
        <v>3482</v>
      </c>
    </row>
    <row r="22" spans="1:4" x14ac:dyDescent="0.35">
      <c r="A22" t="s">
        <v>2492</v>
      </c>
      <c r="B22" s="171" t="s">
        <v>2497</v>
      </c>
      <c r="C22" s="177"/>
      <c r="D22" t="s">
        <v>2522</v>
      </c>
    </row>
    <row r="23" spans="1:4" x14ac:dyDescent="0.35">
      <c r="A23" t="s">
        <v>2532</v>
      </c>
      <c r="B23" s="20" t="s">
        <v>2526</v>
      </c>
      <c r="C23" s="186"/>
      <c r="D23" t="s">
        <v>2453</v>
      </c>
    </row>
    <row r="24" spans="1:4" x14ac:dyDescent="0.35">
      <c r="A24" t="s">
        <v>2495</v>
      </c>
      <c r="B24" s="171" t="s">
        <v>2496</v>
      </c>
      <c r="C24" s="167"/>
      <c r="D24" t="s">
        <v>2607</v>
      </c>
    </row>
    <row r="25" spans="1:4" x14ac:dyDescent="0.35">
      <c r="A25" t="s">
        <v>2575</v>
      </c>
      <c r="B25" s="171" t="s">
        <v>2577</v>
      </c>
      <c r="C25" s="189"/>
      <c r="D25" t="s">
        <v>2574</v>
      </c>
    </row>
    <row r="26" spans="1:4" x14ac:dyDescent="0.35">
      <c r="A26" t="s">
        <v>2576</v>
      </c>
      <c r="B26" s="171">
        <v>740000</v>
      </c>
      <c r="C26" s="190"/>
      <c r="D26" t="s">
        <v>2451</v>
      </c>
    </row>
    <row r="27" spans="1:4" x14ac:dyDescent="0.35">
      <c r="A27" t="s">
        <v>2511</v>
      </c>
      <c r="B27" s="20" t="s">
        <v>2507</v>
      </c>
      <c r="C27" s="182"/>
      <c r="D27" t="s">
        <v>299</v>
      </c>
    </row>
    <row r="28" spans="1:4" x14ac:dyDescent="0.35">
      <c r="A28" t="s">
        <v>3544</v>
      </c>
      <c r="B28" s="20" t="s">
        <v>3588</v>
      </c>
      <c r="C28" s="361"/>
      <c r="D28" t="s">
        <v>3478</v>
      </c>
    </row>
    <row r="29" spans="1:4" x14ac:dyDescent="0.35">
      <c r="A29" t="s">
        <v>2494</v>
      </c>
      <c r="B29" s="171" t="s">
        <v>2499</v>
      </c>
      <c r="C29" s="174"/>
      <c r="D29" t="s">
        <v>3408</v>
      </c>
    </row>
    <row r="30" spans="1:4" x14ac:dyDescent="0.35">
      <c r="A30" t="s">
        <v>3409</v>
      </c>
      <c r="B30" s="171" t="s">
        <v>3410</v>
      </c>
      <c r="C30" s="360"/>
      <c r="D30" t="s">
        <v>3407</v>
      </c>
    </row>
    <row r="31" spans="1:4" x14ac:dyDescent="0.35">
      <c r="A31" t="s">
        <v>3034</v>
      </c>
      <c r="B31" s="17" t="s">
        <v>3589</v>
      </c>
      <c r="C31" s="207"/>
      <c r="D31" t="s">
        <v>3480</v>
      </c>
    </row>
    <row r="32" spans="1:4" x14ac:dyDescent="0.35">
      <c r="A32" t="s">
        <v>2518</v>
      </c>
      <c r="B32" s="20" t="s">
        <v>2517</v>
      </c>
      <c r="C32" s="183"/>
      <c r="D32" t="s">
        <v>431</v>
      </c>
    </row>
    <row r="33" spans="1:5" x14ac:dyDescent="0.35">
      <c r="A33" t="s">
        <v>3035</v>
      </c>
      <c r="B33" s="204" t="s">
        <v>3028</v>
      </c>
      <c r="C33" s="203"/>
      <c r="D33" t="s">
        <v>3477</v>
      </c>
    </row>
    <row r="34" spans="1:5" x14ac:dyDescent="0.35">
      <c r="A34" t="s">
        <v>2488</v>
      </c>
      <c r="B34" s="171" t="s">
        <v>2498</v>
      </c>
      <c r="C34" s="173"/>
      <c r="D34" t="s">
        <v>434</v>
      </c>
    </row>
    <row r="35" spans="1:5" x14ac:dyDescent="0.35">
      <c r="A35" t="s">
        <v>3584</v>
      </c>
      <c r="B35" s="171" t="s">
        <v>3585</v>
      </c>
      <c r="C35" s="377"/>
      <c r="D35" t="s">
        <v>3578</v>
      </c>
      <c r="E35" t="s">
        <v>3582</v>
      </c>
    </row>
    <row r="36" spans="1:5" x14ac:dyDescent="0.35">
      <c r="A36" t="s">
        <v>2533</v>
      </c>
      <c r="B36" s="20" t="s">
        <v>2527</v>
      </c>
      <c r="C36" s="188"/>
      <c r="D36" s="376" t="s">
        <v>3576</v>
      </c>
      <c r="E36" t="s">
        <v>3581</v>
      </c>
    </row>
    <row r="38" spans="1:5" x14ac:dyDescent="0.35">
      <c r="A38" s="42" t="s">
        <v>2503</v>
      </c>
      <c r="B38" s="169"/>
      <c r="C38" s="159"/>
      <c r="D38" s="159"/>
    </row>
    <row r="39" spans="1:5" s="9" customFormat="1" x14ac:dyDescent="0.35">
      <c r="A39" s="9" t="s">
        <v>2483</v>
      </c>
      <c r="B39" s="170" t="s">
        <v>2484</v>
      </c>
      <c r="C39" s="9" t="s">
        <v>2485</v>
      </c>
      <c r="D39" s="9" t="s">
        <v>2567</v>
      </c>
    </row>
    <row r="40" spans="1:5" x14ac:dyDescent="0.35">
      <c r="A40" t="s">
        <v>2509</v>
      </c>
      <c r="B40" s="20" t="s">
        <v>2505</v>
      </c>
      <c r="C40" s="179"/>
      <c r="D40" t="s">
        <v>2569</v>
      </c>
    </row>
    <row r="41" spans="1:5" x14ac:dyDescent="0.35">
      <c r="A41" t="s">
        <v>2482</v>
      </c>
      <c r="B41" s="172" t="s">
        <v>2489</v>
      </c>
      <c r="C41" s="168"/>
      <c r="D41" t="s">
        <v>2568</v>
      </c>
    </row>
    <row r="42" spans="1:5" x14ac:dyDescent="0.35">
      <c r="A42" t="s">
        <v>2494</v>
      </c>
      <c r="B42" s="20" t="s">
        <v>2499</v>
      </c>
      <c r="C42" s="174"/>
      <c r="D42" t="s">
        <v>4</v>
      </c>
    </row>
    <row r="43" spans="1:5" x14ac:dyDescent="0.35">
      <c r="A43" t="s">
        <v>2508</v>
      </c>
      <c r="B43" s="20" t="s">
        <v>2524</v>
      </c>
      <c r="C43" s="180"/>
      <c r="D43" t="s">
        <v>89</v>
      </c>
    </row>
    <row r="44" spans="1:5" x14ac:dyDescent="0.35">
      <c r="A44" t="s">
        <v>2488</v>
      </c>
      <c r="B44" s="20">
        <v>969696</v>
      </c>
      <c r="C44" s="173"/>
      <c r="D44" t="s">
        <v>9</v>
      </c>
    </row>
    <row r="45" spans="1:5" x14ac:dyDescent="0.35">
      <c r="A45" t="s">
        <v>2501</v>
      </c>
      <c r="B45" s="20" t="s">
        <v>2502</v>
      </c>
      <c r="C45" s="175"/>
      <c r="D45" t="s">
        <v>2410</v>
      </c>
    </row>
    <row r="46" spans="1:5" x14ac:dyDescent="0.35">
      <c r="A46" t="s">
        <v>2510</v>
      </c>
      <c r="B46" s="20" t="s">
        <v>2506</v>
      </c>
      <c r="C46" s="181"/>
      <c r="D46" t="s">
        <v>128</v>
      </c>
    </row>
    <row r="47" spans="1:5" x14ac:dyDescent="0.35">
      <c r="A47" t="s">
        <v>2511</v>
      </c>
      <c r="B47" s="20" t="s">
        <v>2507</v>
      </c>
      <c r="C47" s="182"/>
      <c r="D47" t="s">
        <v>2419</v>
      </c>
    </row>
    <row r="48" spans="1:5" x14ac:dyDescent="0.35">
      <c r="A48" t="s">
        <v>2493</v>
      </c>
      <c r="B48" s="20" t="s">
        <v>2504</v>
      </c>
      <c r="C48" s="178"/>
      <c r="D48" t="s">
        <v>3782</v>
      </c>
    </row>
    <row r="49" spans="1:4" x14ac:dyDescent="0.35">
      <c r="A49" t="s">
        <v>2529</v>
      </c>
      <c r="B49" s="20" t="s">
        <v>2523</v>
      </c>
      <c r="C49" s="185"/>
      <c r="D49" t="s">
        <v>3783</v>
      </c>
    </row>
    <row r="50" spans="1:4" x14ac:dyDescent="0.35">
      <c r="A50" t="s">
        <v>2508</v>
      </c>
      <c r="B50" s="20" t="s">
        <v>2524</v>
      </c>
      <c r="C50" s="180"/>
      <c r="D50" t="s">
        <v>3784</v>
      </c>
    </row>
    <row r="51" spans="1:4" x14ac:dyDescent="0.35">
      <c r="A51" t="s">
        <v>2575</v>
      </c>
      <c r="B51" s="171" t="s">
        <v>2577</v>
      </c>
      <c r="C51" s="189"/>
      <c r="D51" t="s">
        <v>2775</v>
      </c>
    </row>
    <row r="53" spans="1:4" x14ac:dyDescent="0.35">
      <c r="A53" s="42" t="s">
        <v>2512</v>
      </c>
      <c r="B53" s="169"/>
      <c r="C53" s="159"/>
      <c r="D53" s="159"/>
    </row>
    <row r="54" spans="1:4" x14ac:dyDescent="0.35">
      <c r="A54" s="9" t="s">
        <v>2483</v>
      </c>
      <c r="B54" s="170" t="s">
        <v>2484</v>
      </c>
      <c r="C54" s="9" t="s">
        <v>2485</v>
      </c>
      <c r="D54" s="9" t="s">
        <v>2486</v>
      </c>
    </row>
    <row r="55" spans="1:4" x14ac:dyDescent="0.35">
      <c r="A55" t="s">
        <v>2494</v>
      </c>
      <c r="B55" s="171" t="s">
        <v>2499</v>
      </c>
      <c r="C55" s="174"/>
      <c r="D55" t="s">
        <v>2513</v>
      </c>
    </row>
    <row r="56" spans="1:4" x14ac:dyDescent="0.35">
      <c r="A56" t="s">
        <v>2488</v>
      </c>
      <c r="B56" s="20">
        <v>969696</v>
      </c>
      <c r="C56" s="173"/>
      <c r="D56" t="s">
        <v>2514</v>
      </c>
    </row>
    <row r="57" spans="1:4" x14ac:dyDescent="0.35">
      <c r="A57" t="s">
        <v>2501</v>
      </c>
      <c r="B57" s="20" t="s">
        <v>2502</v>
      </c>
      <c r="C57" s="175"/>
      <c r="D57" t="s">
        <v>2515</v>
      </c>
    </row>
    <row r="58" spans="1:4" x14ac:dyDescent="0.35">
      <c r="A58" t="s">
        <v>2575</v>
      </c>
      <c r="B58" s="171" t="s">
        <v>2577</v>
      </c>
      <c r="C58" s="189"/>
      <c r="D58" t="s">
        <v>2776</v>
      </c>
    </row>
    <row r="60" spans="1:4" x14ac:dyDescent="0.35">
      <c r="A60" s="42" t="s">
        <v>2516</v>
      </c>
      <c r="B60" s="169"/>
      <c r="C60" s="159"/>
      <c r="D60" s="159"/>
    </row>
    <row r="61" spans="1:4" x14ac:dyDescent="0.35">
      <c r="A61" s="9" t="s">
        <v>2483</v>
      </c>
      <c r="B61" s="170" t="s">
        <v>2484</v>
      </c>
      <c r="C61" s="9" t="s">
        <v>2485</v>
      </c>
      <c r="D61" s="9" t="s">
        <v>2486</v>
      </c>
    </row>
    <row r="62" spans="1:4" x14ac:dyDescent="0.35">
      <c r="A62" t="s">
        <v>2501</v>
      </c>
      <c r="B62" s="20" t="s">
        <v>2502</v>
      </c>
      <c r="C62" s="175"/>
      <c r="D62" t="s">
        <v>2225</v>
      </c>
    </row>
    <row r="63" spans="1:4" x14ac:dyDescent="0.35">
      <c r="A63" t="s">
        <v>2495</v>
      </c>
      <c r="B63" s="171" t="s">
        <v>2496</v>
      </c>
      <c r="C63" s="167"/>
      <c r="D63" t="s">
        <v>834</v>
      </c>
    </row>
    <row r="64" spans="1:4" x14ac:dyDescent="0.35">
      <c r="A64" t="s">
        <v>2494</v>
      </c>
      <c r="B64" s="171" t="s">
        <v>2499</v>
      </c>
      <c r="C64" s="174"/>
      <c r="D64" t="s">
        <v>2223</v>
      </c>
    </row>
    <row r="65" spans="1:4" x14ac:dyDescent="0.35">
      <c r="A65" t="s">
        <v>2488</v>
      </c>
      <c r="B65" s="171" t="s">
        <v>2498</v>
      </c>
      <c r="C65" s="173"/>
      <c r="D65" t="s">
        <v>2207</v>
      </c>
    </row>
    <row r="66" spans="1:4" x14ac:dyDescent="0.35">
      <c r="B66" s="171"/>
    </row>
    <row r="67" spans="1:4" x14ac:dyDescent="0.35">
      <c r="A67" s="42" t="s">
        <v>2653</v>
      </c>
      <c r="B67" s="169"/>
      <c r="C67" s="159"/>
      <c r="D67" s="159"/>
    </row>
    <row r="68" spans="1:4" x14ac:dyDescent="0.35">
      <c r="A68" s="9" t="s">
        <v>2483</v>
      </c>
      <c r="B68" s="170" t="s">
        <v>2484</v>
      </c>
      <c r="C68" s="9" t="s">
        <v>2485</v>
      </c>
      <c r="D68" s="9" t="s">
        <v>2486</v>
      </c>
    </row>
    <row r="69" spans="1:4" x14ac:dyDescent="0.35">
      <c r="A69" t="s">
        <v>2494</v>
      </c>
      <c r="B69" s="171" t="s">
        <v>2499</v>
      </c>
      <c r="C69" s="174"/>
      <c r="D69" t="s">
        <v>2545</v>
      </c>
    </row>
    <row r="70" spans="1:4" x14ac:dyDescent="0.35">
      <c r="A70" t="s">
        <v>2509</v>
      </c>
      <c r="B70" s="20" t="s">
        <v>2505</v>
      </c>
      <c r="C70" s="179"/>
      <c r="D70" t="s">
        <v>2546</v>
      </c>
    </row>
    <row r="71" spans="1:4" x14ac:dyDescent="0.35">
      <c r="A71" t="s">
        <v>2508</v>
      </c>
      <c r="B71" s="20" t="s">
        <v>2524</v>
      </c>
      <c r="C71" s="180"/>
      <c r="D71" t="s">
        <v>2547</v>
      </c>
    </row>
    <row r="72" spans="1:4" x14ac:dyDescent="0.35">
      <c r="A72" t="s">
        <v>2501</v>
      </c>
      <c r="B72" s="171" t="s">
        <v>2502</v>
      </c>
      <c r="C72" s="175"/>
      <c r="D72" t="s">
        <v>2548</v>
      </c>
    </row>
    <row r="73" spans="1:4" x14ac:dyDescent="0.35">
      <c r="A73" t="s">
        <v>2495</v>
      </c>
      <c r="B73" s="171" t="s">
        <v>2496</v>
      </c>
      <c r="C73" s="167"/>
      <c r="D73" t="s">
        <v>2549</v>
      </c>
    </row>
    <row r="75" spans="1:4" x14ac:dyDescent="0.35">
      <c r="A75" s="42" t="s">
        <v>2919</v>
      </c>
      <c r="B75" s="169"/>
      <c r="C75" s="159"/>
      <c r="D75" s="159"/>
    </row>
    <row r="76" spans="1:4" x14ac:dyDescent="0.35">
      <c r="A76" s="9" t="s">
        <v>2483</v>
      </c>
      <c r="B76" s="170" t="s">
        <v>2484</v>
      </c>
      <c r="C76" s="9" t="s">
        <v>2485</v>
      </c>
      <c r="D76" s="9" t="s">
        <v>2486</v>
      </c>
    </row>
    <row r="77" spans="1:4" x14ac:dyDescent="0.35">
      <c r="A77" t="s">
        <v>2509</v>
      </c>
      <c r="B77" s="20" t="s">
        <v>2505</v>
      </c>
      <c r="C77" s="179"/>
      <c r="D77" t="s">
        <v>2909</v>
      </c>
    </row>
    <row r="78" spans="1:4" x14ac:dyDescent="0.35">
      <c r="A78" t="s">
        <v>2494</v>
      </c>
      <c r="B78" s="171" t="s">
        <v>2499</v>
      </c>
      <c r="C78" s="174"/>
      <c r="D78" t="s">
        <v>2908</v>
      </c>
    </row>
    <row r="79" spans="1:4" x14ac:dyDescent="0.35">
      <c r="A79" t="s">
        <v>2493</v>
      </c>
      <c r="B79" s="20" t="s">
        <v>2504</v>
      </c>
      <c r="C79" s="178"/>
      <c r="D79" t="s">
        <v>2905</v>
      </c>
    </row>
    <row r="80" spans="1:4" x14ac:dyDescent="0.35">
      <c r="A80" t="s">
        <v>2533</v>
      </c>
      <c r="B80" s="20" t="s">
        <v>2527</v>
      </c>
      <c r="C80" s="188"/>
      <c r="D80" t="s">
        <v>2906</v>
      </c>
    </row>
    <row r="81" spans="1:4" x14ac:dyDescent="0.35">
      <c r="A81" t="s">
        <v>2511</v>
      </c>
      <c r="B81" s="20" t="s">
        <v>2507</v>
      </c>
      <c r="C81" s="182"/>
      <c r="D81" t="s">
        <v>2907</v>
      </c>
    </row>
    <row r="83" spans="1:4" x14ac:dyDescent="0.35">
      <c r="A83" s="42" t="s">
        <v>2993</v>
      </c>
      <c r="B83" s="169"/>
      <c r="C83" s="159"/>
      <c r="D83" s="159"/>
    </row>
    <row r="84" spans="1:4" x14ac:dyDescent="0.35">
      <c r="A84" s="9" t="s">
        <v>2483</v>
      </c>
      <c r="B84" s="170" t="s">
        <v>2484</v>
      </c>
      <c r="C84" s="9" t="s">
        <v>2485</v>
      </c>
      <c r="D84" s="9" t="s">
        <v>2486</v>
      </c>
    </row>
    <row r="85" spans="1:4" x14ac:dyDescent="0.35">
      <c r="A85" t="s">
        <v>2575</v>
      </c>
      <c r="B85" s="171" t="s">
        <v>2577</v>
      </c>
      <c r="C85" s="189"/>
      <c r="D85" t="s">
        <v>2926</v>
      </c>
    </row>
    <row r="86" spans="1:4" x14ac:dyDescent="0.35">
      <c r="A86" t="s">
        <v>2509</v>
      </c>
      <c r="B86" s="20" t="s">
        <v>2505</v>
      </c>
      <c r="C86" s="179"/>
      <c r="D86" t="s">
        <v>2927</v>
      </c>
    </row>
    <row r="87" spans="1:4" x14ac:dyDescent="0.35">
      <c r="A87" t="s">
        <v>2511</v>
      </c>
      <c r="B87" s="20" t="s">
        <v>2507</v>
      </c>
      <c r="C87" s="182"/>
      <c r="D87" t="s">
        <v>446</v>
      </c>
    </row>
    <row r="88" spans="1:4" x14ac:dyDescent="0.35">
      <c r="A88" t="s">
        <v>2510</v>
      </c>
      <c r="B88" s="20" t="s">
        <v>2506</v>
      </c>
      <c r="C88" s="181"/>
      <c r="D88" t="s">
        <v>2928</v>
      </c>
    </row>
    <row r="89" spans="1:4" x14ac:dyDescent="0.35">
      <c r="A89" t="s">
        <v>2508</v>
      </c>
      <c r="B89" s="20" t="s">
        <v>2524</v>
      </c>
      <c r="C89" s="180"/>
      <c r="D89" t="s">
        <v>2929</v>
      </c>
    </row>
    <row r="90" spans="1:4" x14ac:dyDescent="0.35">
      <c r="A90" t="s">
        <v>2488</v>
      </c>
      <c r="B90" s="171" t="s">
        <v>2498</v>
      </c>
      <c r="C90" s="173"/>
      <c r="D90" t="s">
        <v>253</v>
      </c>
    </row>
    <row r="91" spans="1:4" x14ac:dyDescent="0.35">
      <c r="A91" t="s">
        <v>2494</v>
      </c>
      <c r="B91" s="171" t="s">
        <v>2499</v>
      </c>
      <c r="C91" s="174"/>
      <c r="D91" t="s">
        <v>2930</v>
      </c>
    </row>
    <row r="92" spans="1:4" x14ac:dyDescent="0.35">
      <c r="A92" t="s">
        <v>2501</v>
      </c>
      <c r="B92" s="171" t="s">
        <v>2502</v>
      </c>
      <c r="C92" s="175"/>
      <c r="D92" t="s">
        <v>2931</v>
      </c>
    </row>
    <row r="93" spans="1:4" x14ac:dyDescent="0.35">
      <c r="A93" t="s">
        <v>2493</v>
      </c>
      <c r="B93" s="20" t="s">
        <v>2504</v>
      </c>
      <c r="C93" s="178"/>
      <c r="D93" t="s">
        <v>2932</v>
      </c>
    </row>
    <row r="94" spans="1:4" x14ac:dyDescent="0.35">
      <c r="A94" t="s">
        <v>2495</v>
      </c>
      <c r="B94" s="171" t="s">
        <v>2496</v>
      </c>
      <c r="C94" s="167"/>
      <c r="D94" t="s">
        <v>2549</v>
      </c>
    </row>
    <row r="95" spans="1:4" x14ac:dyDescent="0.35">
      <c r="B95" s="171"/>
    </row>
    <row r="96" spans="1:4" x14ac:dyDescent="0.35">
      <c r="A96" s="42" t="s">
        <v>2891</v>
      </c>
      <c r="B96" s="169"/>
      <c r="C96" s="159"/>
      <c r="D96" s="159"/>
    </row>
    <row r="97" spans="1:4" x14ac:dyDescent="0.35">
      <c r="A97" s="9" t="s">
        <v>2483</v>
      </c>
      <c r="B97" s="170" t="s">
        <v>2484</v>
      </c>
      <c r="C97" s="9" t="s">
        <v>2485</v>
      </c>
      <c r="D97" s="9" t="s">
        <v>2486</v>
      </c>
    </row>
    <row r="98" spans="1:4" x14ac:dyDescent="0.35">
      <c r="A98" t="s">
        <v>2494</v>
      </c>
      <c r="B98" s="171" t="s">
        <v>2499</v>
      </c>
      <c r="C98" s="174"/>
      <c r="D98" t="s">
        <v>2839</v>
      </c>
    </row>
    <row r="99" spans="1:4" x14ac:dyDescent="0.35">
      <c r="A99" t="s">
        <v>2509</v>
      </c>
      <c r="B99" s="20" t="s">
        <v>2505</v>
      </c>
      <c r="C99" s="179"/>
      <c r="D99" t="s">
        <v>2840</v>
      </c>
    </row>
    <row r="100" spans="1:4" x14ac:dyDescent="0.35">
      <c r="A100" t="s">
        <v>2508</v>
      </c>
      <c r="B100" s="20" t="s">
        <v>2524</v>
      </c>
      <c r="C100" s="180"/>
      <c r="D100" t="s">
        <v>2841</v>
      </c>
    </row>
    <row r="101" spans="1:4" x14ac:dyDescent="0.35">
      <c r="A101" t="s">
        <v>2495</v>
      </c>
      <c r="B101" s="171" t="s">
        <v>2496</v>
      </c>
      <c r="C101" s="167"/>
      <c r="D101" t="s">
        <v>2549</v>
      </c>
    </row>
    <row r="103" spans="1:4" x14ac:dyDescent="0.35">
      <c r="A103" s="42" t="s">
        <v>3247</v>
      </c>
      <c r="B103" s="169"/>
      <c r="C103" s="159"/>
      <c r="D103" s="159"/>
    </row>
    <row r="104" spans="1:4" x14ac:dyDescent="0.35">
      <c r="A104" s="9" t="s">
        <v>2483</v>
      </c>
      <c r="B104" s="170" t="s">
        <v>2484</v>
      </c>
      <c r="C104" s="9" t="s">
        <v>2485</v>
      </c>
      <c r="D104" s="9" t="s">
        <v>2486</v>
      </c>
    </row>
    <row r="105" spans="1:4" x14ac:dyDescent="0.35">
      <c r="A105" t="s">
        <v>2529</v>
      </c>
      <c r="B105" s="20" t="s">
        <v>2523</v>
      </c>
      <c r="C105" s="185"/>
      <c r="D105" t="s">
        <v>3115</v>
      </c>
    </row>
    <row r="106" spans="1:4" x14ac:dyDescent="0.35">
      <c r="A106" t="s">
        <v>2501</v>
      </c>
      <c r="B106" s="171" t="s">
        <v>2502</v>
      </c>
      <c r="C106" s="175"/>
      <c r="D106" t="s">
        <v>3116</v>
      </c>
    </row>
    <row r="108" spans="1:4" x14ac:dyDescent="0.35">
      <c r="A108" s="42" t="s">
        <v>3117</v>
      </c>
      <c r="B108" s="169"/>
      <c r="C108" s="159"/>
      <c r="D108" s="159"/>
    </row>
    <row r="109" spans="1:4" x14ac:dyDescent="0.35">
      <c r="A109" s="9" t="s">
        <v>2483</v>
      </c>
      <c r="B109" s="170" t="s">
        <v>2484</v>
      </c>
      <c r="C109" s="9" t="s">
        <v>2485</v>
      </c>
      <c r="D109" s="9" t="s">
        <v>2486</v>
      </c>
    </row>
    <row r="110" spans="1:4" x14ac:dyDescent="0.35">
      <c r="A110" t="s">
        <v>2494</v>
      </c>
      <c r="B110" s="171" t="s">
        <v>2499</v>
      </c>
      <c r="C110" s="174"/>
      <c r="D110" t="s">
        <v>3118</v>
      </c>
    </row>
    <row r="111" spans="1:4" x14ac:dyDescent="0.35">
      <c r="A111" t="s">
        <v>2508</v>
      </c>
      <c r="B111" s="20" t="s">
        <v>2524</v>
      </c>
      <c r="C111" s="180"/>
      <c r="D111" t="s">
        <v>3119</v>
      </c>
    </row>
    <row r="112" spans="1:4" x14ac:dyDescent="0.35">
      <c r="A112" t="s">
        <v>2501</v>
      </c>
      <c r="B112" s="171" t="s">
        <v>2502</v>
      </c>
      <c r="C112" s="175"/>
      <c r="D112" t="s">
        <v>3120</v>
      </c>
    </row>
    <row r="113" spans="1:4" x14ac:dyDescent="0.35">
      <c r="A113" t="s">
        <v>2509</v>
      </c>
      <c r="B113" s="20" t="s">
        <v>2505</v>
      </c>
      <c r="C113" s="179"/>
      <c r="D113" t="s">
        <v>3121</v>
      </c>
    </row>
    <row r="115" spans="1:4" x14ac:dyDescent="0.35">
      <c r="A115" s="42" t="s">
        <v>3122</v>
      </c>
      <c r="B115" s="169"/>
      <c r="C115" s="159"/>
      <c r="D115" s="159"/>
    </row>
    <row r="116" spans="1:4" x14ac:dyDescent="0.35">
      <c r="A116" s="9" t="s">
        <v>2483</v>
      </c>
      <c r="B116" s="170" t="s">
        <v>2484</v>
      </c>
      <c r="C116" s="9" t="s">
        <v>2485</v>
      </c>
      <c r="D116" s="9" t="s">
        <v>2486</v>
      </c>
    </row>
    <row r="117" spans="1:4" x14ac:dyDescent="0.35">
      <c r="A117" t="s">
        <v>2533</v>
      </c>
      <c r="B117" s="20" t="s">
        <v>2527</v>
      </c>
      <c r="C117" s="188"/>
      <c r="D117" t="s">
        <v>3123</v>
      </c>
    </row>
    <row r="118" spans="1:4" x14ac:dyDescent="0.35">
      <c r="A118" t="s">
        <v>2510</v>
      </c>
      <c r="B118" s="20" t="s">
        <v>2506</v>
      </c>
      <c r="C118" s="181"/>
      <c r="D118" t="s">
        <v>3124</v>
      </c>
    </row>
    <row r="120" spans="1:4" x14ac:dyDescent="0.35">
      <c r="A120" s="42" t="s">
        <v>3125</v>
      </c>
      <c r="B120" s="169"/>
      <c r="C120" s="159"/>
      <c r="D120" s="159"/>
    </row>
    <row r="121" spans="1:4" x14ac:dyDescent="0.35">
      <c r="A121" s="9" t="s">
        <v>2483</v>
      </c>
      <c r="B121" s="170" t="s">
        <v>2484</v>
      </c>
      <c r="C121" s="9" t="s">
        <v>2485</v>
      </c>
      <c r="D121" s="9" t="s">
        <v>2486</v>
      </c>
    </row>
    <row r="122" spans="1:4" x14ac:dyDescent="0.35">
      <c r="A122" t="s">
        <v>2529</v>
      </c>
      <c r="B122" s="20" t="s">
        <v>2523</v>
      </c>
      <c r="C122" s="185"/>
      <c r="D122" t="s">
        <v>3126</v>
      </c>
    </row>
    <row r="123" spans="1:4" x14ac:dyDescent="0.35">
      <c r="A123" t="s">
        <v>2509</v>
      </c>
      <c r="B123" s="20" t="s">
        <v>2505</v>
      </c>
      <c r="C123" s="179"/>
      <c r="D123" t="s">
        <v>3127</v>
      </c>
    </row>
    <row r="124" spans="1:4" x14ac:dyDescent="0.35">
      <c r="A124" t="s">
        <v>2511</v>
      </c>
      <c r="B124" s="20" t="s">
        <v>2507</v>
      </c>
      <c r="C124" s="182"/>
      <c r="D124" t="s">
        <v>3128</v>
      </c>
    </row>
    <row r="125" spans="1:4" x14ac:dyDescent="0.35">
      <c r="A125" t="s">
        <v>2501</v>
      </c>
      <c r="B125" s="171" t="s">
        <v>2502</v>
      </c>
      <c r="C125" s="175"/>
      <c r="D125" t="s">
        <v>3129</v>
      </c>
    </row>
    <row r="126" spans="1:4" x14ac:dyDescent="0.35">
      <c r="A126" t="s">
        <v>2508</v>
      </c>
      <c r="B126" s="20" t="s">
        <v>2524</v>
      </c>
      <c r="C126" s="180"/>
      <c r="D126" t="s">
        <v>3130</v>
      </c>
    </row>
    <row r="127" spans="1:4" x14ac:dyDescent="0.35">
      <c r="A127" t="s">
        <v>2488</v>
      </c>
      <c r="B127" s="171" t="s">
        <v>2498</v>
      </c>
      <c r="C127" s="173"/>
      <c r="D127" t="s">
        <v>3131</v>
      </c>
    </row>
    <row r="128" spans="1:4" x14ac:dyDescent="0.35">
      <c r="A128" t="s">
        <v>2494</v>
      </c>
      <c r="B128" s="171" t="s">
        <v>2499</v>
      </c>
      <c r="C128" s="174"/>
      <c r="D128" t="s">
        <v>3132</v>
      </c>
    </row>
    <row r="130" spans="1:4" x14ac:dyDescent="0.35">
      <c r="A130" s="42" t="s">
        <v>2853</v>
      </c>
      <c r="B130" s="169"/>
      <c r="C130" s="159"/>
      <c r="D130" s="159"/>
    </row>
    <row r="131" spans="1:4" x14ac:dyDescent="0.35">
      <c r="A131" s="9" t="s">
        <v>2483</v>
      </c>
      <c r="B131" s="170" t="s">
        <v>2484</v>
      </c>
      <c r="C131" s="9" t="s">
        <v>2485</v>
      </c>
      <c r="D131" s="9" t="s">
        <v>2486</v>
      </c>
    </row>
    <row r="132" spans="1:4" x14ac:dyDescent="0.35">
      <c r="A132" t="s">
        <v>2509</v>
      </c>
      <c r="B132" s="20" t="s">
        <v>2505</v>
      </c>
      <c r="C132" s="179"/>
      <c r="D132" t="s">
        <v>2854</v>
      </c>
    </row>
    <row r="133" spans="1:4" x14ac:dyDescent="0.35">
      <c r="A133" t="s">
        <v>2501</v>
      </c>
      <c r="B133" s="171" t="s">
        <v>2502</v>
      </c>
      <c r="C133" s="175"/>
      <c r="D133" t="s">
        <v>2855</v>
      </c>
    </row>
    <row r="134" spans="1:4" x14ac:dyDescent="0.35">
      <c r="A134" t="s">
        <v>2495</v>
      </c>
      <c r="B134" s="171" t="s">
        <v>2496</v>
      </c>
      <c r="C134" s="167"/>
      <c r="D134" t="s">
        <v>2549</v>
      </c>
    </row>
    <row r="135" spans="1:4" x14ac:dyDescent="0.35">
      <c r="B135" s="171"/>
    </row>
    <row r="136" spans="1:4" x14ac:dyDescent="0.35">
      <c r="A136" s="42" t="s">
        <v>2892</v>
      </c>
      <c r="B136" s="169"/>
      <c r="C136" s="159"/>
      <c r="D136" s="159"/>
    </row>
    <row r="137" spans="1:4" x14ac:dyDescent="0.35">
      <c r="A137" s="9" t="s">
        <v>2483</v>
      </c>
      <c r="B137" s="170" t="s">
        <v>2484</v>
      </c>
      <c r="C137" s="9" t="s">
        <v>2485</v>
      </c>
      <c r="D137" s="9" t="s">
        <v>2486</v>
      </c>
    </row>
    <row r="138" spans="1:4" x14ac:dyDescent="0.35">
      <c r="A138" t="s">
        <v>2494</v>
      </c>
      <c r="B138" s="171" t="s">
        <v>2499</v>
      </c>
      <c r="C138" s="174"/>
      <c r="D138" t="s">
        <v>2893</v>
      </c>
    </row>
    <row r="139" spans="1:4" x14ac:dyDescent="0.35">
      <c r="A139" t="s">
        <v>2533</v>
      </c>
      <c r="B139" s="20" t="s">
        <v>2527</v>
      </c>
      <c r="C139" s="188"/>
      <c r="D139" t="s">
        <v>2894</v>
      </c>
    </row>
    <row r="140" spans="1:4" x14ac:dyDescent="0.35">
      <c r="A140" t="s">
        <v>2511</v>
      </c>
      <c r="B140" s="20" t="s">
        <v>2507</v>
      </c>
      <c r="C140" s="182"/>
      <c r="D140" t="s">
        <v>2895</v>
      </c>
    </row>
    <row r="141" spans="1:4" x14ac:dyDescent="0.35">
      <c r="A141" t="s">
        <v>2495</v>
      </c>
      <c r="B141" s="171" t="s">
        <v>2496</v>
      </c>
      <c r="C141" s="167"/>
      <c r="D141" t="s">
        <v>2549</v>
      </c>
    </row>
    <row r="143" spans="1:4" x14ac:dyDescent="0.35">
      <c r="A143" s="42" t="s">
        <v>2551</v>
      </c>
      <c r="B143" s="169"/>
      <c r="C143" s="159"/>
      <c r="D143" s="159"/>
    </row>
    <row r="144" spans="1:4" x14ac:dyDescent="0.35">
      <c r="A144" s="9" t="s">
        <v>2483</v>
      </c>
      <c r="B144" s="170" t="s">
        <v>2484</v>
      </c>
      <c r="C144" s="9" t="s">
        <v>2485</v>
      </c>
      <c r="D144" s="9" t="s">
        <v>2486</v>
      </c>
    </row>
    <row r="145" spans="1:4" x14ac:dyDescent="0.35">
      <c r="A145" t="s">
        <v>2495</v>
      </c>
      <c r="B145" s="171" t="s">
        <v>2496</v>
      </c>
      <c r="C145" s="167"/>
      <c r="D145" t="s">
        <v>2552</v>
      </c>
    </row>
    <row r="146" spans="1:4" x14ac:dyDescent="0.35">
      <c r="A146" t="s">
        <v>2509</v>
      </c>
      <c r="B146" s="20" t="s">
        <v>2505</v>
      </c>
      <c r="C146" s="179"/>
      <c r="D146" t="s">
        <v>2553</v>
      </c>
    </row>
    <row r="147" spans="1:4" x14ac:dyDescent="0.35">
      <c r="A147" t="s">
        <v>2511</v>
      </c>
      <c r="B147" s="20" t="s">
        <v>2507</v>
      </c>
      <c r="C147" s="182"/>
      <c r="D147" t="s">
        <v>2645</v>
      </c>
    </row>
    <row r="148" spans="1:4" x14ac:dyDescent="0.35">
      <c r="A148" t="s">
        <v>2510</v>
      </c>
      <c r="B148" s="20" t="s">
        <v>2506</v>
      </c>
      <c r="C148" s="181"/>
      <c r="D148" t="s">
        <v>2554</v>
      </c>
    </row>
    <row r="149" spans="1:4" x14ac:dyDescent="0.35">
      <c r="A149" t="s">
        <v>2508</v>
      </c>
      <c r="B149" s="20" t="s">
        <v>2524</v>
      </c>
      <c r="C149" s="180"/>
      <c r="D149" t="s">
        <v>2555</v>
      </c>
    </row>
    <row r="150" spans="1:4" x14ac:dyDescent="0.35">
      <c r="A150" t="s">
        <v>2488</v>
      </c>
      <c r="B150" s="171" t="s">
        <v>2498</v>
      </c>
      <c r="C150" s="173"/>
      <c r="D150" t="s">
        <v>2556</v>
      </c>
    </row>
    <row r="151" spans="1:4" x14ac:dyDescent="0.35">
      <c r="A151" t="s">
        <v>2494</v>
      </c>
      <c r="B151" s="171" t="s">
        <v>2499</v>
      </c>
      <c r="C151" s="174"/>
      <c r="D151" t="s">
        <v>2557</v>
      </c>
    </row>
    <row r="152" spans="1:4" x14ac:dyDescent="0.35">
      <c r="A152" t="s">
        <v>2501</v>
      </c>
      <c r="B152" s="171" t="s">
        <v>2502</v>
      </c>
      <c r="C152" s="175"/>
      <c r="D152" t="s">
        <v>2558</v>
      </c>
    </row>
    <row r="153" spans="1:4" x14ac:dyDescent="0.35">
      <c r="A153" t="s">
        <v>2493</v>
      </c>
      <c r="B153" s="20" t="s">
        <v>2504</v>
      </c>
      <c r="C153" s="178"/>
      <c r="D153" t="s">
        <v>2559</v>
      </c>
    </row>
    <row r="155" spans="1:4" x14ac:dyDescent="0.35">
      <c r="A155" s="42" t="s">
        <v>2550</v>
      </c>
      <c r="B155" s="169"/>
      <c r="C155" s="159"/>
      <c r="D155" s="159"/>
    </row>
    <row r="156" spans="1:4" x14ac:dyDescent="0.35">
      <c r="A156" s="9" t="s">
        <v>2483</v>
      </c>
      <c r="B156" s="170" t="s">
        <v>2484</v>
      </c>
      <c r="C156" s="9" t="s">
        <v>2485</v>
      </c>
      <c r="D156" s="9" t="s">
        <v>2486</v>
      </c>
    </row>
    <row r="157" spans="1:4" x14ac:dyDescent="0.35">
      <c r="A157" t="s">
        <v>2501</v>
      </c>
      <c r="B157" s="171" t="s">
        <v>2502</v>
      </c>
      <c r="C157" s="175"/>
      <c r="D157" t="s">
        <v>2663</v>
      </c>
    </row>
    <row r="158" spans="1:4" x14ac:dyDescent="0.35">
      <c r="A158" t="s">
        <v>2508</v>
      </c>
      <c r="B158" s="20" t="s">
        <v>2524</v>
      </c>
      <c r="C158" s="180"/>
      <c r="D158" t="s">
        <v>2664</v>
      </c>
    </row>
    <row r="159" spans="1:4" x14ac:dyDescent="0.35">
      <c r="A159" t="s">
        <v>2494</v>
      </c>
      <c r="B159" s="171" t="s">
        <v>2499</v>
      </c>
      <c r="C159" s="174"/>
      <c r="D159" t="s">
        <v>2654</v>
      </c>
    </row>
    <row r="160" spans="1:4" x14ac:dyDescent="0.35">
      <c r="A160" t="s">
        <v>2509</v>
      </c>
      <c r="B160" s="20" t="s">
        <v>2505</v>
      </c>
      <c r="C160" s="179"/>
      <c r="D160" t="s">
        <v>2655</v>
      </c>
    </row>
    <row r="161" spans="1:4" x14ac:dyDescent="0.35">
      <c r="A161" t="s">
        <v>2495</v>
      </c>
      <c r="B161" s="171" t="s">
        <v>2496</v>
      </c>
      <c r="C161" s="167"/>
      <c r="D161" t="s">
        <v>2549</v>
      </c>
    </row>
    <row r="163" spans="1:4" x14ac:dyDescent="0.35">
      <c r="A163" s="42" t="s">
        <v>2487</v>
      </c>
      <c r="B163" s="169"/>
      <c r="C163" s="159"/>
      <c r="D163" s="159"/>
    </row>
    <row r="164" spans="1:4" x14ac:dyDescent="0.35">
      <c r="A164" s="9" t="s">
        <v>2483</v>
      </c>
      <c r="B164" s="170" t="s">
        <v>2484</v>
      </c>
      <c r="C164" s="9" t="s">
        <v>2485</v>
      </c>
      <c r="D164" s="9" t="s">
        <v>2486</v>
      </c>
    </row>
    <row r="165" spans="1:4" x14ac:dyDescent="0.35">
      <c r="A165" t="s">
        <v>2508</v>
      </c>
      <c r="B165" s="20" t="s">
        <v>2524</v>
      </c>
      <c r="C165" s="180"/>
      <c r="D165" t="s">
        <v>2233</v>
      </c>
    </row>
    <row r="166" spans="1:4" x14ac:dyDescent="0.35">
      <c r="A166" t="s">
        <v>2488</v>
      </c>
      <c r="B166" s="171" t="s">
        <v>2498</v>
      </c>
      <c r="C166" s="173"/>
      <c r="D166" t="s">
        <v>2235</v>
      </c>
    </row>
    <row r="167" spans="1:4" x14ac:dyDescent="0.35">
      <c r="A167" t="s">
        <v>2494</v>
      </c>
      <c r="B167" s="171" t="s">
        <v>2499</v>
      </c>
      <c r="C167" s="174"/>
      <c r="D167" t="s">
        <v>2234</v>
      </c>
    </row>
    <row r="168" spans="1:4" x14ac:dyDescent="0.35">
      <c r="A168" t="s">
        <v>2493</v>
      </c>
      <c r="B168" s="20" t="s">
        <v>2504</v>
      </c>
      <c r="C168" s="176"/>
      <c r="D168" t="s">
        <v>2490</v>
      </c>
    </row>
    <row r="169" spans="1:4" x14ac:dyDescent="0.35">
      <c r="A169" t="s">
        <v>2509</v>
      </c>
      <c r="B169" s="20" t="s">
        <v>2505</v>
      </c>
      <c r="C169" s="179"/>
      <c r="D169" t="s">
        <v>2491</v>
      </c>
    </row>
    <row r="170" spans="1:4" x14ac:dyDescent="0.35">
      <c r="A170" t="s">
        <v>2495</v>
      </c>
      <c r="B170" s="171" t="s">
        <v>2496</v>
      </c>
      <c r="C170" s="167"/>
      <c r="D170" t="s">
        <v>2236</v>
      </c>
    </row>
    <row r="171" spans="1:4" x14ac:dyDescent="0.35">
      <c r="A171" t="s">
        <v>2501</v>
      </c>
      <c r="B171" s="171" t="s">
        <v>2502</v>
      </c>
      <c r="C171" s="175"/>
      <c r="D171" t="s">
        <v>2500</v>
      </c>
    </row>
    <row r="173" spans="1:4" x14ac:dyDescent="0.35">
      <c r="A173" s="42" t="s">
        <v>2534</v>
      </c>
      <c r="B173" s="169"/>
      <c r="C173" s="159"/>
      <c r="D173" s="159"/>
    </row>
    <row r="174" spans="1:4" x14ac:dyDescent="0.35">
      <c r="A174" s="9" t="s">
        <v>2483</v>
      </c>
      <c r="B174" s="170" t="s">
        <v>2484</v>
      </c>
      <c r="C174" s="9" t="s">
        <v>2485</v>
      </c>
      <c r="D174" s="9" t="s">
        <v>2486</v>
      </c>
    </row>
    <row r="175" spans="1:4" x14ac:dyDescent="0.35">
      <c r="A175" t="s">
        <v>2494</v>
      </c>
      <c r="B175" s="171" t="s">
        <v>2499</v>
      </c>
      <c r="C175" s="174"/>
      <c r="D175" t="s">
        <v>139</v>
      </c>
    </row>
    <row r="176" spans="1:4" x14ac:dyDescent="0.35">
      <c r="A176" t="s">
        <v>2482</v>
      </c>
      <c r="B176" s="172" t="s">
        <v>2489</v>
      </c>
      <c r="C176" s="168"/>
      <c r="D176" t="s">
        <v>2536</v>
      </c>
    </row>
    <row r="177" spans="1:4" x14ac:dyDescent="0.35">
      <c r="A177" t="s">
        <v>2533</v>
      </c>
      <c r="B177" s="20" t="s">
        <v>2527</v>
      </c>
      <c r="C177" s="188"/>
      <c r="D177" t="s">
        <v>2543</v>
      </c>
    </row>
    <row r="178" spans="1:4" x14ac:dyDescent="0.35">
      <c r="A178" t="s">
        <v>2501</v>
      </c>
      <c r="B178" s="171" t="s">
        <v>2502</v>
      </c>
      <c r="C178" s="175"/>
      <c r="D178" t="s">
        <v>2537</v>
      </c>
    </row>
    <row r="179" spans="1:4" x14ac:dyDescent="0.35">
      <c r="A179" t="s">
        <v>2510</v>
      </c>
      <c r="B179" s="20" t="s">
        <v>2506</v>
      </c>
      <c r="C179" s="181"/>
      <c r="D179" t="s">
        <v>2538</v>
      </c>
    </row>
    <row r="180" spans="1:4" x14ac:dyDescent="0.35">
      <c r="A180" t="s">
        <v>2509</v>
      </c>
      <c r="B180" s="20" t="s">
        <v>2505</v>
      </c>
      <c r="C180" s="179"/>
      <c r="D180" t="s">
        <v>2539</v>
      </c>
    </row>
    <row r="181" spans="1:4" x14ac:dyDescent="0.35">
      <c r="A181" t="s">
        <v>2528</v>
      </c>
      <c r="B181" s="20" t="s">
        <v>2525</v>
      </c>
      <c r="C181" s="187"/>
      <c r="D181" t="s">
        <v>2540</v>
      </c>
    </row>
    <row r="182" spans="1:4" x14ac:dyDescent="0.35">
      <c r="A182" t="s">
        <v>2495</v>
      </c>
      <c r="B182" s="171" t="s">
        <v>2496</v>
      </c>
      <c r="C182" s="167"/>
      <c r="D182" t="s">
        <v>2544</v>
      </c>
    </row>
    <row r="183" spans="1:4" x14ac:dyDescent="0.35">
      <c r="A183" t="s">
        <v>2508</v>
      </c>
      <c r="B183" s="20" t="s">
        <v>2524</v>
      </c>
      <c r="C183" s="180"/>
      <c r="D183" t="s">
        <v>2326</v>
      </c>
    </row>
    <row r="184" spans="1:4" x14ac:dyDescent="0.35">
      <c r="A184" t="s">
        <v>2511</v>
      </c>
      <c r="B184" s="20" t="s">
        <v>2507</v>
      </c>
      <c r="C184" s="182"/>
      <c r="D184" t="s">
        <v>3097</v>
      </c>
    </row>
    <row r="185" spans="1:4" x14ac:dyDescent="0.35">
      <c r="A185" t="s">
        <v>2488</v>
      </c>
      <c r="B185" s="171" t="s">
        <v>2498</v>
      </c>
      <c r="C185" s="173"/>
      <c r="D185" t="s">
        <v>2535</v>
      </c>
    </row>
    <row r="187" spans="1:4" x14ac:dyDescent="0.35">
      <c r="A187" s="42" t="s">
        <v>2560</v>
      </c>
      <c r="B187" s="169"/>
      <c r="C187" s="159"/>
      <c r="D187" s="159"/>
    </row>
    <row r="188" spans="1:4" x14ac:dyDescent="0.35">
      <c r="A188" s="9" t="s">
        <v>2483</v>
      </c>
      <c r="B188" s="170" t="s">
        <v>2484</v>
      </c>
      <c r="C188" s="9" t="s">
        <v>2485</v>
      </c>
      <c r="D188" s="9" t="s">
        <v>2486</v>
      </c>
    </row>
    <row r="189" spans="1:4" x14ac:dyDescent="0.35">
      <c r="A189" t="s">
        <v>2488</v>
      </c>
      <c r="B189" s="171" t="s">
        <v>2498</v>
      </c>
      <c r="C189" s="173"/>
      <c r="D189" t="s">
        <v>2741</v>
      </c>
    </row>
    <row r="190" spans="1:4" x14ac:dyDescent="0.35">
      <c r="A190" t="s">
        <v>2494</v>
      </c>
      <c r="B190" s="171" t="s">
        <v>2499</v>
      </c>
      <c r="C190" s="174"/>
      <c r="D190" t="s">
        <v>3008</v>
      </c>
    </row>
    <row r="191" spans="1:4" x14ac:dyDescent="0.35">
      <c r="A191" t="s">
        <v>2493</v>
      </c>
      <c r="B191" s="20" t="s">
        <v>2504</v>
      </c>
      <c r="C191" s="176"/>
      <c r="D191" t="s">
        <v>3009</v>
      </c>
    </row>
    <row r="192" spans="1:4" x14ac:dyDescent="0.35">
      <c r="A192" t="s">
        <v>2529</v>
      </c>
      <c r="B192" s="20" t="s">
        <v>2523</v>
      </c>
      <c r="C192" s="185"/>
      <c r="D192" t="s">
        <v>3010</v>
      </c>
    </row>
    <row r="193" spans="1:4" x14ac:dyDescent="0.35">
      <c r="A193" t="s">
        <v>2530</v>
      </c>
      <c r="B193" s="20" t="s">
        <v>2350</v>
      </c>
      <c r="C193" s="184"/>
      <c r="D193" t="s">
        <v>3011</v>
      </c>
    </row>
    <row r="194" spans="1:4" x14ac:dyDescent="0.35">
      <c r="A194" t="s">
        <v>2501</v>
      </c>
      <c r="B194" s="171" t="s">
        <v>2502</v>
      </c>
      <c r="C194" s="175"/>
      <c r="D194" t="s">
        <v>3012</v>
      </c>
    </row>
    <row r="195" spans="1:4" x14ac:dyDescent="0.35">
      <c r="A195" t="s">
        <v>2510</v>
      </c>
      <c r="B195" s="20" t="s">
        <v>2506</v>
      </c>
      <c r="C195" s="181"/>
      <c r="D195" t="s">
        <v>3013</v>
      </c>
    </row>
    <row r="196" spans="1:4" x14ac:dyDescent="0.35">
      <c r="A196" t="s">
        <v>2495</v>
      </c>
      <c r="B196" s="171" t="s">
        <v>2496</v>
      </c>
      <c r="C196" s="167"/>
      <c r="D196" t="s">
        <v>3014</v>
      </c>
    </row>
    <row r="197" spans="1:4" x14ac:dyDescent="0.35">
      <c r="A197" t="s">
        <v>2508</v>
      </c>
      <c r="B197" s="20" t="s">
        <v>2524</v>
      </c>
      <c r="C197" s="180"/>
      <c r="D197" t="s">
        <v>2561</v>
      </c>
    </row>
    <row r="198" spans="1:4" x14ac:dyDescent="0.35">
      <c r="A198" t="s">
        <v>2532</v>
      </c>
      <c r="B198" s="20" t="s">
        <v>2526</v>
      </c>
      <c r="C198" s="186"/>
      <c r="D198" t="s">
        <v>3015</v>
      </c>
    </row>
    <row r="199" spans="1:4" x14ac:dyDescent="0.35">
      <c r="A199" t="s">
        <v>2575</v>
      </c>
      <c r="B199" s="171" t="s">
        <v>2577</v>
      </c>
      <c r="C199" s="189"/>
      <c r="D199" t="s">
        <v>3016</v>
      </c>
    </row>
    <row r="200" spans="1:4" x14ac:dyDescent="0.35">
      <c r="A200" t="s">
        <v>2528</v>
      </c>
      <c r="B200" s="20" t="s">
        <v>2525</v>
      </c>
      <c r="C200" s="187"/>
      <c r="D200" t="s">
        <v>3017</v>
      </c>
    </row>
    <row r="201" spans="1:4" x14ac:dyDescent="0.35">
      <c r="A201" t="s">
        <v>2482</v>
      </c>
      <c r="B201" s="172" t="s">
        <v>2489</v>
      </c>
      <c r="C201" s="168"/>
      <c r="D201" t="s">
        <v>2562</v>
      </c>
    </row>
    <row r="202" spans="1:4" x14ac:dyDescent="0.35">
      <c r="A202" t="s">
        <v>2509</v>
      </c>
      <c r="B202" s="20" t="s">
        <v>2505</v>
      </c>
      <c r="C202" s="179"/>
      <c r="D202" t="s">
        <v>3018</v>
      </c>
    </row>
    <row r="203" spans="1:4" x14ac:dyDescent="0.35">
      <c r="A203" t="s">
        <v>2576</v>
      </c>
      <c r="B203" s="171">
        <v>740000</v>
      </c>
      <c r="C203" s="190"/>
      <c r="D203" t="s">
        <v>3019</v>
      </c>
    </row>
    <row r="204" spans="1:4" x14ac:dyDescent="0.35">
      <c r="A204" t="s">
        <v>2511</v>
      </c>
      <c r="B204" s="20" t="s">
        <v>2507</v>
      </c>
      <c r="C204" s="182"/>
      <c r="D204" t="s">
        <v>3020</v>
      </c>
    </row>
    <row r="205" spans="1:4" x14ac:dyDescent="0.35">
      <c r="A205" t="s">
        <v>2518</v>
      </c>
      <c r="B205" s="20" t="s">
        <v>2517</v>
      </c>
      <c r="C205" s="183"/>
      <c r="D205" t="s">
        <v>3021</v>
      </c>
    </row>
    <row r="206" spans="1:4" x14ac:dyDescent="0.35">
      <c r="A206" t="s">
        <v>2533</v>
      </c>
      <c r="B206" s="20" t="s">
        <v>2527</v>
      </c>
      <c r="C206" s="188"/>
      <c r="D206" t="s">
        <v>3022</v>
      </c>
    </row>
    <row r="207" spans="1:4" x14ac:dyDescent="0.35">
      <c r="A207" t="s">
        <v>2492</v>
      </c>
      <c r="B207" s="171" t="s">
        <v>2497</v>
      </c>
      <c r="C207" s="177"/>
      <c r="D207" t="s">
        <v>3023</v>
      </c>
    </row>
    <row r="208" spans="1:4" x14ac:dyDescent="0.35">
      <c r="A208" t="s">
        <v>3035</v>
      </c>
      <c r="B208" s="204" t="s">
        <v>3028</v>
      </c>
      <c r="C208" s="203"/>
      <c r="D208" t="s">
        <v>3024</v>
      </c>
    </row>
    <row r="209" spans="1:4" x14ac:dyDescent="0.35">
      <c r="A209" t="s">
        <v>3032</v>
      </c>
      <c r="B209" s="171" t="s">
        <v>3029</v>
      </c>
      <c r="C209" s="205"/>
      <c r="D209" t="s">
        <v>3025</v>
      </c>
    </row>
    <row r="210" spans="1:4" x14ac:dyDescent="0.35">
      <c r="A210" t="s">
        <v>3033</v>
      </c>
      <c r="B210" t="s">
        <v>3030</v>
      </c>
      <c r="C210" s="206"/>
      <c r="D210" t="s">
        <v>3026</v>
      </c>
    </row>
    <row r="211" spans="1:4" x14ac:dyDescent="0.35">
      <c r="A211" t="s">
        <v>3034</v>
      </c>
      <c r="B211" s="17" t="s">
        <v>3031</v>
      </c>
      <c r="C211" s="207"/>
      <c r="D211" t="s">
        <v>3027</v>
      </c>
    </row>
    <row r="213" spans="1:4" x14ac:dyDescent="0.35">
      <c r="A213" s="42" t="s">
        <v>2563</v>
      </c>
      <c r="B213" s="169"/>
      <c r="C213" s="159"/>
      <c r="D213" s="159"/>
    </row>
    <row r="214" spans="1:4" x14ac:dyDescent="0.35">
      <c r="A214" s="9" t="s">
        <v>2483</v>
      </c>
      <c r="B214" s="170" t="s">
        <v>2484</v>
      </c>
      <c r="C214" s="9" t="s">
        <v>2485</v>
      </c>
      <c r="D214" s="9" t="s">
        <v>2486</v>
      </c>
    </row>
    <row r="215" spans="1:4" x14ac:dyDescent="0.35">
      <c r="A215" t="s">
        <v>2495</v>
      </c>
      <c r="B215" s="171" t="s">
        <v>2496</v>
      </c>
      <c r="C215" s="167"/>
      <c r="D215" t="s">
        <v>122</v>
      </c>
    </row>
    <row r="216" spans="1:4" x14ac:dyDescent="0.35">
      <c r="A216" t="s">
        <v>2501</v>
      </c>
      <c r="B216" s="171" t="s">
        <v>2502</v>
      </c>
      <c r="C216" s="175"/>
      <c r="D216" t="s">
        <v>121</v>
      </c>
    </row>
    <row r="217" spans="1:4" x14ac:dyDescent="0.35">
      <c r="A217" t="s">
        <v>2508</v>
      </c>
      <c r="B217" s="20" t="s">
        <v>2524</v>
      </c>
      <c r="C217" s="180"/>
      <c r="D217" t="s">
        <v>120</v>
      </c>
    </row>
    <row r="218" spans="1:4" x14ac:dyDescent="0.35">
      <c r="A218" t="s">
        <v>2509</v>
      </c>
      <c r="B218" s="20" t="s">
        <v>2505</v>
      </c>
      <c r="C218" s="179"/>
      <c r="D218" t="s">
        <v>118</v>
      </c>
    </row>
    <row r="219" spans="1:4" x14ac:dyDescent="0.35">
      <c r="A219" t="s">
        <v>2494</v>
      </c>
      <c r="B219" s="171" t="s">
        <v>2499</v>
      </c>
      <c r="C219" s="174"/>
      <c r="D219" t="s">
        <v>117</v>
      </c>
    </row>
    <row r="221" spans="1:4" x14ac:dyDescent="0.35">
      <c r="A221" s="42" t="s">
        <v>2564</v>
      </c>
      <c r="B221" s="169"/>
      <c r="C221" s="159"/>
      <c r="D221" s="159"/>
    </row>
    <row r="222" spans="1:4" x14ac:dyDescent="0.35">
      <c r="A222" s="9" t="s">
        <v>2483</v>
      </c>
      <c r="B222" s="170" t="s">
        <v>2484</v>
      </c>
      <c r="C222" s="9" t="s">
        <v>2485</v>
      </c>
      <c r="D222" s="9" t="s">
        <v>2486</v>
      </c>
    </row>
    <row r="223" spans="1:4" x14ac:dyDescent="0.35">
      <c r="A223" t="s">
        <v>2482</v>
      </c>
      <c r="B223" s="172" t="s">
        <v>2489</v>
      </c>
      <c r="C223" s="168"/>
      <c r="D223" t="s">
        <v>160</v>
      </c>
    </row>
    <row r="224" spans="1:4" x14ac:dyDescent="0.35">
      <c r="A224" t="s">
        <v>2501</v>
      </c>
      <c r="B224" s="171" t="s">
        <v>2502</v>
      </c>
      <c r="C224" s="175"/>
      <c r="D224" t="s">
        <v>269</v>
      </c>
    </row>
    <row r="225" spans="1:4" x14ac:dyDescent="0.35">
      <c r="A225" t="s">
        <v>2488</v>
      </c>
      <c r="B225" s="171" t="s">
        <v>2498</v>
      </c>
      <c r="C225" s="173"/>
      <c r="D225" t="s">
        <v>270</v>
      </c>
    </row>
    <row r="227" spans="1:4" x14ac:dyDescent="0.35">
      <c r="A227" s="42" t="s">
        <v>2603</v>
      </c>
      <c r="B227" s="169"/>
      <c r="C227" s="159"/>
      <c r="D227" s="159"/>
    </row>
    <row r="228" spans="1:4" x14ac:dyDescent="0.35">
      <c r="A228" s="9" t="s">
        <v>2483</v>
      </c>
      <c r="B228" s="170" t="s">
        <v>2484</v>
      </c>
      <c r="C228" s="9" t="s">
        <v>2485</v>
      </c>
      <c r="D228" s="9" t="s">
        <v>2486</v>
      </c>
    </row>
    <row r="229" spans="1:4" x14ac:dyDescent="0.35">
      <c r="A229" t="s">
        <v>2493</v>
      </c>
      <c r="B229" s="20" t="s">
        <v>2504</v>
      </c>
      <c r="C229" s="176"/>
      <c r="D229" t="s">
        <v>2454</v>
      </c>
    </row>
    <row r="230" spans="1:4" x14ac:dyDescent="0.35">
      <c r="A230" t="s">
        <v>2508</v>
      </c>
      <c r="B230" s="20" t="s">
        <v>2524</v>
      </c>
      <c r="C230" s="180"/>
      <c r="D230" t="s">
        <v>89</v>
      </c>
    </row>
    <row r="231" spans="1:4" x14ac:dyDescent="0.35">
      <c r="A231" t="s">
        <v>2494</v>
      </c>
      <c r="B231" s="171" t="s">
        <v>2499</v>
      </c>
      <c r="C231" s="174"/>
      <c r="D231" t="s">
        <v>83</v>
      </c>
    </row>
    <row r="232" spans="1:4" x14ac:dyDescent="0.35">
      <c r="A232" t="s">
        <v>2528</v>
      </c>
      <c r="B232" s="20" t="s">
        <v>2525</v>
      </c>
      <c r="C232" s="187"/>
      <c r="D232" t="s">
        <v>2604</v>
      </c>
    </row>
    <row r="233" spans="1:4" x14ac:dyDescent="0.35">
      <c r="A233" t="s">
        <v>2509</v>
      </c>
      <c r="B233" s="20" t="s">
        <v>2505</v>
      </c>
      <c r="C233" s="179"/>
      <c r="D233" t="s">
        <v>2605</v>
      </c>
    </row>
    <row r="234" spans="1:4" x14ac:dyDescent="0.35">
      <c r="A234" t="s">
        <v>2501</v>
      </c>
      <c r="B234" s="171" t="s">
        <v>2502</v>
      </c>
      <c r="C234" s="175"/>
      <c r="D234" t="s">
        <v>94</v>
      </c>
    </row>
    <row r="235" spans="1:4" x14ac:dyDescent="0.35">
      <c r="A235" t="s">
        <v>2510</v>
      </c>
      <c r="B235" s="20" t="s">
        <v>2506</v>
      </c>
      <c r="C235" s="181"/>
      <c r="D235" t="s">
        <v>93</v>
      </c>
    </row>
    <row r="236" spans="1:4" x14ac:dyDescent="0.35">
      <c r="A236" t="s">
        <v>2495</v>
      </c>
      <c r="B236" s="171" t="s">
        <v>2496</v>
      </c>
      <c r="C236" s="167"/>
      <c r="D236" t="s">
        <v>92</v>
      </c>
    </row>
    <row r="237" spans="1:4" x14ac:dyDescent="0.35">
      <c r="A237" t="s">
        <v>2488</v>
      </c>
      <c r="B237" s="171" t="s">
        <v>2498</v>
      </c>
      <c r="C237" s="173"/>
      <c r="D237" t="s">
        <v>91</v>
      </c>
    </row>
    <row r="239" spans="1:4" x14ac:dyDescent="0.35">
      <c r="A239" s="42" t="s">
        <v>2608</v>
      </c>
      <c r="B239" s="169"/>
      <c r="C239" s="159"/>
      <c r="D239" s="159"/>
    </row>
    <row r="240" spans="1:4" x14ac:dyDescent="0.35">
      <c r="A240" s="9" t="s">
        <v>2483</v>
      </c>
      <c r="B240" s="170" t="s">
        <v>2484</v>
      </c>
      <c r="C240" s="9" t="s">
        <v>2485</v>
      </c>
      <c r="D240" s="9" t="s">
        <v>2486</v>
      </c>
    </row>
    <row r="241" spans="1:4" x14ac:dyDescent="0.35">
      <c r="A241" t="s">
        <v>2493</v>
      </c>
      <c r="B241" s="20" t="s">
        <v>2504</v>
      </c>
      <c r="C241" s="176"/>
      <c r="D241" t="s">
        <v>2454</v>
      </c>
    </row>
    <row r="242" spans="1:4" x14ac:dyDescent="0.35">
      <c r="A242" t="s">
        <v>2511</v>
      </c>
      <c r="B242" s="20" t="s">
        <v>2507</v>
      </c>
      <c r="C242" s="182"/>
      <c r="D242" t="s">
        <v>2566</v>
      </c>
    </row>
    <row r="243" spans="1:4" x14ac:dyDescent="0.35">
      <c r="A243" t="s">
        <v>2501</v>
      </c>
      <c r="B243" s="171" t="s">
        <v>2502</v>
      </c>
      <c r="C243" s="175"/>
      <c r="D243" t="s">
        <v>88</v>
      </c>
    </row>
    <row r="244" spans="1:4" x14ac:dyDescent="0.35">
      <c r="A244" t="s">
        <v>2508</v>
      </c>
      <c r="B244" s="20" t="s">
        <v>2524</v>
      </c>
      <c r="C244" s="180"/>
      <c r="D244" t="s">
        <v>89</v>
      </c>
    </row>
    <row r="245" spans="1:4" x14ac:dyDescent="0.35">
      <c r="A245" t="s">
        <v>2494</v>
      </c>
      <c r="B245" s="171" t="s">
        <v>2499</v>
      </c>
      <c r="C245" s="174"/>
      <c r="D245" t="s">
        <v>83</v>
      </c>
    </row>
    <row r="246" spans="1:4" x14ac:dyDescent="0.35">
      <c r="A246" t="s">
        <v>2509</v>
      </c>
      <c r="B246" s="20" t="s">
        <v>2505</v>
      </c>
      <c r="C246" s="179"/>
      <c r="D246" t="s">
        <v>2606</v>
      </c>
    </row>
    <row r="247" spans="1:4" x14ac:dyDescent="0.35">
      <c r="A247" t="s">
        <v>2488</v>
      </c>
      <c r="B247" s="171" t="s">
        <v>2498</v>
      </c>
      <c r="C247" s="173"/>
      <c r="D247" t="s">
        <v>434</v>
      </c>
    </row>
    <row r="248" spans="1:4" x14ac:dyDescent="0.35">
      <c r="A248" t="s">
        <v>2575</v>
      </c>
      <c r="B248" s="171" t="s">
        <v>2577</v>
      </c>
      <c r="C248" s="189"/>
      <c r="D248" t="s">
        <v>2574</v>
      </c>
    </row>
    <row r="249" spans="1:4" x14ac:dyDescent="0.35">
      <c r="A249" t="s">
        <v>2576</v>
      </c>
      <c r="B249" s="171">
        <v>740000</v>
      </c>
      <c r="C249" s="190"/>
      <c r="D249" t="s">
        <v>2451</v>
      </c>
    </row>
    <row r="250" spans="1:4" x14ac:dyDescent="0.35">
      <c r="A250" t="s">
        <v>2495</v>
      </c>
      <c r="B250" s="171" t="s">
        <v>2496</v>
      </c>
      <c r="C250" s="167"/>
      <c r="D250" t="s">
        <v>2607</v>
      </c>
    </row>
    <row r="252" spans="1:4" x14ac:dyDescent="0.35">
      <c r="A252" s="42" t="s">
        <v>3497</v>
      </c>
      <c r="B252" s="169"/>
      <c r="C252" s="159"/>
      <c r="D252" s="159"/>
    </row>
    <row r="253" spans="1:4" x14ac:dyDescent="0.35">
      <c r="A253" s="9" t="s">
        <v>2483</v>
      </c>
      <c r="B253" s="170" t="s">
        <v>2484</v>
      </c>
      <c r="C253" s="9" t="s">
        <v>2485</v>
      </c>
      <c r="D253" s="9" t="s">
        <v>2486</v>
      </c>
    </row>
    <row r="254" spans="1:4" x14ac:dyDescent="0.35">
      <c r="A254" t="s">
        <v>2530</v>
      </c>
      <c r="B254" s="20" t="s">
        <v>2350</v>
      </c>
      <c r="C254" s="184"/>
      <c r="D254" t="s">
        <v>3505</v>
      </c>
    </row>
    <row r="255" spans="1:4" x14ac:dyDescent="0.35">
      <c r="A255" t="s">
        <v>2508</v>
      </c>
      <c r="B255" s="20" t="s">
        <v>2524</v>
      </c>
      <c r="C255" s="180"/>
      <c r="D255" t="s">
        <v>3506</v>
      </c>
    </row>
    <row r="256" spans="1:4" x14ac:dyDescent="0.35">
      <c r="A256" t="s">
        <v>2529</v>
      </c>
      <c r="B256" s="20" t="s">
        <v>2523</v>
      </c>
      <c r="C256" s="185"/>
      <c r="D256" t="s">
        <v>3507</v>
      </c>
    </row>
    <row r="257" spans="1:4" x14ac:dyDescent="0.35">
      <c r="A257" t="s">
        <v>2494</v>
      </c>
      <c r="B257" s="171" t="s">
        <v>2499</v>
      </c>
      <c r="C257" s="174"/>
      <c r="D257" t="s">
        <v>3508</v>
      </c>
    </row>
    <row r="258" spans="1:4" x14ac:dyDescent="0.35">
      <c r="A258" t="s">
        <v>2509</v>
      </c>
      <c r="B258" s="20" t="s">
        <v>2505</v>
      </c>
      <c r="C258" s="179"/>
      <c r="D258" t="s">
        <v>3509</v>
      </c>
    </row>
    <row r="259" spans="1:4" x14ac:dyDescent="0.35">
      <c r="A259" t="s">
        <v>2488</v>
      </c>
      <c r="B259" s="171" t="s">
        <v>2498</v>
      </c>
      <c r="C259" s="173"/>
      <c r="D259" t="s">
        <v>3510</v>
      </c>
    </row>
    <row r="260" spans="1:4" x14ac:dyDescent="0.35">
      <c r="A260" t="s">
        <v>2510</v>
      </c>
      <c r="B260" s="20" t="s">
        <v>2506</v>
      </c>
      <c r="C260" s="181"/>
      <c r="D260" t="s">
        <v>3511</v>
      </c>
    </row>
    <row r="261" spans="1:4" x14ac:dyDescent="0.35">
      <c r="A261" t="s">
        <v>2533</v>
      </c>
      <c r="B261" s="20" t="s">
        <v>2527</v>
      </c>
      <c r="C261" s="188"/>
      <c r="D261" t="s">
        <v>3512</v>
      </c>
    </row>
    <row r="263" spans="1:4" x14ac:dyDescent="0.35">
      <c r="A263" s="42" t="s">
        <v>2609</v>
      </c>
      <c r="B263" s="169"/>
      <c r="C263" s="159"/>
      <c r="D263" s="159"/>
    </row>
    <row r="264" spans="1:4" x14ac:dyDescent="0.35">
      <c r="A264" s="9" t="s">
        <v>2483</v>
      </c>
      <c r="B264" s="170" t="s">
        <v>2484</v>
      </c>
      <c r="C264" s="9" t="s">
        <v>2485</v>
      </c>
      <c r="D264" s="9" t="s">
        <v>2486</v>
      </c>
    </row>
    <row r="265" spans="1:4" x14ac:dyDescent="0.35">
      <c r="A265" t="s">
        <v>2493</v>
      </c>
      <c r="B265" s="20" t="s">
        <v>2504</v>
      </c>
      <c r="C265" s="176"/>
      <c r="D265" t="s">
        <v>2454</v>
      </c>
    </row>
    <row r="266" spans="1:4" x14ac:dyDescent="0.35">
      <c r="A266" t="s">
        <v>2488</v>
      </c>
      <c r="B266" s="171" t="s">
        <v>2498</v>
      </c>
      <c r="C266" s="173"/>
      <c r="D266" t="s">
        <v>434</v>
      </c>
    </row>
    <row r="267" spans="1:4" x14ac:dyDescent="0.35">
      <c r="A267" t="s">
        <v>2511</v>
      </c>
      <c r="B267" s="20" t="s">
        <v>2507</v>
      </c>
      <c r="C267" s="182"/>
      <c r="D267" t="s">
        <v>2566</v>
      </c>
    </row>
    <row r="268" spans="1:4" x14ac:dyDescent="0.35">
      <c r="A268" t="s">
        <v>2501</v>
      </c>
      <c r="B268" s="171" t="s">
        <v>2502</v>
      </c>
      <c r="C268" s="175"/>
      <c r="D268" t="s">
        <v>88</v>
      </c>
    </row>
    <row r="269" spans="1:4" x14ac:dyDescent="0.35">
      <c r="A269" t="s">
        <v>2528</v>
      </c>
      <c r="B269" s="20" t="s">
        <v>2525</v>
      </c>
      <c r="C269" s="187"/>
      <c r="D269" t="s">
        <v>2602</v>
      </c>
    </row>
    <row r="270" spans="1:4" x14ac:dyDescent="0.35">
      <c r="A270" t="s">
        <v>2575</v>
      </c>
      <c r="B270" s="171" t="s">
        <v>2577</v>
      </c>
      <c r="C270" s="189"/>
      <c r="D270" t="s">
        <v>2574</v>
      </c>
    </row>
    <row r="271" spans="1:4" x14ac:dyDescent="0.35">
      <c r="A271" t="s">
        <v>2495</v>
      </c>
      <c r="B271" s="171" t="s">
        <v>2496</v>
      </c>
      <c r="C271" s="167"/>
      <c r="D271" t="s">
        <v>2607</v>
      </c>
    </row>
    <row r="272" spans="1:4" x14ac:dyDescent="0.35">
      <c r="A272" t="s">
        <v>2509</v>
      </c>
      <c r="B272" s="20" t="s">
        <v>2505</v>
      </c>
      <c r="C272" s="179"/>
      <c r="D272" t="s">
        <v>2606</v>
      </c>
    </row>
    <row r="273" spans="1:4" x14ac:dyDescent="0.35">
      <c r="A273" t="s">
        <v>2494</v>
      </c>
      <c r="B273" s="171" t="s">
        <v>2499</v>
      </c>
      <c r="C273" s="174"/>
      <c r="D273" t="s">
        <v>83</v>
      </c>
    </row>
    <row r="274" spans="1:4" x14ac:dyDescent="0.35">
      <c r="A274" t="s">
        <v>2508</v>
      </c>
      <c r="B274" s="20" t="s">
        <v>2524</v>
      </c>
      <c r="C274" s="180"/>
      <c r="D274" t="s">
        <v>89</v>
      </c>
    </row>
    <row r="276" spans="1:4" x14ac:dyDescent="0.35">
      <c r="A276" s="42" t="s">
        <v>2583</v>
      </c>
      <c r="B276" s="169"/>
      <c r="C276" s="159"/>
      <c r="D276" s="159"/>
    </row>
    <row r="277" spans="1:4" x14ac:dyDescent="0.35">
      <c r="A277" s="9" t="s">
        <v>2483</v>
      </c>
      <c r="B277" s="170" t="s">
        <v>2484</v>
      </c>
      <c r="C277" s="9" t="s">
        <v>2485</v>
      </c>
      <c r="D277" s="9" t="s">
        <v>2486</v>
      </c>
    </row>
    <row r="278" spans="1:4" x14ac:dyDescent="0.35">
      <c r="A278" t="s">
        <v>2493</v>
      </c>
      <c r="B278" s="20" t="s">
        <v>2504</v>
      </c>
      <c r="C278" s="176"/>
      <c r="D278" t="s">
        <v>424</v>
      </c>
    </row>
    <row r="279" spans="1:4" x14ac:dyDescent="0.35">
      <c r="A279" t="s">
        <v>2532</v>
      </c>
      <c r="B279" s="20" t="s">
        <v>2526</v>
      </c>
      <c r="C279" s="186"/>
      <c r="D279" t="s">
        <v>2453</v>
      </c>
    </row>
    <row r="280" spans="1:4" x14ac:dyDescent="0.35">
      <c r="A280" t="s">
        <v>2501</v>
      </c>
      <c r="B280" s="171" t="s">
        <v>2502</v>
      </c>
      <c r="C280" s="175"/>
      <c r="D280" t="s">
        <v>88</v>
      </c>
    </row>
    <row r="281" spans="1:4" x14ac:dyDescent="0.35">
      <c r="A281" t="s">
        <v>2508</v>
      </c>
      <c r="B281" s="20" t="s">
        <v>2524</v>
      </c>
      <c r="C281" s="180"/>
      <c r="D281" t="s">
        <v>2572</v>
      </c>
    </row>
    <row r="282" spans="1:4" x14ac:dyDescent="0.35">
      <c r="A282" t="s">
        <v>2528</v>
      </c>
      <c r="B282" s="20" t="s">
        <v>2525</v>
      </c>
      <c r="C282" s="187"/>
      <c r="D282" t="s">
        <v>2573</v>
      </c>
    </row>
    <row r="283" spans="1:4" x14ac:dyDescent="0.35">
      <c r="A283" t="s">
        <v>2482</v>
      </c>
      <c r="B283" s="172" t="s">
        <v>2489</v>
      </c>
      <c r="C283" s="168"/>
      <c r="D283" t="s">
        <v>85</v>
      </c>
    </row>
    <row r="284" spans="1:4" x14ac:dyDescent="0.35">
      <c r="A284" t="s">
        <v>2510</v>
      </c>
      <c r="B284" s="20" t="s">
        <v>2506</v>
      </c>
      <c r="C284" s="181"/>
      <c r="D284" t="s">
        <v>84</v>
      </c>
    </row>
    <row r="285" spans="1:4" x14ac:dyDescent="0.35">
      <c r="A285" t="s">
        <v>2494</v>
      </c>
      <c r="B285" s="171" t="s">
        <v>2499</v>
      </c>
      <c r="C285" s="174"/>
      <c r="D285" t="s">
        <v>83</v>
      </c>
    </row>
    <row r="286" spans="1:4" x14ac:dyDescent="0.35">
      <c r="A286" t="s">
        <v>2518</v>
      </c>
      <c r="B286" s="20" t="s">
        <v>2517</v>
      </c>
      <c r="C286" s="183"/>
      <c r="D286" t="s">
        <v>431</v>
      </c>
    </row>
    <row r="287" spans="1:4" x14ac:dyDescent="0.35">
      <c r="A287" t="s">
        <v>2488</v>
      </c>
      <c r="B287" s="171" t="s">
        <v>2498</v>
      </c>
      <c r="C287" s="173"/>
      <c r="D287" t="s">
        <v>434</v>
      </c>
    </row>
    <row r="288" spans="1:4" x14ac:dyDescent="0.35">
      <c r="A288" t="s">
        <v>2576</v>
      </c>
      <c r="B288" s="171">
        <v>740000</v>
      </c>
      <c r="C288" s="190"/>
      <c r="D288" t="s">
        <v>2451</v>
      </c>
    </row>
    <row r="289" spans="1:4" x14ac:dyDescent="0.35">
      <c r="B289" s="171"/>
    </row>
    <row r="290" spans="1:4" x14ac:dyDescent="0.35">
      <c r="A290" s="42" t="s">
        <v>2583</v>
      </c>
      <c r="B290" s="169"/>
      <c r="C290" s="159"/>
      <c r="D290" s="159"/>
    </row>
    <row r="291" spans="1:4" x14ac:dyDescent="0.35">
      <c r="A291" s="9" t="s">
        <v>2483</v>
      </c>
      <c r="B291" s="170" t="s">
        <v>2484</v>
      </c>
      <c r="C291" s="9" t="s">
        <v>2485</v>
      </c>
      <c r="D291" s="9" t="s">
        <v>2486</v>
      </c>
    </row>
    <row r="292" spans="1:4" x14ac:dyDescent="0.35">
      <c r="A292" t="s">
        <v>2493</v>
      </c>
      <c r="B292" s="20" t="s">
        <v>2504</v>
      </c>
      <c r="C292" s="176"/>
      <c r="D292" s="380" t="s">
        <v>2454</v>
      </c>
    </row>
    <row r="293" spans="1:4" x14ac:dyDescent="0.35">
      <c r="A293" t="s">
        <v>2533</v>
      </c>
      <c r="B293" s="20" t="s">
        <v>2527</v>
      </c>
      <c r="C293" s="188"/>
      <c r="D293" t="s">
        <v>2565</v>
      </c>
    </row>
    <row r="294" spans="1:4" x14ac:dyDescent="0.35">
      <c r="A294" t="s">
        <v>2501</v>
      </c>
      <c r="B294" s="171" t="s">
        <v>2502</v>
      </c>
      <c r="C294" s="175"/>
      <c r="D294" t="s">
        <v>88</v>
      </c>
    </row>
    <row r="295" spans="1:4" x14ac:dyDescent="0.35">
      <c r="A295" t="s">
        <v>2495</v>
      </c>
      <c r="B295" s="171" t="s">
        <v>2496</v>
      </c>
      <c r="C295" s="167"/>
      <c r="D295" t="s">
        <v>2620</v>
      </c>
    </row>
    <row r="296" spans="1:4" x14ac:dyDescent="0.35">
      <c r="A296" t="s">
        <v>2494</v>
      </c>
      <c r="B296" s="171" t="s">
        <v>2499</v>
      </c>
      <c r="C296" s="174"/>
      <c r="D296" t="s">
        <v>83</v>
      </c>
    </row>
    <row r="297" spans="1:4" x14ac:dyDescent="0.35">
      <c r="A297" t="s">
        <v>2518</v>
      </c>
      <c r="B297" s="20" t="s">
        <v>2517</v>
      </c>
      <c r="C297" s="183"/>
      <c r="D297" t="s">
        <v>431</v>
      </c>
    </row>
    <row r="298" spans="1:4" x14ac:dyDescent="0.35">
      <c r="A298" t="s">
        <v>2488</v>
      </c>
      <c r="B298" s="171" t="s">
        <v>2498</v>
      </c>
      <c r="C298" s="173"/>
      <c r="D298" t="s">
        <v>434</v>
      </c>
    </row>
    <row r="299" spans="1:4" x14ac:dyDescent="0.35">
      <c r="A299" t="s">
        <v>2576</v>
      </c>
      <c r="B299" s="171">
        <v>740000</v>
      </c>
      <c r="C299" s="190"/>
      <c r="D299" t="s">
        <v>2451</v>
      </c>
    </row>
    <row r="300" spans="1:4" x14ac:dyDescent="0.35">
      <c r="A300" t="s">
        <v>2511</v>
      </c>
      <c r="B300" s="20" t="s">
        <v>2507</v>
      </c>
      <c r="C300" s="182"/>
      <c r="D300" t="s">
        <v>2566</v>
      </c>
    </row>
    <row r="301" spans="1:4" x14ac:dyDescent="0.35">
      <c r="A301" t="s">
        <v>2508</v>
      </c>
      <c r="B301" s="20" t="s">
        <v>2524</v>
      </c>
      <c r="C301" s="180"/>
      <c r="D301" t="s">
        <v>89</v>
      </c>
    </row>
    <row r="302" spans="1:4" x14ac:dyDescent="0.35">
      <c r="B302"/>
    </row>
    <row r="303" spans="1:4" x14ac:dyDescent="0.35">
      <c r="A303" s="42" t="s">
        <v>2733</v>
      </c>
      <c r="B303" s="169"/>
      <c r="C303" s="159"/>
      <c r="D303" s="159"/>
    </row>
    <row r="304" spans="1:4" x14ac:dyDescent="0.35">
      <c r="A304" s="9" t="s">
        <v>2483</v>
      </c>
      <c r="B304" s="170" t="s">
        <v>2484</v>
      </c>
      <c r="C304" s="9" t="s">
        <v>2485</v>
      </c>
      <c r="D304" s="9" t="s">
        <v>2486</v>
      </c>
    </row>
    <row r="305" spans="1:4" x14ac:dyDescent="0.35">
      <c r="A305" t="s">
        <v>2493</v>
      </c>
      <c r="B305" s="20" t="s">
        <v>2504</v>
      </c>
      <c r="C305" s="176"/>
      <c r="D305" t="s">
        <v>2454</v>
      </c>
    </row>
    <row r="306" spans="1:4" x14ac:dyDescent="0.35">
      <c r="A306" t="s">
        <v>2508</v>
      </c>
      <c r="B306" s="20" t="s">
        <v>2524</v>
      </c>
      <c r="C306" s="180"/>
      <c r="D306" t="s">
        <v>89</v>
      </c>
    </row>
    <row r="307" spans="1:4" x14ac:dyDescent="0.35">
      <c r="A307" t="s">
        <v>2511</v>
      </c>
      <c r="B307" s="20" t="s">
        <v>2507</v>
      </c>
      <c r="C307" s="182"/>
      <c r="D307" t="s">
        <v>2566</v>
      </c>
    </row>
    <row r="308" spans="1:4" x14ac:dyDescent="0.35">
      <c r="A308" t="s">
        <v>2532</v>
      </c>
      <c r="B308" s="20" t="s">
        <v>2526</v>
      </c>
      <c r="C308" s="186"/>
      <c r="D308" t="s">
        <v>2453</v>
      </c>
    </row>
    <row r="309" spans="1:4" x14ac:dyDescent="0.35">
      <c r="A309" t="s">
        <v>2533</v>
      </c>
      <c r="B309" s="20" t="s">
        <v>2527</v>
      </c>
      <c r="C309" s="188"/>
      <c r="D309" t="s">
        <v>2565</v>
      </c>
    </row>
    <row r="310" spans="1:4" x14ac:dyDescent="0.35">
      <c r="A310" t="s">
        <v>2501</v>
      </c>
      <c r="B310" s="171" t="s">
        <v>2502</v>
      </c>
      <c r="C310" s="175"/>
      <c r="D310" t="s">
        <v>88</v>
      </c>
    </row>
    <row r="311" spans="1:4" x14ac:dyDescent="0.35">
      <c r="A311" t="s">
        <v>2510</v>
      </c>
      <c r="B311" s="20" t="s">
        <v>2506</v>
      </c>
      <c r="C311" s="181"/>
      <c r="D311" t="s">
        <v>2622</v>
      </c>
    </row>
    <row r="312" spans="1:4" x14ac:dyDescent="0.35">
      <c r="A312" t="s">
        <v>2488</v>
      </c>
      <c r="B312" s="171" t="s">
        <v>2498</v>
      </c>
      <c r="C312" s="173"/>
      <c r="D312" t="s">
        <v>2621</v>
      </c>
    </row>
    <row r="313" spans="1:4" x14ac:dyDescent="0.35">
      <c r="A313" t="s">
        <v>2494</v>
      </c>
      <c r="B313" s="171" t="s">
        <v>2499</v>
      </c>
      <c r="C313" s="174"/>
      <c r="D313" t="s">
        <v>83</v>
      </c>
    </row>
    <row r="314" spans="1:4" x14ac:dyDescent="0.35">
      <c r="A314" t="s">
        <v>2495</v>
      </c>
      <c r="B314" s="171" t="s">
        <v>2496</v>
      </c>
      <c r="C314" s="167"/>
      <c r="D314" t="s">
        <v>2620</v>
      </c>
    </row>
    <row r="315" spans="1:4" x14ac:dyDescent="0.35">
      <c r="A315" t="s">
        <v>2576</v>
      </c>
      <c r="B315" s="171">
        <v>740000</v>
      </c>
      <c r="C315" s="190"/>
      <c r="D315" t="s">
        <v>2451</v>
      </c>
    </row>
    <row r="317" spans="1:4" x14ac:dyDescent="0.35">
      <c r="A317" s="42" t="s">
        <v>3800</v>
      </c>
      <c r="B317" s="169"/>
      <c r="C317" s="159"/>
      <c r="D317" s="159"/>
    </row>
    <row r="318" spans="1:4" x14ac:dyDescent="0.35">
      <c r="A318" s="9" t="s">
        <v>2483</v>
      </c>
      <c r="B318" s="170" t="s">
        <v>2484</v>
      </c>
      <c r="C318" s="9" t="s">
        <v>2485</v>
      </c>
      <c r="D318" s="9" t="s">
        <v>2486</v>
      </c>
    </row>
    <row r="319" spans="1:4" x14ac:dyDescent="0.35">
      <c r="A319" t="s">
        <v>2508</v>
      </c>
      <c r="B319" s="20" t="s">
        <v>2524</v>
      </c>
      <c r="C319" s="180"/>
      <c r="D319" t="s">
        <v>3801</v>
      </c>
    </row>
    <row r="320" spans="1:4" x14ac:dyDescent="0.35">
      <c r="A320" t="s">
        <v>3809</v>
      </c>
      <c r="B320" s="20" t="s">
        <v>3808</v>
      </c>
      <c r="C320" s="159"/>
      <c r="D320" t="s">
        <v>3802</v>
      </c>
    </row>
    <row r="321" spans="1:4" x14ac:dyDescent="0.35">
      <c r="A321" t="s">
        <v>2495</v>
      </c>
      <c r="B321" s="171" t="s">
        <v>2496</v>
      </c>
      <c r="C321" s="167"/>
      <c r="D321" t="s">
        <v>3803</v>
      </c>
    </row>
    <row r="322" spans="1:4" x14ac:dyDescent="0.35">
      <c r="A322" t="s">
        <v>2575</v>
      </c>
      <c r="B322" s="171" t="s">
        <v>2577</v>
      </c>
      <c r="C322" s="189"/>
      <c r="D322" t="s">
        <v>3804</v>
      </c>
    </row>
    <row r="323" spans="1:4" x14ac:dyDescent="0.35">
      <c r="A323" t="s">
        <v>3810</v>
      </c>
      <c r="B323" s="171">
        <v>808080</v>
      </c>
      <c r="C323" s="412"/>
      <c r="D323" t="s">
        <v>3805</v>
      </c>
    </row>
    <row r="324" spans="1:4" x14ac:dyDescent="0.35">
      <c r="A324" t="s">
        <v>2501</v>
      </c>
      <c r="B324" s="171" t="s">
        <v>2502</v>
      </c>
      <c r="C324" s="175"/>
      <c r="D324" t="s">
        <v>3806</v>
      </c>
    </row>
    <row r="325" spans="1:4" x14ac:dyDescent="0.35">
      <c r="A325" t="s">
        <v>2509</v>
      </c>
      <c r="B325" s="20" t="s">
        <v>2505</v>
      </c>
      <c r="C325" s="179"/>
      <c r="D325" t="s">
        <v>3807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1640625" defaultRowHeight="14.5" x14ac:dyDescent="0.35"/>
  <cols>
    <col min="1" max="1" width="31.453125" customWidth="1"/>
    <col min="2" max="2" width="28.1796875" customWidth="1"/>
    <col min="3" max="3" width="85.453125" customWidth="1"/>
  </cols>
  <sheetData>
    <row r="1" spans="1:3" x14ac:dyDescent="0.35">
      <c r="A1" s="42" t="s">
        <v>68</v>
      </c>
      <c r="B1" s="42" t="s">
        <v>69</v>
      </c>
    </row>
    <row r="2" spans="1:3" ht="145" x14ac:dyDescent="0.35">
      <c r="A2" t="s">
        <v>3755</v>
      </c>
      <c r="B2" t="s">
        <v>3405</v>
      </c>
      <c r="C2" s="163" t="s">
        <v>3406</v>
      </c>
    </row>
    <row r="3" spans="1:3" x14ac:dyDescent="0.35">
      <c r="A3" t="s">
        <v>3660</v>
      </c>
      <c r="B3" t="s">
        <v>3661</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53125" defaultRowHeight="14.5" x14ac:dyDescent="0.35"/>
  <cols>
    <col min="1" max="1" width="11.1796875" customWidth="1"/>
    <col min="2" max="2" width="25.1796875" customWidth="1"/>
    <col min="3" max="3" width="10.1796875" style="370" customWidth="1"/>
    <col min="4" max="33" width="10.1796875" customWidth="1"/>
  </cols>
  <sheetData>
    <row r="1" spans="1:33" x14ac:dyDescent="0.35">
      <c r="A1" s="365" t="s">
        <v>3547</v>
      </c>
      <c r="B1" s="366" t="s">
        <v>3571</v>
      </c>
      <c r="C1" s="369" t="s">
        <v>2485</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x14ac:dyDescent="0.35">
      <c r="A2" s="1" t="s">
        <v>3553</v>
      </c>
      <c r="B2" t="s">
        <v>3753</v>
      </c>
      <c r="C2" s="370" t="s">
        <v>3572</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x14ac:dyDescent="0.3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x14ac:dyDescent="0.35">
      <c r="A1" s="365" t="s">
        <v>3547</v>
      </c>
      <c r="B1" s="366" t="s">
        <v>3548</v>
      </c>
      <c r="C1" s="366" t="s">
        <v>3549</v>
      </c>
      <c r="D1" s="366" t="s">
        <v>3550</v>
      </c>
      <c r="E1" s="366" t="s">
        <v>3551</v>
      </c>
      <c r="F1" s="367" t="s">
        <v>3552</v>
      </c>
    </row>
    <row r="2" spans="1:6" ht="29" x14ac:dyDescent="0.35">
      <c r="A2" s="1" t="s">
        <v>3553</v>
      </c>
      <c r="B2" s="1" t="s">
        <v>3113</v>
      </c>
      <c r="C2" s="1">
        <v>2030</v>
      </c>
      <c r="D2" s="5">
        <f>0.48*'EPA GHG Inventory'!Q16</f>
        <v>3161.7119999999995</v>
      </c>
      <c r="E2" s="5">
        <f>0.5*'EPA GHG Inventory'!Q16</f>
        <v>3293.45</v>
      </c>
      <c r="F2" t="s">
        <v>3114</v>
      </c>
    </row>
    <row r="3" spans="1:6" x14ac:dyDescent="0.35">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x14ac:dyDescent="0.35"/>
  <sheetData>
    <row r="1" spans="1:35" x14ac:dyDescent="0.35">
      <c r="A1" t="s">
        <v>3720</v>
      </c>
    </row>
    <row r="2" spans="1:35" x14ac:dyDescent="0.35">
      <c r="A2" t="s">
        <v>3721</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3734</v>
      </c>
    </row>
    <row r="3" spans="1:35" x14ac:dyDescent="0.35">
      <c r="A3" t="s">
        <v>2207</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35">
      <c r="A4" t="s">
        <v>3735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35">
      <c r="A5" t="s">
        <v>3736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35">
      <c r="A6" t="s">
        <v>3722</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35">
      <c r="A7" t="s">
        <v>3723</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35">
      <c r="A8" t="s">
        <v>830</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35">
      <c r="A9" t="s">
        <v>831</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35">
      <c r="A10" t="s">
        <v>3737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35">
      <c r="A11" t="s">
        <v>3738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35">
      <c r="A12" t="s">
        <v>3724</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35">
      <c r="A13" t="s">
        <v>3725</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35">
      <c r="A14" t="s">
        <v>3739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35">
      <c r="A15" t="s">
        <v>3740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35">
      <c r="A16" t="s">
        <v>3726</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35">
      <c r="A17" t="s">
        <v>3741</v>
      </c>
    </row>
    <row r="18" spans="1:1" x14ac:dyDescent="0.35">
      <c r="A18" t="s">
        <v>3742</v>
      </c>
    </row>
    <row r="19" spans="1:1" x14ac:dyDescent="0.35">
      <c r="A19" t="s">
        <v>3743</v>
      </c>
    </row>
    <row r="20" spans="1:1" x14ac:dyDescent="0.35">
      <c r="A20" t="s">
        <v>3744</v>
      </c>
    </row>
    <row r="21" spans="1:1" x14ac:dyDescent="0.35">
      <c r="A21" t="s">
        <v>3727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x14ac:dyDescent="0.3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x14ac:dyDescent="0.35">
      <c r="A1" s="3"/>
      <c r="B1" s="200"/>
      <c r="C1" s="200"/>
      <c r="D1" s="200"/>
      <c r="E1" s="3"/>
    </row>
    <row r="2" spans="1:8" ht="15.5" x14ac:dyDescent="0.35">
      <c r="A2" s="414" t="s">
        <v>464</v>
      </c>
      <c r="B2" s="414"/>
      <c r="C2" s="212"/>
      <c r="D2" s="212"/>
      <c r="E2" s="212"/>
      <c r="F2" s="212"/>
      <c r="G2" s="212"/>
      <c r="H2" s="49" t="s">
        <v>465</v>
      </c>
    </row>
    <row r="3" spans="1:8" ht="15.5" x14ac:dyDescent="0.35">
      <c r="A3" s="212" t="s">
        <v>710</v>
      </c>
      <c r="B3" s="212"/>
      <c r="C3" s="212"/>
      <c r="D3" s="212"/>
      <c r="E3" s="212"/>
      <c r="F3" s="212"/>
      <c r="G3" s="212"/>
      <c r="H3" s="49" t="s">
        <v>3382</v>
      </c>
    </row>
    <row r="4" spans="1:8" x14ac:dyDescent="0.35">
      <c r="A4" s="213"/>
      <c r="B4" s="213"/>
      <c r="C4" s="213"/>
      <c r="D4" s="213"/>
      <c r="E4" s="213"/>
      <c r="F4" s="213"/>
      <c r="G4" s="49"/>
      <c r="H4" s="49" t="s">
        <v>466</v>
      </c>
    </row>
    <row r="5" spans="1:8" x14ac:dyDescent="0.35">
      <c r="A5" s="213"/>
      <c r="B5" s="213"/>
      <c r="C5" s="213"/>
      <c r="D5" s="213"/>
      <c r="E5" s="213"/>
      <c r="F5" s="213"/>
      <c r="G5" s="213"/>
      <c r="H5" s="213"/>
    </row>
    <row r="6" spans="1:8" x14ac:dyDescent="0.35">
      <c r="A6" s="415" t="s">
        <v>467</v>
      </c>
      <c r="B6" s="267" t="s">
        <v>468</v>
      </c>
      <c r="C6" s="267" t="s">
        <v>469</v>
      </c>
      <c r="D6" s="267" t="s">
        <v>470</v>
      </c>
      <c r="E6" s="267" t="s">
        <v>471</v>
      </c>
      <c r="F6" s="267" t="s">
        <v>472</v>
      </c>
      <c r="G6" s="267" t="s">
        <v>473</v>
      </c>
      <c r="H6" s="267" t="s">
        <v>474</v>
      </c>
    </row>
    <row r="7" spans="1:8" ht="15" thickBot="1" x14ac:dyDescent="0.4">
      <c r="A7" s="416"/>
      <c r="B7" s="417" t="s">
        <v>475</v>
      </c>
      <c r="C7" s="418"/>
      <c r="D7" s="418"/>
      <c r="E7" s="418"/>
      <c r="F7" s="418"/>
      <c r="G7" s="418"/>
      <c r="H7" s="419"/>
    </row>
    <row r="8" spans="1:8" ht="15" thickTop="1" x14ac:dyDescent="0.35">
      <c r="A8" s="268" t="s">
        <v>476</v>
      </c>
      <c r="B8" s="269">
        <v>5935361.2048846316</v>
      </c>
      <c r="C8" s="269">
        <v>12331.35516763239</v>
      </c>
      <c r="D8" s="269">
        <v>255.41813011993699</v>
      </c>
      <c r="E8" s="269">
        <v>16601.736021301014</v>
      </c>
      <c r="F8" s="269">
        <v>64984.511311122282</v>
      </c>
      <c r="G8" s="269">
        <v>7345.4310275876951</v>
      </c>
      <c r="H8" s="269">
        <v>12364.091048770906</v>
      </c>
    </row>
    <row r="9" spans="1:8" x14ac:dyDescent="0.35">
      <c r="A9" s="270" t="s">
        <v>477</v>
      </c>
      <c r="B9" s="269">
        <v>5894246.3300794624</v>
      </c>
      <c r="C9" s="269">
        <v>474.07141405218891</v>
      </c>
      <c r="D9" s="269">
        <v>255.32625983564566</v>
      </c>
      <c r="E9" s="269">
        <v>16392.841699559172</v>
      </c>
      <c r="F9" s="269">
        <v>64879.039506516223</v>
      </c>
      <c r="G9" s="269">
        <v>6989.45692056402</v>
      </c>
      <c r="H9" s="269">
        <v>12298.979757295287</v>
      </c>
    </row>
    <row r="10" spans="1:8" x14ac:dyDescent="0.35">
      <c r="A10" s="271" t="s">
        <v>478</v>
      </c>
      <c r="B10" s="269">
        <v>2540094.5307982946</v>
      </c>
      <c r="C10" s="269">
        <v>37.656050059714502</v>
      </c>
      <c r="D10" s="269">
        <v>101.32241952488565</v>
      </c>
      <c r="E10" s="269">
        <v>3546.3367720364731</v>
      </c>
      <c r="F10" s="269">
        <v>794.66570664443441</v>
      </c>
      <c r="G10" s="269">
        <v>197.74109991391563</v>
      </c>
      <c r="H10" s="269">
        <v>9554.1507363760447</v>
      </c>
    </row>
    <row r="11" spans="1:8" x14ac:dyDescent="0.35">
      <c r="A11" s="272" t="s">
        <v>479</v>
      </c>
      <c r="B11" s="269">
        <v>2400057.4856406469</v>
      </c>
      <c r="C11" s="269">
        <v>34.823479419570468</v>
      </c>
      <c r="D11" s="269">
        <v>100.86538569159121</v>
      </c>
      <c r="E11" s="273">
        <v>3434.4290996747714</v>
      </c>
      <c r="F11" s="273">
        <v>581.83867235005948</v>
      </c>
      <c r="G11" s="273">
        <v>43.701395420034459</v>
      </c>
      <c r="H11" s="273">
        <v>9439.0432746602182</v>
      </c>
    </row>
    <row r="12" spans="1:8" x14ac:dyDescent="0.35">
      <c r="A12" s="272" t="s">
        <v>480</v>
      </c>
      <c r="B12" s="269">
        <v>94253.062008181601</v>
      </c>
      <c r="C12" s="269">
        <v>1.46027512323081</v>
      </c>
      <c r="D12" s="269">
        <v>0.26593010197444999</v>
      </c>
      <c r="E12" s="273">
        <v>111.9076723617019</v>
      </c>
      <c r="F12" s="273">
        <v>212.82703429437495</v>
      </c>
      <c r="G12" s="273">
        <v>154.03970449388117</v>
      </c>
      <c r="H12" s="273">
        <v>115.10746171582606</v>
      </c>
    </row>
    <row r="13" spans="1:8" x14ac:dyDescent="0.35">
      <c r="A13" s="272" t="s">
        <v>482</v>
      </c>
      <c r="B13" s="269">
        <v>45783.983149465937</v>
      </c>
      <c r="C13" s="269">
        <v>1.37229551691322</v>
      </c>
      <c r="D13" s="269">
        <v>0.19110373131999001</v>
      </c>
      <c r="E13" s="273" t="s">
        <v>483</v>
      </c>
      <c r="F13" s="273" t="s">
        <v>483</v>
      </c>
      <c r="G13" s="273" t="s">
        <v>483</v>
      </c>
      <c r="H13" s="273" t="s">
        <v>483</v>
      </c>
    </row>
    <row r="14" spans="1:8" x14ac:dyDescent="0.35">
      <c r="A14" s="274" t="s">
        <v>484</v>
      </c>
      <c r="B14" s="269">
        <v>711227.52746031829</v>
      </c>
      <c r="C14" s="269">
        <v>66.667583289309391</v>
      </c>
      <c r="D14" s="269">
        <v>9.3662220369597406</v>
      </c>
      <c r="E14" s="269">
        <v>1515.3616266750041</v>
      </c>
      <c r="F14" s="269">
        <v>1044.8381666781022</v>
      </c>
      <c r="G14" s="269">
        <v>120.23413844415886</v>
      </c>
      <c r="H14" s="269">
        <v>1574.0871153371656</v>
      </c>
    </row>
    <row r="15" spans="1:8" x14ac:dyDescent="0.35">
      <c r="A15" s="272" t="s">
        <v>485</v>
      </c>
      <c r="B15" s="269">
        <v>14978.572362155866</v>
      </c>
      <c r="C15" s="269">
        <v>0.23835740177008</v>
      </c>
      <c r="D15" s="269">
        <v>5.0815371746130003E-2</v>
      </c>
      <c r="E15" s="273" t="s">
        <v>483</v>
      </c>
      <c r="F15" s="273" t="s">
        <v>483</v>
      </c>
      <c r="G15" s="273" t="s">
        <v>483</v>
      </c>
      <c r="H15" s="273" t="s">
        <v>483</v>
      </c>
    </row>
    <row r="16" spans="1:8" x14ac:dyDescent="0.35">
      <c r="A16" s="272" t="s">
        <v>486</v>
      </c>
      <c r="B16" s="269">
        <v>5057.2748720254449</v>
      </c>
      <c r="C16" s="269">
        <v>0.25516926930848</v>
      </c>
      <c r="D16" s="269">
        <v>3.8004328346280002E-2</v>
      </c>
      <c r="E16" s="273" t="s">
        <v>483</v>
      </c>
      <c r="F16" s="273" t="s">
        <v>483</v>
      </c>
      <c r="G16" s="273" t="s">
        <v>483</v>
      </c>
      <c r="H16" s="273" t="s">
        <v>483</v>
      </c>
    </row>
    <row r="17" spans="1:8" x14ac:dyDescent="0.35">
      <c r="A17" s="272" t="s">
        <v>487</v>
      </c>
      <c r="B17" s="269">
        <v>67269.957813983725</v>
      </c>
      <c r="C17" s="269">
        <v>1.85662734289529</v>
      </c>
      <c r="D17" s="269">
        <v>0.29458061428601001</v>
      </c>
      <c r="E17" s="273" t="s">
        <v>483</v>
      </c>
      <c r="F17" s="273" t="s">
        <v>483</v>
      </c>
      <c r="G17" s="273" t="s">
        <v>483</v>
      </c>
      <c r="H17" s="273" t="s">
        <v>483</v>
      </c>
    </row>
    <row r="18" spans="1:8" x14ac:dyDescent="0.35">
      <c r="A18" s="272" t="s">
        <v>488</v>
      </c>
      <c r="B18" s="269">
        <v>45070.579654334128</v>
      </c>
      <c r="C18" s="269">
        <v>3.0283235843053902</v>
      </c>
      <c r="D18" s="269">
        <v>0.52839203850651995</v>
      </c>
      <c r="E18" s="273" t="s">
        <v>483</v>
      </c>
      <c r="F18" s="273" t="s">
        <v>483</v>
      </c>
      <c r="G18" s="273" t="s">
        <v>483</v>
      </c>
      <c r="H18" s="273" t="s">
        <v>483</v>
      </c>
    </row>
    <row r="19" spans="1:8" x14ac:dyDescent="0.35">
      <c r="A19" s="272" t="s">
        <v>489</v>
      </c>
      <c r="B19" s="269">
        <v>46357.764227420019</v>
      </c>
      <c r="C19" s="269">
        <v>3.41919088614388</v>
      </c>
      <c r="D19" s="269">
        <v>0.52415757023381004</v>
      </c>
      <c r="E19" s="273" t="s">
        <v>483</v>
      </c>
      <c r="F19" s="273" t="s">
        <v>483</v>
      </c>
      <c r="G19" s="273" t="s">
        <v>483</v>
      </c>
      <c r="H19" s="273" t="s">
        <v>483</v>
      </c>
    </row>
    <row r="20" spans="1:8" x14ac:dyDescent="0.35">
      <c r="A20" s="272" t="s">
        <v>490</v>
      </c>
      <c r="B20" s="269">
        <v>36302.033778109631</v>
      </c>
      <c r="C20" s="269">
        <v>2.4295382607283198</v>
      </c>
      <c r="D20" s="269">
        <v>0.36471649490099001</v>
      </c>
      <c r="E20" s="273" t="s">
        <v>483</v>
      </c>
      <c r="F20" s="273" t="s">
        <v>483</v>
      </c>
      <c r="G20" s="273" t="s">
        <v>483</v>
      </c>
      <c r="H20" s="273" t="s">
        <v>483</v>
      </c>
    </row>
    <row r="21" spans="1:8" x14ac:dyDescent="0.35">
      <c r="A21" s="275" t="s">
        <v>3373</v>
      </c>
      <c r="B21" s="269">
        <v>496191.34475228947</v>
      </c>
      <c r="C21" s="269">
        <v>55.440376544157949</v>
      </c>
      <c r="D21" s="269">
        <v>7.5655556189400004</v>
      </c>
      <c r="E21" s="273">
        <v>1515.3616266750041</v>
      </c>
      <c r="F21" s="273">
        <v>1044.8381666781022</v>
      </c>
      <c r="G21" s="273">
        <v>120.23413844415886</v>
      </c>
      <c r="H21" s="273">
        <v>1574.0871153371656</v>
      </c>
    </row>
    <row r="22" spans="1:8" x14ac:dyDescent="0.35">
      <c r="A22" s="274" t="s">
        <v>491</v>
      </c>
      <c r="B22" s="269">
        <v>1830505.6056332772</v>
      </c>
      <c r="C22" s="269">
        <v>160.28001983992968</v>
      </c>
      <c r="D22" s="269">
        <v>137.97722792661688</v>
      </c>
      <c r="E22" s="269">
        <v>10294.630529494003</v>
      </c>
      <c r="F22" s="269">
        <v>58614.797849139453</v>
      </c>
      <c r="G22" s="269">
        <v>5723.5980346497408</v>
      </c>
      <c r="H22" s="269">
        <v>618.63077203361581</v>
      </c>
    </row>
    <row r="23" spans="1:8" x14ac:dyDescent="0.35">
      <c r="A23" s="272" t="s">
        <v>492</v>
      </c>
      <c r="B23" s="269">
        <v>170713.69036083069</v>
      </c>
      <c r="C23" s="269">
        <v>2.0771880881664</v>
      </c>
      <c r="D23" s="269">
        <v>5.2617344805668296</v>
      </c>
      <c r="E23" s="273">
        <v>40.811932568812999</v>
      </c>
      <c r="F23" s="273">
        <v>207.24271059858924</v>
      </c>
      <c r="G23" s="273">
        <v>20.972782413204179</v>
      </c>
      <c r="H23" s="273">
        <v>7.9863698191035404</v>
      </c>
    </row>
    <row r="24" spans="1:8" x14ac:dyDescent="0.35">
      <c r="A24" s="272" t="s">
        <v>493</v>
      </c>
      <c r="B24" s="269">
        <v>1543321.2347240872</v>
      </c>
      <c r="C24" s="269">
        <v>95.722338182973743</v>
      </c>
      <c r="D24" s="269">
        <v>108.02744179292077</v>
      </c>
      <c r="E24" s="273">
        <v>7564.0039070770663</v>
      </c>
      <c r="F24" s="273">
        <v>38851.488066997837</v>
      </c>
      <c r="G24" s="273">
        <v>3123.5335919534832</v>
      </c>
      <c r="H24" s="273">
        <v>155.69594484037685</v>
      </c>
    </row>
    <row r="25" spans="1:8" x14ac:dyDescent="0.35">
      <c r="A25" s="272" t="s">
        <v>494</v>
      </c>
      <c r="B25" s="269">
        <v>46055.912865416671</v>
      </c>
      <c r="C25" s="269">
        <v>3.5201759225</v>
      </c>
      <c r="D25" s="269">
        <v>1.1264562951999999</v>
      </c>
      <c r="E25" s="273">
        <v>504.06504986911966</v>
      </c>
      <c r="F25" s="273">
        <v>79.731529299018959</v>
      </c>
      <c r="G25" s="273">
        <v>38.628071801561717</v>
      </c>
      <c r="H25" s="273">
        <v>59.549191471448658</v>
      </c>
    </row>
    <row r="26" spans="1:8" x14ac:dyDescent="0.35">
      <c r="A26" s="272" t="s">
        <v>495</v>
      </c>
      <c r="B26" s="269">
        <v>38024.136018348065</v>
      </c>
      <c r="C26" s="269">
        <v>16.174692701572852</v>
      </c>
      <c r="D26" s="269">
        <v>0.73291389331867995</v>
      </c>
      <c r="E26" s="273">
        <v>564.78322714808633</v>
      </c>
      <c r="F26" s="273">
        <v>1625.6330147817607</v>
      </c>
      <c r="G26" s="273">
        <v>797.79002364334588</v>
      </c>
      <c r="H26" s="273">
        <v>168.62503652225149</v>
      </c>
    </row>
    <row r="27" spans="1:8" ht="15" thickBot="1" x14ac:dyDescent="0.4">
      <c r="A27" s="272" t="s">
        <v>496</v>
      </c>
      <c r="B27" s="269">
        <v>32390.631664594664</v>
      </c>
      <c r="C27" s="269">
        <v>42.78562494471668</v>
      </c>
      <c r="D27" s="269">
        <v>22.8286814646106</v>
      </c>
      <c r="E27" s="273">
        <v>1620.9664128309175</v>
      </c>
      <c r="F27" s="273">
        <v>17850.702527462247</v>
      </c>
      <c r="G27" s="273">
        <v>1742.6735648381459</v>
      </c>
      <c r="H27" s="273">
        <v>226.77422938043526</v>
      </c>
    </row>
    <row r="28" spans="1:8" ht="15" thickTop="1" x14ac:dyDescent="0.35">
      <c r="A28" s="276" t="s">
        <v>497</v>
      </c>
      <c r="B28" s="269">
        <v>586285.4434706961</v>
      </c>
      <c r="C28" s="269">
        <v>205.34813377159594</v>
      </c>
      <c r="D28" s="269">
        <v>4.1002059296026401</v>
      </c>
      <c r="E28" s="269">
        <v>908.26373148672474</v>
      </c>
      <c r="F28" s="269">
        <v>3021.6454373622296</v>
      </c>
      <c r="G28" s="269">
        <v>706.60096524296171</v>
      </c>
      <c r="H28" s="269">
        <v>527.57585355553215</v>
      </c>
    </row>
    <row r="29" spans="1:8" x14ac:dyDescent="0.35">
      <c r="A29" s="272" t="s">
        <v>498</v>
      </c>
      <c r="B29" s="269">
        <v>227130.02298152124</v>
      </c>
      <c r="C29" s="269">
        <v>43.127051806573057</v>
      </c>
      <c r="D29" s="269">
        <v>1.1609958550767701</v>
      </c>
      <c r="E29" s="273">
        <v>490.17465541376572</v>
      </c>
      <c r="F29" s="273">
        <v>165.62633435353089</v>
      </c>
      <c r="G29" s="273">
        <v>188.2774974794886</v>
      </c>
      <c r="H29" s="273">
        <v>369.97578072655716</v>
      </c>
    </row>
    <row r="30" spans="1:8" x14ac:dyDescent="0.35">
      <c r="A30" s="272" t="s">
        <v>499</v>
      </c>
      <c r="B30" s="269">
        <v>358897.51072027022</v>
      </c>
      <c r="C30" s="269">
        <v>162.20807697148538</v>
      </c>
      <c r="D30" s="269">
        <v>2.9373316220328798</v>
      </c>
      <c r="E30" s="273">
        <v>418.08907607295907</v>
      </c>
      <c r="F30" s="273">
        <v>2856.0191030086989</v>
      </c>
      <c r="G30" s="273">
        <v>518.3234677634731</v>
      </c>
      <c r="H30" s="273">
        <v>157.60007282897502</v>
      </c>
    </row>
    <row r="31" spans="1:8" x14ac:dyDescent="0.35">
      <c r="A31" s="272" t="s">
        <v>500</v>
      </c>
      <c r="B31" s="269">
        <v>257.90976890459297</v>
      </c>
      <c r="C31" s="269">
        <v>1.300499353749E-2</v>
      </c>
      <c r="D31" s="269">
        <v>1.87845249299E-3</v>
      </c>
      <c r="E31" s="273" t="s">
        <v>483</v>
      </c>
      <c r="F31" s="273" t="s">
        <v>483</v>
      </c>
      <c r="G31" s="273" t="s">
        <v>483</v>
      </c>
      <c r="H31" s="273" t="s">
        <v>483</v>
      </c>
    </row>
    <row r="32" spans="1:8" x14ac:dyDescent="0.35">
      <c r="A32" s="274" t="s">
        <v>3374</v>
      </c>
      <c r="B32" s="269">
        <v>226133.22271687587</v>
      </c>
      <c r="C32" s="269">
        <v>4.1196270916394298</v>
      </c>
      <c r="D32" s="269">
        <v>2.5601844175807398</v>
      </c>
      <c r="E32" s="269">
        <v>128.24903986696705</v>
      </c>
      <c r="F32" s="269">
        <v>1403.092346692003</v>
      </c>
      <c r="G32" s="269">
        <v>241.28268231324299</v>
      </c>
      <c r="H32" s="269">
        <v>24.535279992929539</v>
      </c>
    </row>
    <row r="33" spans="1:8" x14ac:dyDescent="0.35">
      <c r="A33" s="272" t="s">
        <v>501</v>
      </c>
      <c r="B33" s="269">
        <v>198086.65897924625</v>
      </c>
      <c r="C33" s="269">
        <v>3.6313603130694299</v>
      </c>
      <c r="D33" s="269">
        <v>1.7785747835824199</v>
      </c>
      <c r="E33" s="273">
        <v>128.24903986696705</v>
      </c>
      <c r="F33" s="273">
        <v>1403.092346692003</v>
      </c>
      <c r="G33" s="273">
        <v>241.28268231324299</v>
      </c>
      <c r="H33" s="273">
        <v>24.535279992929539</v>
      </c>
    </row>
    <row r="34" spans="1:8" x14ac:dyDescent="0.35">
      <c r="A34" s="272" t="s">
        <v>502</v>
      </c>
      <c r="B34" s="269">
        <v>28046.5637376296</v>
      </c>
      <c r="C34" s="269">
        <v>0.48826677857</v>
      </c>
      <c r="D34" s="269">
        <v>0.78160963399831995</v>
      </c>
      <c r="E34" s="273" t="s">
        <v>481</v>
      </c>
      <c r="F34" s="273" t="s">
        <v>481</v>
      </c>
      <c r="G34" s="273" t="s">
        <v>481</v>
      </c>
      <c r="H34" s="273" t="s">
        <v>481</v>
      </c>
    </row>
    <row r="35" spans="1:8" x14ac:dyDescent="0.35">
      <c r="A35" s="277" t="s">
        <v>503</v>
      </c>
      <c r="B35" s="269">
        <v>41114.874805169908</v>
      </c>
      <c r="C35" s="269">
        <v>11857.283753580201</v>
      </c>
      <c r="D35" s="269">
        <v>9.1870284291349996E-2</v>
      </c>
      <c r="E35" s="269">
        <v>208.89432174184356</v>
      </c>
      <c r="F35" s="269">
        <v>105.47180460606191</v>
      </c>
      <c r="G35" s="269">
        <v>355.97410702367489</v>
      </c>
      <c r="H35" s="269">
        <v>65.111291475618813</v>
      </c>
    </row>
    <row r="36" spans="1:8" x14ac:dyDescent="0.35">
      <c r="A36" s="274" t="s">
        <v>505</v>
      </c>
      <c r="B36" s="269">
        <v>4169.7141237857086</v>
      </c>
      <c r="C36" s="269">
        <v>2828.7193306107342</v>
      </c>
      <c r="D36" s="269" t="s">
        <v>481</v>
      </c>
      <c r="E36" s="269" t="s">
        <v>481</v>
      </c>
      <c r="F36" s="269" t="s">
        <v>481</v>
      </c>
      <c r="G36" s="269" t="s">
        <v>481</v>
      </c>
      <c r="H36" s="269" t="s">
        <v>481</v>
      </c>
    </row>
    <row r="37" spans="1:8" x14ac:dyDescent="0.35">
      <c r="A37" s="272" t="s">
        <v>507</v>
      </c>
      <c r="B37" s="269">
        <v>4169.7141237857086</v>
      </c>
      <c r="C37" s="269">
        <v>2828.7193306107342</v>
      </c>
      <c r="D37" s="273" t="s">
        <v>481</v>
      </c>
      <c r="E37" s="273" t="s">
        <v>481</v>
      </c>
      <c r="F37" s="273" t="s">
        <v>481</v>
      </c>
      <c r="G37" s="273" t="s">
        <v>481</v>
      </c>
      <c r="H37" s="278" t="s">
        <v>184</v>
      </c>
    </row>
    <row r="38" spans="1:8" x14ac:dyDescent="0.35">
      <c r="A38" s="272" t="s">
        <v>509</v>
      </c>
      <c r="B38" s="269" t="s">
        <v>483</v>
      </c>
      <c r="C38" s="269" t="s">
        <v>483</v>
      </c>
      <c r="D38" s="273" t="s">
        <v>481</v>
      </c>
      <c r="E38" s="273" t="s">
        <v>481</v>
      </c>
      <c r="F38" s="273" t="s">
        <v>481</v>
      </c>
      <c r="G38" s="273" t="s">
        <v>481</v>
      </c>
      <c r="H38" s="273" t="s">
        <v>481</v>
      </c>
    </row>
    <row r="39" spans="1:8" x14ac:dyDescent="0.35">
      <c r="A39" s="272" t="s">
        <v>3375</v>
      </c>
      <c r="B39" s="269" t="s">
        <v>510</v>
      </c>
      <c r="C39" s="269" t="s">
        <v>510</v>
      </c>
      <c r="D39" s="273" t="s">
        <v>481</v>
      </c>
      <c r="E39" s="269" t="s">
        <v>481</v>
      </c>
      <c r="F39" s="269" t="s">
        <v>481</v>
      </c>
      <c r="G39" s="269" t="s">
        <v>481</v>
      </c>
      <c r="H39" s="269" t="s">
        <v>481</v>
      </c>
    </row>
    <row r="40" spans="1:8" x14ac:dyDescent="0.35">
      <c r="A40" s="274" t="s">
        <v>511</v>
      </c>
      <c r="B40" s="269">
        <v>36945.160681384201</v>
      </c>
      <c r="C40" s="269">
        <v>9028.5644229694662</v>
      </c>
      <c r="D40" s="269">
        <v>9.1870284291349996E-2</v>
      </c>
      <c r="E40" s="269">
        <v>208.89432174184356</v>
      </c>
      <c r="F40" s="269">
        <v>105.47180460606191</v>
      </c>
      <c r="G40" s="269">
        <v>355.97410702367489</v>
      </c>
      <c r="H40" s="269">
        <v>65.111291475618813</v>
      </c>
    </row>
    <row r="41" spans="1:8" x14ac:dyDescent="0.35">
      <c r="A41" s="272" t="s">
        <v>512</v>
      </c>
      <c r="B41" s="269">
        <v>11998.333379274758</v>
      </c>
      <c r="C41" s="269">
        <v>1877.1194091493796</v>
      </c>
      <c r="D41" s="269">
        <v>3.5424165198090003E-2</v>
      </c>
      <c r="E41" s="273" t="s">
        <v>483</v>
      </c>
      <c r="F41" s="273" t="s">
        <v>483</v>
      </c>
      <c r="G41" s="273" t="s">
        <v>483</v>
      </c>
      <c r="H41" s="273" t="s">
        <v>483</v>
      </c>
    </row>
    <row r="42" spans="1:8" x14ac:dyDescent="0.35">
      <c r="A42" s="272" t="s">
        <v>513</v>
      </c>
      <c r="B42" s="269">
        <v>24946.827302109439</v>
      </c>
      <c r="C42" s="269">
        <v>7151.4450138200864</v>
      </c>
      <c r="D42" s="278" t="s">
        <v>184</v>
      </c>
      <c r="E42" s="278" t="s">
        <v>184</v>
      </c>
      <c r="F42" s="278" t="s">
        <v>184</v>
      </c>
      <c r="G42" s="273" t="s">
        <v>483</v>
      </c>
      <c r="H42" s="273" t="s">
        <v>483</v>
      </c>
    </row>
    <row r="43" spans="1:8" x14ac:dyDescent="0.35">
      <c r="A43" s="272" t="s">
        <v>514</v>
      </c>
      <c r="B43" s="269" t="s">
        <v>483</v>
      </c>
      <c r="C43" s="269" t="s">
        <v>483</v>
      </c>
      <c r="D43" s="269">
        <v>5.644611909326E-2</v>
      </c>
      <c r="E43" s="273" t="s">
        <v>483</v>
      </c>
      <c r="F43" s="273" t="s">
        <v>483</v>
      </c>
      <c r="G43" s="273" t="s">
        <v>483</v>
      </c>
      <c r="H43" s="273" t="s">
        <v>483</v>
      </c>
    </row>
    <row r="44" spans="1:8" x14ac:dyDescent="0.35">
      <c r="A44" s="272" t="s">
        <v>3376</v>
      </c>
      <c r="B44" s="269" t="s">
        <v>510</v>
      </c>
      <c r="C44" s="269" t="s">
        <v>510</v>
      </c>
      <c r="D44" s="269" t="s">
        <v>510</v>
      </c>
      <c r="E44" s="269">
        <v>208.89432174184356</v>
      </c>
      <c r="F44" s="269">
        <v>105.47180460606191</v>
      </c>
      <c r="G44" s="269">
        <v>355.97410702367489</v>
      </c>
      <c r="H44" s="269">
        <v>65.111291475618813</v>
      </c>
    </row>
    <row r="45" spans="1:8" x14ac:dyDescent="0.35">
      <c r="A45" s="279" t="s">
        <v>3377</v>
      </c>
      <c r="B45" s="269" t="s">
        <v>515</v>
      </c>
      <c r="C45" s="278" t="s">
        <v>184</v>
      </c>
      <c r="D45" s="278" t="s">
        <v>184</v>
      </c>
      <c r="E45" s="278" t="s">
        <v>184</v>
      </c>
      <c r="F45" s="278" t="s">
        <v>184</v>
      </c>
      <c r="G45" s="278" t="s">
        <v>184</v>
      </c>
      <c r="H45" s="278" t="s">
        <v>184</v>
      </c>
    </row>
    <row r="46" spans="1:8" x14ac:dyDescent="0.35">
      <c r="A46" s="274" t="s">
        <v>3378</v>
      </c>
      <c r="B46" s="269" t="s">
        <v>483</v>
      </c>
      <c r="C46" s="278" t="s">
        <v>184</v>
      </c>
      <c r="D46" s="278" t="s">
        <v>184</v>
      </c>
      <c r="E46" s="278" t="s">
        <v>184</v>
      </c>
      <c r="F46" s="278" t="s">
        <v>184</v>
      </c>
      <c r="G46" s="278" t="s">
        <v>184</v>
      </c>
      <c r="H46" s="278" t="s">
        <v>184</v>
      </c>
    </row>
    <row r="47" spans="1:8" x14ac:dyDescent="0.35">
      <c r="A47" s="274" t="s">
        <v>516</v>
      </c>
      <c r="B47" s="269" t="s">
        <v>483</v>
      </c>
      <c r="C47" s="278" t="s">
        <v>184</v>
      </c>
      <c r="D47" s="278" t="s">
        <v>184</v>
      </c>
      <c r="E47" s="278" t="s">
        <v>184</v>
      </c>
      <c r="F47" s="278" t="s">
        <v>184</v>
      </c>
      <c r="G47" s="278" t="s">
        <v>184</v>
      </c>
      <c r="H47" s="278" t="s">
        <v>184</v>
      </c>
    </row>
    <row r="48" spans="1:8" x14ac:dyDescent="0.35">
      <c r="A48" s="271" t="s">
        <v>517</v>
      </c>
      <c r="B48" s="269" t="s">
        <v>515</v>
      </c>
      <c r="C48" s="278" t="s">
        <v>184</v>
      </c>
      <c r="D48" s="278" t="s">
        <v>184</v>
      </c>
      <c r="E48" s="278" t="s">
        <v>184</v>
      </c>
      <c r="F48" s="278" t="s">
        <v>184</v>
      </c>
      <c r="G48" s="278" t="s">
        <v>184</v>
      </c>
      <c r="H48" s="278" t="s">
        <v>184</v>
      </c>
    </row>
    <row r="49" spans="1:8" x14ac:dyDescent="0.35">
      <c r="A49" s="279" t="s">
        <v>3379</v>
      </c>
      <c r="B49" s="278" t="s">
        <v>184</v>
      </c>
      <c r="C49" s="278" t="s">
        <v>184</v>
      </c>
      <c r="D49" s="278" t="s">
        <v>184</v>
      </c>
      <c r="E49" s="278" t="s">
        <v>184</v>
      </c>
      <c r="F49" s="278" t="s">
        <v>184</v>
      </c>
      <c r="G49" s="278" t="s">
        <v>184</v>
      </c>
      <c r="H49" s="278" t="s">
        <v>184</v>
      </c>
    </row>
    <row r="50" spans="1:8" x14ac:dyDescent="0.35">
      <c r="A50" s="271" t="s">
        <v>518</v>
      </c>
      <c r="B50" s="269">
        <v>113327.83658654301</v>
      </c>
      <c r="C50" s="269">
        <v>5.2928930187330101</v>
      </c>
      <c r="D50" s="269">
        <v>3.2441550799905401</v>
      </c>
      <c r="E50" s="269">
        <v>1699.3376784668872</v>
      </c>
      <c r="F50" s="269">
        <v>130.7216571044716</v>
      </c>
      <c r="G50" s="269">
        <v>53.656498765611978</v>
      </c>
      <c r="H50" s="269" t="s">
        <v>508</v>
      </c>
    </row>
    <row r="51" spans="1:8" x14ac:dyDescent="0.35">
      <c r="A51" s="280" t="s">
        <v>519</v>
      </c>
      <c r="B51" s="269">
        <v>60220.980376771418</v>
      </c>
      <c r="C51" s="269" t="s">
        <v>543</v>
      </c>
      <c r="D51" s="269">
        <v>1.8999282815821601</v>
      </c>
      <c r="E51" s="273">
        <v>237.49103519777046</v>
      </c>
      <c r="F51" s="273">
        <v>98.796270642272503</v>
      </c>
      <c r="G51" s="273">
        <v>14.819440596340881</v>
      </c>
      <c r="H51" s="273" t="s">
        <v>508</v>
      </c>
    </row>
    <row r="52" spans="1:8" x14ac:dyDescent="0.35">
      <c r="A52" s="280" t="s">
        <v>520</v>
      </c>
      <c r="B52" s="269">
        <v>53106.856209771599</v>
      </c>
      <c r="C52" s="269">
        <v>5.2928930187330101</v>
      </c>
      <c r="D52" s="269">
        <v>1.34422679840838</v>
      </c>
      <c r="E52" s="273">
        <v>1461.8466432691168</v>
      </c>
      <c r="F52" s="273">
        <v>31.9253864621991</v>
      </c>
      <c r="G52" s="273">
        <v>38.837058169271103</v>
      </c>
      <c r="H52" s="273" t="s">
        <v>508</v>
      </c>
    </row>
    <row r="53" spans="1:8" x14ac:dyDescent="0.35">
      <c r="A53" s="271" t="s">
        <v>521</v>
      </c>
      <c r="B53" s="269" t="s">
        <v>483</v>
      </c>
      <c r="C53" s="269" t="s">
        <v>483</v>
      </c>
      <c r="D53" s="269" t="s">
        <v>483</v>
      </c>
      <c r="E53" s="273" t="s">
        <v>483</v>
      </c>
      <c r="F53" s="273" t="s">
        <v>483</v>
      </c>
      <c r="G53" s="273" t="s">
        <v>483</v>
      </c>
      <c r="H53" s="273" t="s">
        <v>508</v>
      </c>
    </row>
    <row r="54" spans="1:8" x14ac:dyDescent="0.35">
      <c r="A54" s="281" t="s">
        <v>3380</v>
      </c>
      <c r="B54" s="269">
        <v>230699.51036740557</v>
      </c>
      <c r="C54" s="278" t="s">
        <v>184</v>
      </c>
      <c r="D54" s="278" t="s">
        <v>184</v>
      </c>
      <c r="E54" s="278" t="s">
        <v>184</v>
      </c>
      <c r="F54" s="278" t="s">
        <v>184</v>
      </c>
      <c r="G54" s="278" t="s">
        <v>184</v>
      </c>
      <c r="H54" s="278" t="s">
        <v>184</v>
      </c>
    </row>
    <row r="55" spans="1:8" x14ac:dyDescent="0.35">
      <c r="A55" s="214" t="s">
        <v>3381</v>
      </c>
      <c r="B55" s="269" t="s">
        <v>543</v>
      </c>
      <c r="C55" s="278" t="s">
        <v>184</v>
      </c>
      <c r="D55" s="278" t="s">
        <v>184</v>
      </c>
      <c r="E55" s="278" t="s">
        <v>184</v>
      </c>
      <c r="F55" s="278" t="s">
        <v>184</v>
      </c>
      <c r="G55" s="278" t="s">
        <v>184</v>
      </c>
      <c r="H55" s="278" t="s">
        <v>184</v>
      </c>
    </row>
    <row r="56" spans="1:8" x14ac:dyDescent="0.35">
      <c r="A56" s="282" t="s">
        <v>522</v>
      </c>
      <c r="B56" s="273" t="s">
        <v>481</v>
      </c>
      <c r="C56" s="278" t="s">
        <v>184</v>
      </c>
      <c r="D56" s="278" t="s">
        <v>184</v>
      </c>
      <c r="E56" s="278" t="s">
        <v>184</v>
      </c>
      <c r="F56" s="278" t="s">
        <v>184</v>
      </c>
      <c r="G56" s="278" t="s">
        <v>184</v>
      </c>
      <c r="H56" s="278" t="s">
        <v>184</v>
      </c>
    </row>
    <row r="57" spans="1:8" x14ac:dyDescent="0.35">
      <c r="A57" s="282" t="s">
        <v>523</v>
      </c>
      <c r="B57" s="273" t="s">
        <v>481</v>
      </c>
      <c r="C57" s="278" t="s">
        <v>184</v>
      </c>
      <c r="D57" s="278" t="s">
        <v>184</v>
      </c>
      <c r="E57" s="278" t="s">
        <v>184</v>
      </c>
      <c r="F57" s="278" t="s">
        <v>184</v>
      </c>
      <c r="G57" s="278" t="s">
        <v>184</v>
      </c>
      <c r="H57" s="278" t="s">
        <v>184</v>
      </c>
    </row>
    <row r="58" spans="1:8" x14ac:dyDescent="0.35">
      <c r="C58" s="5"/>
      <c r="D58" s="5"/>
    </row>
    <row r="59" spans="1:8" x14ac:dyDescent="0.35">
      <c r="A59" s="50" t="s">
        <v>3646</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x14ac:dyDescent="0.35">
      <c r="A60" s="50" t="s">
        <v>524</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x14ac:dyDescent="0.35">
      <c r="A61" s="50" t="s">
        <v>89</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x14ac:dyDescent="0.35">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x14ac:dyDescent="0.35">
      <c r="A63" s="50" t="s">
        <v>2409</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x14ac:dyDescent="0.35">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x14ac:dyDescent="0.35">
      <c r="A65" s="50" t="s">
        <v>128</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x14ac:dyDescent="0.35">
      <c r="A66" s="50" t="s">
        <v>3101</v>
      </c>
      <c r="B66" s="51">
        <f>G375</f>
        <v>13282.915919456782</v>
      </c>
      <c r="C66" s="51">
        <f t="shared" ref="C66:D66" si="7">H375</f>
        <v>5.1948184495699996E-3</v>
      </c>
      <c r="D66" s="51">
        <f t="shared" si="7"/>
        <v>1.29867598133739</v>
      </c>
      <c r="E66" s="51"/>
      <c r="F66" s="51"/>
      <c r="G66" s="51"/>
      <c r="H66" s="51"/>
    </row>
    <row r="67" spans="1:10" ht="58" x14ac:dyDescent="0.35">
      <c r="A67" s="1" t="s">
        <v>3102</v>
      </c>
      <c r="B67" s="5"/>
      <c r="C67" s="5"/>
      <c r="D67" s="5"/>
      <c r="E67" s="5"/>
      <c r="F67" s="5"/>
      <c r="G67" s="5"/>
      <c r="H67" s="5"/>
    </row>
    <row r="68" spans="1:10" ht="15" thickBot="1" x14ac:dyDescent="0.4">
      <c r="B68" s="81"/>
      <c r="C68" s="81"/>
      <c r="D68" s="81"/>
      <c r="E68" s="81"/>
      <c r="F68" s="81"/>
      <c r="G68" s="81"/>
      <c r="H68" s="81"/>
    </row>
    <row r="69" spans="1:10" ht="15.5" x14ac:dyDescent="0.35">
      <c r="A69" s="420" t="s">
        <v>525</v>
      </c>
      <c r="B69" s="421"/>
      <c r="C69" s="215"/>
      <c r="D69" s="215"/>
      <c r="E69" s="215"/>
      <c r="F69" s="215"/>
      <c r="G69" s="215"/>
      <c r="H69" s="215"/>
      <c r="I69" s="54"/>
      <c r="J69" s="49" t="s">
        <v>465</v>
      </c>
    </row>
    <row r="70" spans="1:10" ht="15.5" x14ac:dyDescent="0.35">
      <c r="A70" s="48" t="s">
        <v>526</v>
      </c>
      <c r="B70" s="52"/>
      <c r="C70" s="53"/>
      <c r="D70" s="53"/>
      <c r="E70" s="53"/>
      <c r="F70" s="53"/>
      <c r="G70" s="53"/>
      <c r="H70" s="53"/>
      <c r="I70" s="54"/>
      <c r="J70" s="49" t="s">
        <v>3382</v>
      </c>
    </row>
    <row r="71" spans="1:10" ht="15.5" x14ac:dyDescent="0.35">
      <c r="A71" s="48"/>
      <c r="B71" s="52"/>
      <c r="C71" s="53"/>
      <c r="D71" s="53"/>
      <c r="E71" s="53"/>
      <c r="F71" s="53"/>
      <c r="G71" s="53"/>
      <c r="H71" s="49"/>
      <c r="I71" s="54"/>
      <c r="J71" s="49" t="s">
        <v>466</v>
      </c>
    </row>
    <row r="72" spans="1:10" x14ac:dyDescent="0.35">
      <c r="A72" s="422" t="s">
        <v>467</v>
      </c>
      <c r="B72" s="425" t="s">
        <v>527</v>
      </c>
      <c r="C72" s="426"/>
      <c r="D72" s="425" t="s">
        <v>528</v>
      </c>
      <c r="E72" s="427"/>
      <c r="F72" s="428"/>
      <c r="G72" s="425" t="s">
        <v>529</v>
      </c>
      <c r="H72" s="429"/>
      <c r="I72" s="429"/>
      <c r="J72" s="426"/>
    </row>
    <row r="73" spans="1:10" x14ac:dyDescent="0.35">
      <c r="A73" s="423"/>
      <c r="B73" s="430" t="s">
        <v>530</v>
      </c>
      <c r="C73" s="431"/>
      <c r="D73" s="434" t="s">
        <v>531</v>
      </c>
      <c r="E73" s="430" t="s">
        <v>469</v>
      </c>
      <c r="F73" s="431" t="s">
        <v>470</v>
      </c>
      <c r="G73" s="434" t="s">
        <v>532</v>
      </c>
      <c r="H73" s="434" t="s">
        <v>469</v>
      </c>
      <c r="I73" s="434" t="s">
        <v>470</v>
      </c>
      <c r="J73" s="263" t="s">
        <v>468</v>
      </c>
    </row>
    <row r="74" spans="1:10" x14ac:dyDescent="0.35">
      <c r="A74" s="423"/>
      <c r="B74" s="432"/>
      <c r="C74" s="433"/>
      <c r="D74" s="435"/>
      <c r="E74" s="432"/>
      <c r="F74" s="433"/>
      <c r="G74" s="436"/>
      <c r="H74" s="435"/>
      <c r="I74" s="435"/>
      <c r="J74" s="263" t="s">
        <v>533</v>
      </c>
    </row>
    <row r="75" spans="1:10" ht="15" thickBot="1" x14ac:dyDescent="0.4">
      <c r="A75" s="424"/>
      <c r="B75" s="266" t="s">
        <v>534</v>
      </c>
      <c r="C75" s="55" t="s">
        <v>535</v>
      </c>
      <c r="D75" s="55" t="s">
        <v>536</v>
      </c>
      <c r="E75" s="442" t="s">
        <v>537</v>
      </c>
      <c r="F75" s="443"/>
      <c r="G75" s="442" t="s">
        <v>475</v>
      </c>
      <c r="H75" s="440"/>
      <c r="I75" s="440"/>
      <c r="J75" s="441"/>
    </row>
    <row r="76" spans="1:10" ht="15" thickTop="1" x14ac:dyDescent="0.35">
      <c r="A76" s="56" t="s">
        <v>538</v>
      </c>
      <c r="B76" s="327">
        <v>91119552.110468924</v>
      </c>
      <c r="C76" s="327" t="s">
        <v>539</v>
      </c>
      <c r="D76" s="328" t="s">
        <v>184</v>
      </c>
      <c r="E76" s="328" t="s">
        <v>184</v>
      </c>
      <c r="F76" s="328" t="s">
        <v>184</v>
      </c>
      <c r="G76" s="327">
        <v>5894246.3300794624</v>
      </c>
      <c r="H76" s="327">
        <v>474.07141405218891</v>
      </c>
      <c r="I76" s="327">
        <v>255.32625983564566</v>
      </c>
      <c r="J76" s="327" t="s">
        <v>543</v>
      </c>
    </row>
    <row r="77" spans="1:10" x14ac:dyDescent="0.35">
      <c r="A77" s="283" t="s">
        <v>540</v>
      </c>
      <c r="B77" s="327">
        <v>39518350.449221194</v>
      </c>
      <c r="C77" s="327" t="s">
        <v>539</v>
      </c>
      <c r="D77" s="327">
        <v>62.818550609275022</v>
      </c>
      <c r="E77" s="327">
        <v>4.71081601067928</v>
      </c>
      <c r="F77" s="327">
        <v>3.6043774931421502</v>
      </c>
      <c r="G77" s="327">
        <v>2482485.4976894674</v>
      </c>
      <c r="H77" s="327">
        <v>186.16367801182585</v>
      </c>
      <c r="I77" s="327">
        <v>142.439052925277</v>
      </c>
      <c r="J77" s="327" t="s">
        <v>481</v>
      </c>
    </row>
    <row r="78" spans="1:10" x14ac:dyDescent="0.35">
      <c r="A78" s="283" t="s">
        <v>541</v>
      </c>
      <c r="B78" s="327">
        <v>23547856.46013758</v>
      </c>
      <c r="C78" s="327" t="s">
        <v>539</v>
      </c>
      <c r="D78" s="327">
        <v>90.390222007608685</v>
      </c>
      <c r="E78" s="327">
        <v>1.3293847084140999</v>
      </c>
      <c r="F78" s="327">
        <v>4.0838943275543604</v>
      </c>
      <c r="G78" s="327">
        <v>2128495.9732351382</v>
      </c>
      <c r="H78" s="327">
        <v>31.304160294037182</v>
      </c>
      <c r="I78" s="327">
        <v>96.166957423620104</v>
      </c>
      <c r="J78" s="327" t="s">
        <v>481</v>
      </c>
    </row>
    <row r="79" spans="1:10" x14ac:dyDescent="0.35">
      <c r="A79" s="283" t="s">
        <v>542</v>
      </c>
      <c r="B79" s="327">
        <v>25079732.293968797</v>
      </c>
      <c r="C79" s="327" t="s">
        <v>539</v>
      </c>
      <c r="D79" s="327">
        <v>50.61939699547608</v>
      </c>
      <c r="E79" s="327">
        <v>2.9025747542863098</v>
      </c>
      <c r="F79" s="327">
        <v>0.31864834210840998</v>
      </c>
      <c r="G79" s="327">
        <v>1269520.9255286683</v>
      </c>
      <c r="H79" s="327">
        <v>72.795797800732927</v>
      </c>
      <c r="I79" s="327">
        <v>7.9916151159959297</v>
      </c>
      <c r="J79" s="327" t="s">
        <v>481</v>
      </c>
    </row>
    <row r="80" spans="1:10" x14ac:dyDescent="0.35">
      <c r="A80" s="283" t="s">
        <v>3216</v>
      </c>
      <c r="B80" s="327">
        <v>353451.33084586024</v>
      </c>
      <c r="C80" s="327" t="s">
        <v>539</v>
      </c>
      <c r="D80" s="327">
        <v>38.884939528440349</v>
      </c>
      <c r="E80" s="327">
        <v>1.469740809049E-2</v>
      </c>
      <c r="F80" s="327">
        <v>3.6742710183873699</v>
      </c>
      <c r="G80" s="327">
        <v>13743.93362618804</v>
      </c>
      <c r="H80" s="327">
        <v>5.1948184495699996E-3</v>
      </c>
      <c r="I80" s="327">
        <v>1.29867598133739</v>
      </c>
      <c r="J80" s="327" t="s">
        <v>543</v>
      </c>
    </row>
    <row r="81" spans="1:10" x14ac:dyDescent="0.35">
      <c r="A81" s="283" t="s">
        <v>3217</v>
      </c>
      <c r="B81" s="327" t="s">
        <v>510</v>
      </c>
      <c r="C81" s="327" t="s">
        <v>539</v>
      </c>
      <c r="D81" s="327" t="s">
        <v>510</v>
      </c>
      <c r="E81" s="327" t="s">
        <v>510</v>
      </c>
      <c r="F81" s="327" t="s">
        <v>510</v>
      </c>
      <c r="G81" s="327" t="s">
        <v>510</v>
      </c>
      <c r="H81" s="327" t="s">
        <v>510</v>
      </c>
      <c r="I81" s="327" t="s">
        <v>510</v>
      </c>
      <c r="J81" s="327" t="s">
        <v>510</v>
      </c>
    </row>
    <row r="82" spans="1:10" x14ac:dyDescent="0.35">
      <c r="A82" s="283" t="s">
        <v>3218</v>
      </c>
      <c r="B82" s="327">
        <v>2620161.5762954974</v>
      </c>
      <c r="C82" s="327" t="s">
        <v>539</v>
      </c>
      <c r="D82" s="327">
        <v>88.047818292785962</v>
      </c>
      <c r="E82" s="327">
        <v>70.149331548862634</v>
      </c>
      <c r="F82" s="327">
        <v>2.8356871028999802</v>
      </c>
      <c r="G82" s="328" t="s">
        <v>184</v>
      </c>
      <c r="H82" s="327">
        <v>183.80258312714338</v>
      </c>
      <c r="I82" s="327">
        <v>7.4299583894152299</v>
      </c>
      <c r="J82" s="327" t="s">
        <v>481</v>
      </c>
    </row>
    <row r="83" spans="1:10" x14ac:dyDescent="0.35">
      <c r="A83" s="284" t="s">
        <v>544</v>
      </c>
      <c r="B83" s="327">
        <v>32351773.409563068</v>
      </c>
      <c r="C83" s="327" t="s">
        <v>539</v>
      </c>
      <c r="D83" s="328" t="s">
        <v>184</v>
      </c>
      <c r="E83" s="328" t="s">
        <v>184</v>
      </c>
      <c r="F83" s="328" t="s">
        <v>184</v>
      </c>
      <c r="G83" s="327">
        <v>2540094.5307982946</v>
      </c>
      <c r="H83" s="327">
        <v>37.656050059714502</v>
      </c>
      <c r="I83" s="327">
        <v>101.32241952488565</v>
      </c>
      <c r="J83" s="327" t="s">
        <v>543</v>
      </c>
    </row>
    <row r="84" spans="1:10" x14ac:dyDescent="0.35">
      <c r="A84" s="285" t="s">
        <v>540</v>
      </c>
      <c r="B84" s="327">
        <v>1343810.0384583769</v>
      </c>
      <c r="C84" s="327" t="s">
        <v>539</v>
      </c>
      <c r="D84" s="327">
        <v>75.928141051021797</v>
      </c>
      <c r="E84" s="327">
        <v>0.76379847184557004</v>
      </c>
      <c r="F84" s="327">
        <v>0.35425092693756</v>
      </c>
      <c r="G84" s="327">
        <v>102032.99814584665</v>
      </c>
      <c r="H84" s="327">
        <v>1.02640005382524</v>
      </c>
      <c r="I84" s="327">
        <v>0.47604595175188003</v>
      </c>
      <c r="J84" s="327" t="s">
        <v>481</v>
      </c>
    </row>
    <row r="85" spans="1:10" x14ac:dyDescent="0.35">
      <c r="A85" s="285" t="s">
        <v>541</v>
      </c>
      <c r="B85" s="327">
        <v>21964918.19043801</v>
      </c>
      <c r="C85" s="327" t="s">
        <v>539</v>
      </c>
      <c r="D85" s="327">
        <v>90.62078968100333</v>
      </c>
      <c r="E85" s="327">
        <v>0.73257570335638</v>
      </c>
      <c r="F85" s="327">
        <v>4.2890443345528002</v>
      </c>
      <c r="G85" s="327">
        <v>1990478.2316961272</v>
      </c>
      <c r="H85" s="327">
        <v>16.09096539252544</v>
      </c>
      <c r="I85" s="327">
        <v>94.208507923613965</v>
      </c>
      <c r="J85" s="327" t="s">
        <v>481</v>
      </c>
    </row>
    <row r="86" spans="1:10" x14ac:dyDescent="0.35">
      <c r="A86" s="285" t="s">
        <v>542</v>
      </c>
      <c r="B86" s="327">
        <v>8795000.2471165303</v>
      </c>
      <c r="C86" s="327" t="s">
        <v>539</v>
      </c>
      <c r="D86" s="327">
        <v>50.838234302060421</v>
      </c>
      <c r="E86" s="327">
        <v>2.3338941529224702</v>
      </c>
      <c r="F86" s="327">
        <v>0.75335764658167004</v>
      </c>
      <c r="G86" s="327">
        <v>447122.28324958944</v>
      </c>
      <c r="H86" s="327">
        <v>20.526599651696909</v>
      </c>
      <c r="I86" s="327">
        <v>6.6257806878528998</v>
      </c>
      <c r="J86" s="327" t="s">
        <v>481</v>
      </c>
    </row>
    <row r="87" spans="1:10" x14ac:dyDescent="0.35">
      <c r="A87" s="285" t="s">
        <v>3216</v>
      </c>
      <c r="B87" s="327">
        <v>52888.087323471489</v>
      </c>
      <c r="C87" s="327" t="s">
        <v>539</v>
      </c>
      <c r="D87" s="327">
        <v>8.7168534553273496</v>
      </c>
      <c r="E87" s="327" t="s">
        <v>3107</v>
      </c>
      <c r="F87" s="327" t="s">
        <v>3107</v>
      </c>
      <c r="G87" s="327">
        <v>461.01770673125719</v>
      </c>
      <c r="H87" s="327" t="s">
        <v>3107</v>
      </c>
      <c r="I87" s="327" t="s">
        <v>3107</v>
      </c>
      <c r="J87" s="327" t="s">
        <v>543</v>
      </c>
    </row>
    <row r="88" spans="1:10" x14ac:dyDescent="0.35">
      <c r="A88" s="285" t="s">
        <v>3217</v>
      </c>
      <c r="B88" s="327" t="s">
        <v>510</v>
      </c>
      <c r="C88" s="327" t="s">
        <v>539</v>
      </c>
      <c r="D88" s="327" t="s">
        <v>510</v>
      </c>
      <c r="E88" s="327" t="s">
        <v>510</v>
      </c>
      <c r="F88" s="327" t="s">
        <v>510</v>
      </c>
      <c r="G88" s="327" t="s">
        <v>510</v>
      </c>
      <c r="H88" s="327" t="s">
        <v>510</v>
      </c>
      <c r="I88" s="327" t="s">
        <v>510</v>
      </c>
      <c r="J88" s="327" t="s">
        <v>510</v>
      </c>
    </row>
    <row r="89" spans="1:10" x14ac:dyDescent="0.35">
      <c r="A89" s="285" t="s">
        <v>3218</v>
      </c>
      <c r="B89" s="327">
        <v>195156.84622667928</v>
      </c>
      <c r="C89" s="327" t="s">
        <v>539</v>
      </c>
      <c r="D89" s="327">
        <v>97.735736802039924</v>
      </c>
      <c r="E89" s="327">
        <v>6.192435418265E-2</v>
      </c>
      <c r="F89" s="327">
        <v>6.192435418265E-2</v>
      </c>
      <c r="G89" s="327">
        <v>19073.798157926904</v>
      </c>
      <c r="H89" s="327">
        <v>1.2084961666909999E-2</v>
      </c>
      <c r="I89" s="327">
        <v>1.2084961666909999E-2</v>
      </c>
      <c r="J89" s="327" t="s">
        <v>481</v>
      </c>
    </row>
    <row r="90" spans="1:10" x14ac:dyDescent="0.35">
      <c r="A90" s="286" t="s">
        <v>3219</v>
      </c>
      <c r="B90" s="327">
        <v>29762022.261531696</v>
      </c>
      <c r="C90" s="327" t="s">
        <v>539</v>
      </c>
      <c r="D90" s="328" t="s">
        <v>184</v>
      </c>
      <c r="E90" s="328" t="s">
        <v>184</v>
      </c>
      <c r="F90" s="328" t="s">
        <v>184</v>
      </c>
      <c r="G90" s="327">
        <v>2400057.4856406469</v>
      </c>
      <c r="H90" s="327">
        <v>34.823479419570468</v>
      </c>
      <c r="I90" s="327">
        <v>100.86538569159121</v>
      </c>
      <c r="J90" s="327" t="s">
        <v>543</v>
      </c>
    </row>
    <row r="91" spans="1:10" x14ac:dyDescent="0.35">
      <c r="A91" s="285" t="s">
        <v>540</v>
      </c>
      <c r="B91" s="327">
        <v>1289345.7754762077</v>
      </c>
      <c r="C91" s="327" t="s">
        <v>539</v>
      </c>
      <c r="D91" s="327">
        <v>75.981710695644367</v>
      </c>
      <c r="E91" s="327">
        <v>0.66331306705496995</v>
      </c>
      <c r="F91" s="327">
        <v>0.25283307148143003</v>
      </c>
      <c r="G91" s="327">
        <v>97966.697698884454</v>
      </c>
      <c r="H91" s="327">
        <v>0.85523990082548995</v>
      </c>
      <c r="I91" s="327">
        <v>0.32598925261525002</v>
      </c>
      <c r="J91" s="327" t="s">
        <v>481</v>
      </c>
    </row>
    <row r="92" spans="1:10" x14ac:dyDescent="0.35">
      <c r="A92" s="285" t="s">
        <v>541</v>
      </c>
      <c r="B92" s="327">
        <v>21878947.484241422</v>
      </c>
      <c r="C92" s="327" t="s">
        <v>539</v>
      </c>
      <c r="D92" s="327">
        <v>90.624623010701626</v>
      </c>
      <c r="E92" s="327">
        <v>0.69812515865578995</v>
      </c>
      <c r="F92" s="327">
        <v>4.3002982540659396</v>
      </c>
      <c r="G92" s="327">
        <v>1982771.3676303178</v>
      </c>
      <c r="H92" s="327">
        <v>15.27424368365784</v>
      </c>
      <c r="I92" s="327">
        <v>94.085999667283815</v>
      </c>
      <c r="J92" s="327" t="s">
        <v>481</v>
      </c>
    </row>
    <row r="93" spans="1:10" x14ac:dyDescent="0.35">
      <c r="A93" s="285" t="s">
        <v>542</v>
      </c>
      <c r="B93" s="327">
        <v>6345684.0682639154</v>
      </c>
      <c r="C93" s="327" t="s">
        <v>539</v>
      </c>
      <c r="D93" s="327">
        <v>50.248073994006518</v>
      </c>
      <c r="E93" s="327">
        <v>2.9440341927598199</v>
      </c>
      <c r="F93" s="327">
        <v>1.01506972939916</v>
      </c>
      <c r="G93" s="327">
        <v>318858.40260471357</v>
      </c>
      <c r="H93" s="327">
        <v>18.681910873420229</v>
      </c>
      <c r="I93" s="327">
        <v>6.4413118100252298</v>
      </c>
      <c r="J93" s="327" t="s">
        <v>481</v>
      </c>
    </row>
    <row r="94" spans="1:10" x14ac:dyDescent="0.35">
      <c r="A94" s="285" t="s">
        <v>3216</v>
      </c>
      <c r="B94" s="327">
        <v>52888.087323471489</v>
      </c>
      <c r="C94" s="327" t="s">
        <v>539</v>
      </c>
      <c r="D94" s="327">
        <v>8.7168534553273496</v>
      </c>
      <c r="E94" s="327" t="s">
        <v>515</v>
      </c>
      <c r="F94" s="327" t="s">
        <v>515</v>
      </c>
      <c r="G94" s="327">
        <v>461.01770673125719</v>
      </c>
      <c r="H94" s="327" t="s">
        <v>515</v>
      </c>
      <c r="I94" s="327" t="s">
        <v>515</v>
      </c>
      <c r="J94" s="327" t="s">
        <v>481</v>
      </c>
    </row>
    <row r="95" spans="1:10" x14ac:dyDescent="0.35">
      <c r="A95" s="285" t="s">
        <v>3217</v>
      </c>
      <c r="B95" s="327" t="s">
        <v>510</v>
      </c>
      <c r="C95" s="327" t="s">
        <v>539</v>
      </c>
      <c r="D95" s="327" t="s">
        <v>510</v>
      </c>
      <c r="E95" s="327" t="s">
        <v>510</v>
      </c>
      <c r="F95" s="327" t="s">
        <v>510</v>
      </c>
      <c r="G95" s="327" t="s">
        <v>510</v>
      </c>
      <c r="H95" s="327" t="s">
        <v>510</v>
      </c>
      <c r="I95" s="327" t="s">
        <v>510</v>
      </c>
      <c r="J95" s="327" t="s">
        <v>510</v>
      </c>
    </row>
    <row r="96" spans="1:10" x14ac:dyDescent="0.35">
      <c r="A96" s="285" t="s">
        <v>3218</v>
      </c>
      <c r="B96" s="327">
        <v>195156.84622667928</v>
      </c>
      <c r="C96" s="327" t="s">
        <v>539</v>
      </c>
      <c r="D96" s="327">
        <v>97.735736802039924</v>
      </c>
      <c r="E96" s="327">
        <v>6.192435418265E-2</v>
      </c>
      <c r="F96" s="327">
        <v>6.192435418265E-2</v>
      </c>
      <c r="G96" s="327">
        <v>19073.798157926904</v>
      </c>
      <c r="H96" s="327">
        <v>1.2084961666909999E-2</v>
      </c>
      <c r="I96" s="327">
        <v>1.2084961666909999E-2</v>
      </c>
      <c r="J96" s="327" t="s">
        <v>481</v>
      </c>
    </row>
    <row r="97" spans="1:10" x14ac:dyDescent="0.35">
      <c r="A97" s="287" t="s">
        <v>545</v>
      </c>
      <c r="B97" s="327">
        <v>29762022.261531696</v>
      </c>
      <c r="C97" s="327" t="s">
        <v>539</v>
      </c>
      <c r="D97" s="328" t="s">
        <v>184</v>
      </c>
      <c r="E97" s="328" t="s">
        <v>184</v>
      </c>
      <c r="F97" s="328" t="s">
        <v>184</v>
      </c>
      <c r="G97" s="327">
        <v>2400057.4856406469</v>
      </c>
      <c r="H97" s="327">
        <v>34.823479419570468</v>
      </c>
      <c r="I97" s="327">
        <v>100.86538569159121</v>
      </c>
      <c r="J97" s="327" t="s">
        <v>543</v>
      </c>
    </row>
    <row r="98" spans="1:10" x14ac:dyDescent="0.35">
      <c r="A98" s="288" t="s">
        <v>546</v>
      </c>
      <c r="B98" s="329">
        <v>1289345.7754762077</v>
      </c>
      <c r="C98" s="327" t="s">
        <v>539</v>
      </c>
      <c r="D98" s="327">
        <v>75.981710695644367</v>
      </c>
      <c r="E98" s="327">
        <v>0.66331306705496995</v>
      </c>
      <c r="F98" s="327">
        <v>0.25283307148143003</v>
      </c>
      <c r="G98" s="329">
        <v>97966.697698884454</v>
      </c>
      <c r="H98" s="329">
        <v>0.85523990082548995</v>
      </c>
      <c r="I98" s="329">
        <v>0.32598925261525002</v>
      </c>
      <c r="J98" s="329" t="s">
        <v>481</v>
      </c>
    </row>
    <row r="99" spans="1:10" x14ac:dyDescent="0.35">
      <c r="A99" s="288" t="s">
        <v>547</v>
      </c>
      <c r="B99" s="329">
        <v>21878947.484241422</v>
      </c>
      <c r="C99" s="327" t="s">
        <v>539</v>
      </c>
      <c r="D99" s="327">
        <v>90.624623010701626</v>
      </c>
      <c r="E99" s="327">
        <v>0.69812515865578995</v>
      </c>
      <c r="F99" s="327">
        <v>4.3002982540659396</v>
      </c>
      <c r="G99" s="329">
        <v>1982771.3676303178</v>
      </c>
      <c r="H99" s="329">
        <v>15.27424368365784</v>
      </c>
      <c r="I99" s="329">
        <v>94.085999667283815</v>
      </c>
      <c r="J99" s="329" t="s">
        <v>481</v>
      </c>
    </row>
    <row r="100" spans="1:10" x14ac:dyDescent="0.35">
      <c r="A100" s="288" t="s">
        <v>548</v>
      </c>
      <c r="B100" s="329">
        <v>6345684.0682639154</v>
      </c>
      <c r="C100" s="327" t="s">
        <v>539</v>
      </c>
      <c r="D100" s="327">
        <v>50.248073994006518</v>
      </c>
      <c r="E100" s="327">
        <v>2.9440341927598199</v>
      </c>
      <c r="F100" s="327">
        <v>1.01506972939916</v>
      </c>
      <c r="G100" s="329">
        <v>318858.40260471357</v>
      </c>
      <c r="H100" s="329">
        <v>18.681910873420229</v>
      </c>
      <c r="I100" s="329">
        <v>6.4413118100252298</v>
      </c>
      <c r="J100" s="329" t="s">
        <v>481</v>
      </c>
    </row>
    <row r="101" spans="1:10" x14ac:dyDescent="0.35">
      <c r="A101" s="288" t="s">
        <v>549</v>
      </c>
      <c r="B101" s="329">
        <v>52888.087323471489</v>
      </c>
      <c r="C101" s="327" t="s">
        <v>539</v>
      </c>
      <c r="D101" s="327">
        <v>8.7168534553273496</v>
      </c>
      <c r="E101" s="327" t="s">
        <v>481</v>
      </c>
      <c r="F101" s="327" t="s">
        <v>481</v>
      </c>
      <c r="G101" s="329">
        <v>461.01770673125719</v>
      </c>
      <c r="H101" s="329" t="s">
        <v>481</v>
      </c>
      <c r="I101" s="329" t="s">
        <v>481</v>
      </c>
      <c r="J101" s="329" t="s">
        <v>481</v>
      </c>
    </row>
    <row r="102" spans="1:10" x14ac:dyDescent="0.35">
      <c r="A102" s="288" t="s">
        <v>550</v>
      </c>
      <c r="B102" s="329" t="s">
        <v>510</v>
      </c>
      <c r="C102" s="327" t="s">
        <v>539</v>
      </c>
      <c r="D102" s="327" t="s">
        <v>510</v>
      </c>
      <c r="E102" s="327" t="s">
        <v>510</v>
      </c>
      <c r="F102" s="327" t="s">
        <v>510</v>
      </c>
      <c r="G102" s="329" t="s">
        <v>510</v>
      </c>
      <c r="H102" s="329" t="s">
        <v>510</v>
      </c>
      <c r="I102" s="329" t="s">
        <v>510</v>
      </c>
      <c r="J102" s="329" t="s">
        <v>510</v>
      </c>
    </row>
    <row r="103" spans="1:10" x14ac:dyDescent="0.35">
      <c r="A103" s="288" t="s">
        <v>88</v>
      </c>
      <c r="B103" s="329">
        <v>195156.84622667928</v>
      </c>
      <c r="C103" s="327" t="s">
        <v>539</v>
      </c>
      <c r="D103" s="327">
        <v>97.735736802039924</v>
      </c>
      <c r="E103" s="327">
        <v>6.192435418265E-2</v>
      </c>
      <c r="F103" s="327">
        <v>6.192435418265E-2</v>
      </c>
      <c r="G103" s="329">
        <v>19073.798157926904</v>
      </c>
      <c r="H103" s="329">
        <v>1.2084961666909999E-2</v>
      </c>
      <c r="I103" s="329">
        <v>1.2084961666909999E-2</v>
      </c>
      <c r="J103" s="329" t="s">
        <v>481</v>
      </c>
    </row>
    <row r="104" spans="1:10" x14ac:dyDescent="0.35">
      <c r="A104" s="287" t="s">
        <v>551</v>
      </c>
      <c r="B104" s="327" t="s">
        <v>3108</v>
      </c>
      <c r="C104" s="327" t="s">
        <v>539</v>
      </c>
      <c r="D104" s="328" t="s">
        <v>184</v>
      </c>
      <c r="E104" s="328" t="s">
        <v>184</v>
      </c>
      <c r="F104" s="328" t="s">
        <v>184</v>
      </c>
      <c r="G104" s="327" t="s">
        <v>3108</v>
      </c>
      <c r="H104" s="327" t="s">
        <v>555</v>
      </c>
      <c r="I104" s="327" t="s">
        <v>555</v>
      </c>
      <c r="J104" s="327" t="s">
        <v>543</v>
      </c>
    </row>
    <row r="105" spans="1:10" x14ac:dyDescent="0.35">
      <c r="A105" s="288" t="s">
        <v>546</v>
      </c>
      <c r="B105" s="329" t="s">
        <v>483</v>
      </c>
      <c r="C105" s="327" t="s">
        <v>539</v>
      </c>
      <c r="D105" s="327" t="s">
        <v>515</v>
      </c>
      <c r="E105" s="327" t="s">
        <v>483</v>
      </c>
      <c r="F105" s="327" t="s">
        <v>483</v>
      </c>
      <c r="G105" s="329" t="s">
        <v>483</v>
      </c>
      <c r="H105" s="329" t="s">
        <v>483</v>
      </c>
      <c r="I105" s="329" t="s">
        <v>483</v>
      </c>
      <c r="J105" s="329" t="s">
        <v>481</v>
      </c>
    </row>
    <row r="106" spans="1:10" x14ac:dyDescent="0.35">
      <c r="A106" s="288" t="s">
        <v>547</v>
      </c>
      <c r="B106" s="329" t="s">
        <v>483</v>
      </c>
      <c r="C106" s="327" t="s">
        <v>539</v>
      </c>
      <c r="D106" s="327" t="s">
        <v>515</v>
      </c>
      <c r="E106" s="327" t="s">
        <v>483</v>
      </c>
      <c r="F106" s="327" t="s">
        <v>483</v>
      </c>
      <c r="G106" s="329" t="s">
        <v>483</v>
      </c>
      <c r="H106" s="329" t="s">
        <v>483</v>
      </c>
      <c r="I106" s="329" t="s">
        <v>483</v>
      </c>
      <c r="J106" s="329" t="s">
        <v>481</v>
      </c>
    </row>
    <row r="107" spans="1:10" x14ac:dyDescent="0.35">
      <c r="A107" s="288" t="s">
        <v>548</v>
      </c>
      <c r="B107" s="329" t="s">
        <v>483</v>
      </c>
      <c r="C107" s="327" t="s">
        <v>539</v>
      </c>
      <c r="D107" s="327" t="s">
        <v>515</v>
      </c>
      <c r="E107" s="327" t="s">
        <v>483</v>
      </c>
      <c r="F107" s="327" t="s">
        <v>483</v>
      </c>
      <c r="G107" s="329" t="s">
        <v>483</v>
      </c>
      <c r="H107" s="329" t="s">
        <v>483</v>
      </c>
      <c r="I107" s="329" t="s">
        <v>483</v>
      </c>
      <c r="J107" s="329" t="s">
        <v>481</v>
      </c>
    </row>
    <row r="108" spans="1:10" x14ac:dyDescent="0.35">
      <c r="A108" s="288" t="s">
        <v>549</v>
      </c>
      <c r="B108" s="329" t="s">
        <v>483</v>
      </c>
      <c r="C108" s="327" t="s">
        <v>539</v>
      </c>
      <c r="D108" s="327" t="s">
        <v>515</v>
      </c>
      <c r="E108" s="327" t="s">
        <v>483</v>
      </c>
      <c r="F108" s="327" t="s">
        <v>483</v>
      </c>
      <c r="G108" s="329" t="s">
        <v>483</v>
      </c>
      <c r="H108" s="329" t="s">
        <v>483</v>
      </c>
      <c r="I108" s="329" t="s">
        <v>483</v>
      </c>
      <c r="J108" s="329" t="s">
        <v>481</v>
      </c>
    </row>
    <row r="109" spans="1:10" x14ac:dyDescent="0.35">
      <c r="A109" s="288" t="s">
        <v>550</v>
      </c>
      <c r="B109" s="329" t="s">
        <v>510</v>
      </c>
      <c r="C109" s="327" t="s">
        <v>539</v>
      </c>
      <c r="D109" s="327" t="s">
        <v>510</v>
      </c>
      <c r="E109" s="327" t="s">
        <v>510</v>
      </c>
      <c r="F109" s="327" t="s">
        <v>510</v>
      </c>
      <c r="G109" s="329" t="s">
        <v>510</v>
      </c>
      <c r="H109" s="329" t="s">
        <v>510</v>
      </c>
      <c r="I109" s="329" t="s">
        <v>510</v>
      </c>
      <c r="J109" s="329" t="s">
        <v>510</v>
      </c>
    </row>
    <row r="110" spans="1:10" x14ac:dyDescent="0.35">
      <c r="A110" s="288" t="s">
        <v>88</v>
      </c>
      <c r="B110" s="329" t="s">
        <v>483</v>
      </c>
      <c r="C110" s="327" t="s">
        <v>539</v>
      </c>
      <c r="D110" s="327" t="s">
        <v>515</v>
      </c>
      <c r="E110" s="327" t="s">
        <v>483</v>
      </c>
      <c r="F110" s="327" t="s">
        <v>483</v>
      </c>
      <c r="G110" s="329" t="s">
        <v>483</v>
      </c>
      <c r="H110" s="329" t="s">
        <v>483</v>
      </c>
      <c r="I110" s="329" t="s">
        <v>483</v>
      </c>
      <c r="J110" s="329" t="s">
        <v>481</v>
      </c>
    </row>
    <row r="111" spans="1:10" x14ac:dyDescent="0.35">
      <c r="A111" s="287" t="s">
        <v>552</v>
      </c>
      <c r="B111" s="327" t="s">
        <v>3108</v>
      </c>
      <c r="C111" s="327" t="s">
        <v>539</v>
      </c>
      <c r="D111" s="328" t="s">
        <v>184</v>
      </c>
      <c r="E111" s="328" t="s">
        <v>184</v>
      </c>
      <c r="F111" s="328" t="s">
        <v>184</v>
      </c>
      <c r="G111" s="327" t="s">
        <v>555</v>
      </c>
      <c r="H111" s="327" t="s">
        <v>3108</v>
      </c>
      <c r="I111" s="327" t="s">
        <v>555</v>
      </c>
      <c r="J111" s="327" t="s">
        <v>543</v>
      </c>
    </row>
    <row r="112" spans="1:10" x14ac:dyDescent="0.35">
      <c r="A112" s="288" t="s">
        <v>546</v>
      </c>
      <c r="B112" s="329" t="s">
        <v>483</v>
      </c>
      <c r="C112" s="327" t="s">
        <v>539</v>
      </c>
      <c r="D112" s="327" t="s">
        <v>515</v>
      </c>
      <c r="E112" s="327" t="s">
        <v>483</v>
      </c>
      <c r="F112" s="327" t="s">
        <v>483</v>
      </c>
      <c r="G112" s="329" t="s">
        <v>483</v>
      </c>
      <c r="H112" s="329" t="s">
        <v>483</v>
      </c>
      <c r="I112" s="329" t="s">
        <v>483</v>
      </c>
      <c r="J112" s="329" t="s">
        <v>481</v>
      </c>
    </row>
    <row r="113" spans="1:10" x14ac:dyDescent="0.35">
      <c r="A113" s="288" t="s">
        <v>547</v>
      </c>
      <c r="B113" s="329" t="s">
        <v>483</v>
      </c>
      <c r="C113" s="327" t="s">
        <v>539</v>
      </c>
      <c r="D113" s="327" t="s">
        <v>515</v>
      </c>
      <c r="E113" s="327" t="s">
        <v>483</v>
      </c>
      <c r="F113" s="327" t="s">
        <v>483</v>
      </c>
      <c r="G113" s="329" t="s">
        <v>483</v>
      </c>
      <c r="H113" s="329" t="s">
        <v>483</v>
      </c>
      <c r="I113" s="329" t="s">
        <v>483</v>
      </c>
      <c r="J113" s="329" t="s">
        <v>481</v>
      </c>
    </row>
    <row r="114" spans="1:10" x14ac:dyDescent="0.35">
      <c r="A114" s="288" t="s">
        <v>548</v>
      </c>
      <c r="B114" s="329" t="s">
        <v>483</v>
      </c>
      <c r="C114" s="327" t="s">
        <v>539</v>
      </c>
      <c r="D114" s="327" t="s">
        <v>515</v>
      </c>
      <c r="E114" s="327" t="s">
        <v>483</v>
      </c>
      <c r="F114" s="327" t="s">
        <v>483</v>
      </c>
      <c r="G114" s="329" t="s">
        <v>483</v>
      </c>
      <c r="H114" s="329" t="s">
        <v>483</v>
      </c>
      <c r="I114" s="329" t="s">
        <v>483</v>
      </c>
      <c r="J114" s="329" t="s">
        <v>481</v>
      </c>
    </row>
    <row r="115" spans="1:10" x14ac:dyDescent="0.35">
      <c r="A115" s="288" t="s">
        <v>549</v>
      </c>
      <c r="B115" s="329" t="s">
        <v>483</v>
      </c>
      <c r="C115" s="327" t="s">
        <v>539</v>
      </c>
      <c r="D115" s="327" t="s">
        <v>515</v>
      </c>
      <c r="E115" s="327" t="s">
        <v>483</v>
      </c>
      <c r="F115" s="327" t="s">
        <v>483</v>
      </c>
      <c r="G115" s="329" t="s">
        <v>483</v>
      </c>
      <c r="H115" s="329" t="s">
        <v>483</v>
      </c>
      <c r="I115" s="329" t="s">
        <v>483</v>
      </c>
      <c r="J115" s="329" t="s">
        <v>481</v>
      </c>
    </row>
    <row r="116" spans="1:10" x14ac:dyDescent="0.35">
      <c r="A116" s="288" t="s">
        <v>550</v>
      </c>
      <c r="B116" s="329" t="s">
        <v>510</v>
      </c>
      <c r="C116" s="327" t="s">
        <v>539</v>
      </c>
      <c r="D116" s="327" t="s">
        <v>510</v>
      </c>
      <c r="E116" s="327" t="s">
        <v>510</v>
      </c>
      <c r="F116" s="327" t="s">
        <v>510</v>
      </c>
      <c r="G116" s="329" t="s">
        <v>510</v>
      </c>
      <c r="H116" s="329" t="s">
        <v>510</v>
      </c>
      <c r="I116" s="329" t="s">
        <v>510</v>
      </c>
      <c r="J116" s="329" t="s">
        <v>510</v>
      </c>
    </row>
    <row r="117" spans="1:10" x14ac:dyDescent="0.35">
      <c r="A117" s="288" t="s">
        <v>88</v>
      </c>
      <c r="B117" s="329" t="s">
        <v>483</v>
      </c>
      <c r="C117" s="327" t="s">
        <v>539</v>
      </c>
      <c r="D117" s="327" t="s">
        <v>515</v>
      </c>
      <c r="E117" s="327" t="s">
        <v>483</v>
      </c>
      <c r="F117" s="327" t="s">
        <v>483</v>
      </c>
      <c r="G117" s="329" t="s">
        <v>483</v>
      </c>
      <c r="H117" s="329" t="s">
        <v>483</v>
      </c>
      <c r="I117" s="329" t="s">
        <v>483</v>
      </c>
      <c r="J117" s="329" t="s">
        <v>481</v>
      </c>
    </row>
    <row r="118" spans="1:10" x14ac:dyDescent="0.35">
      <c r="A118" s="289" t="s">
        <v>480</v>
      </c>
      <c r="B118" s="327">
        <v>1778687.0543379753</v>
      </c>
      <c r="C118" s="327" t="s">
        <v>539</v>
      </c>
      <c r="D118" s="328" t="s">
        <v>184</v>
      </c>
      <c r="E118" s="328" t="s">
        <v>184</v>
      </c>
      <c r="F118" s="328" t="s">
        <v>184</v>
      </c>
      <c r="G118" s="327">
        <v>94253.062008181601</v>
      </c>
      <c r="H118" s="327">
        <v>1.46027512323081</v>
      </c>
      <c r="I118" s="327">
        <v>0.26593010197444999</v>
      </c>
      <c r="J118" s="327" t="s">
        <v>543</v>
      </c>
    </row>
    <row r="119" spans="1:10" x14ac:dyDescent="0.35">
      <c r="A119" s="285" t="s">
        <v>540</v>
      </c>
      <c r="B119" s="329">
        <v>49045.406851392239</v>
      </c>
      <c r="C119" s="327" t="s">
        <v>539</v>
      </c>
      <c r="D119" s="327">
        <v>74.659973794071973</v>
      </c>
      <c r="E119" s="327">
        <v>3.1426139568948201</v>
      </c>
      <c r="F119" s="327">
        <v>2.75514054391506</v>
      </c>
      <c r="G119" s="329">
        <v>3661.7287902445428</v>
      </c>
      <c r="H119" s="329">
        <v>0.15413078009277001</v>
      </c>
      <c r="I119" s="329">
        <v>0.13512698890908001</v>
      </c>
      <c r="J119" s="329" t="s">
        <v>481</v>
      </c>
    </row>
    <row r="120" spans="1:10" x14ac:dyDescent="0.35">
      <c r="A120" s="285" t="s">
        <v>541</v>
      </c>
      <c r="B120" s="329">
        <v>397.21842434588893</v>
      </c>
      <c r="C120" s="327" t="s">
        <v>539</v>
      </c>
      <c r="D120" s="327">
        <v>89.645233903118736</v>
      </c>
      <c r="E120" s="327">
        <v>9.5000000000102105</v>
      </c>
      <c r="F120" s="327">
        <v>1.4249999999927201</v>
      </c>
      <c r="G120" s="329">
        <v>35.608738561115487</v>
      </c>
      <c r="H120" s="329">
        <v>3.77357503129E-3</v>
      </c>
      <c r="I120" s="329">
        <v>5.6603625469000001E-4</v>
      </c>
      <c r="J120" s="329" t="s">
        <v>481</v>
      </c>
    </row>
    <row r="121" spans="1:10" x14ac:dyDescent="0.35">
      <c r="A121" s="285" t="s">
        <v>542</v>
      </c>
      <c r="B121" s="329">
        <v>1729244.4290622373</v>
      </c>
      <c r="C121" s="327" t="s">
        <v>539</v>
      </c>
      <c r="D121" s="327">
        <v>52.367220594999381</v>
      </c>
      <c r="E121" s="327">
        <v>0.75314440585650999</v>
      </c>
      <c r="F121" s="327">
        <v>7.5314440585649997E-2</v>
      </c>
      <c r="G121" s="329">
        <v>90555.724479375946</v>
      </c>
      <c r="H121" s="329">
        <v>1.30237076810675</v>
      </c>
      <c r="I121" s="329">
        <v>0.13023707681068</v>
      </c>
      <c r="J121" s="329" t="s">
        <v>481</v>
      </c>
    </row>
    <row r="122" spans="1:10" x14ac:dyDescent="0.35">
      <c r="A122" s="285" t="s">
        <v>3216</v>
      </c>
      <c r="B122" s="329" t="s">
        <v>510</v>
      </c>
      <c r="C122" s="327" t="s">
        <v>539</v>
      </c>
      <c r="D122" s="327" t="s">
        <v>510</v>
      </c>
      <c r="E122" s="327" t="s">
        <v>510</v>
      </c>
      <c r="F122" s="327" t="s">
        <v>510</v>
      </c>
      <c r="G122" s="329" t="s">
        <v>510</v>
      </c>
      <c r="H122" s="329" t="s">
        <v>510</v>
      </c>
      <c r="I122" s="329" t="s">
        <v>510</v>
      </c>
      <c r="J122" s="329" t="s">
        <v>510</v>
      </c>
    </row>
    <row r="123" spans="1:10" x14ac:dyDescent="0.35">
      <c r="A123" s="285" t="s">
        <v>3217</v>
      </c>
      <c r="B123" s="329" t="s">
        <v>510</v>
      </c>
      <c r="C123" s="327" t="s">
        <v>539</v>
      </c>
      <c r="D123" s="327" t="s">
        <v>510</v>
      </c>
      <c r="E123" s="327" t="s">
        <v>510</v>
      </c>
      <c r="F123" s="327" t="s">
        <v>510</v>
      </c>
      <c r="G123" s="329" t="s">
        <v>510</v>
      </c>
      <c r="H123" s="329" t="s">
        <v>510</v>
      </c>
      <c r="I123" s="329" t="s">
        <v>510</v>
      </c>
      <c r="J123" s="329" t="s">
        <v>510</v>
      </c>
    </row>
    <row r="124" spans="1:10" x14ac:dyDescent="0.35">
      <c r="A124" s="285" t="s">
        <v>3218</v>
      </c>
      <c r="B124" s="329" t="s">
        <v>483</v>
      </c>
      <c r="C124" s="327" t="s">
        <v>539</v>
      </c>
      <c r="D124" s="327" t="s">
        <v>515</v>
      </c>
      <c r="E124" s="327" t="s">
        <v>483</v>
      </c>
      <c r="F124" s="327" t="s">
        <v>483</v>
      </c>
      <c r="G124" s="329" t="s">
        <v>483</v>
      </c>
      <c r="H124" s="329" t="s">
        <v>483</v>
      </c>
      <c r="I124" s="329" t="s">
        <v>483</v>
      </c>
      <c r="J124" s="329" t="s">
        <v>481</v>
      </c>
    </row>
    <row r="125" spans="1:10" x14ac:dyDescent="0.35">
      <c r="A125" s="290" t="s">
        <v>3220</v>
      </c>
      <c r="B125" s="327">
        <v>811064.09369339747</v>
      </c>
      <c r="C125" s="327" t="s">
        <v>539</v>
      </c>
      <c r="D125" s="328" t="s">
        <v>184</v>
      </c>
      <c r="E125" s="328" t="s">
        <v>184</v>
      </c>
      <c r="F125" s="328" t="s">
        <v>184</v>
      </c>
      <c r="G125" s="327">
        <v>45783.983149465937</v>
      </c>
      <c r="H125" s="327">
        <v>1.37229551691322</v>
      </c>
      <c r="I125" s="327">
        <v>0.19110373131999001</v>
      </c>
      <c r="J125" s="327" t="s">
        <v>543</v>
      </c>
    </row>
    <row r="126" spans="1:10" x14ac:dyDescent="0.35">
      <c r="A126" s="283" t="s">
        <v>540</v>
      </c>
      <c r="B126" s="327">
        <v>5418.8561307769987</v>
      </c>
      <c r="C126" s="327" t="s">
        <v>539</v>
      </c>
      <c r="D126" s="327">
        <v>74.659973794071973</v>
      </c>
      <c r="E126" s="327">
        <v>3.14261395689392</v>
      </c>
      <c r="F126" s="327">
        <v>2.7551405439157199</v>
      </c>
      <c r="G126" s="327">
        <v>404.57165671765699</v>
      </c>
      <c r="H126" s="327">
        <v>1.7029372906979999E-2</v>
      </c>
      <c r="I126" s="327">
        <v>1.492971022755E-2</v>
      </c>
      <c r="J126" s="327" t="s">
        <v>481</v>
      </c>
    </row>
    <row r="127" spans="1:10" x14ac:dyDescent="0.35">
      <c r="A127" s="283" t="s">
        <v>541</v>
      </c>
      <c r="B127" s="327">
        <v>85573.487772242661</v>
      </c>
      <c r="C127" s="327" t="s">
        <v>539</v>
      </c>
      <c r="D127" s="327">
        <v>89.645233903118736</v>
      </c>
      <c r="E127" s="327">
        <v>9.5000000000000604</v>
      </c>
      <c r="F127" s="327">
        <v>1.42500000000005</v>
      </c>
      <c r="G127" s="327">
        <v>7671.2553272483647</v>
      </c>
      <c r="H127" s="327">
        <v>0.81294813383631004</v>
      </c>
      <c r="I127" s="327">
        <v>0.12194222007545</v>
      </c>
      <c r="J127" s="327" t="s">
        <v>481</v>
      </c>
    </row>
    <row r="128" spans="1:10" x14ac:dyDescent="0.35">
      <c r="A128" s="283" t="s">
        <v>542</v>
      </c>
      <c r="B128" s="327">
        <v>720071.7497903778</v>
      </c>
      <c r="C128" s="327" t="s">
        <v>539</v>
      </c>
      <c r="D128" s="327">
        <v>52.367220594999388</v>
      </c>
      <c r="E128" s="327">
        <v>0.75314440585650999</v>
      </c>
      <c r="F128" s="327">
        <v>7.5314440585649997E-2</v>
      </c>
      <c r="G128" s="327">
        <v>37708.156165499917</v>
      </c>
      <c r="H128" s="327">
        <v>0.54231801016992998</v>
      </c>
      <c r="I128" s="327">
        <v>5.4231801016990003E-2</v>
      </c>
      <c r="J128" s="327" t="s">
        <v>481</v>
      </c>
    </row>
    <row r="129" spans="1:10" x14ac:dyDescent="0.35">
      <c r="A129" s="283" t="s">
        <v>3216</v>
      </c>
      <c r="B129" s="327" t="s">
        <v>510</v>
      </c>
      <c r="C129" s="327" t="s">
        <v>539</v>
      </c>
      <c r="D129" s="327" t="s">
        <v>510</v>
      </c>
      <c r="E129" s="327" t="s">
        <v>510</v>
      </c>
      <c r="F129" s="327" t="s">
        <v>510</v>
      </c>
      <c r="G129" s="327" t="s">
        <v>510</v>
      </c>
      <c r="H129" s="327" t="s">
        <v>510</v>
      </c>
      <c r="I129" s="327" t="s">
        <v>510</v>
      </c>
      <c r="J129" s="327" t="s">
        <v>510</v>
      </c>
    </row>
    <row r="130" spans="1:10" x14ac:dyDescent="0.35">
      <c r="A130" s="283" t="s">
        <v>3217</v>
      </c>
      <c r="B130" s="327" t="s">
        <v>510</v>
      </c>
      <c r="C130" s="327" t="s">
        <v>539</v>
      </c>
      <c r="D130" s="327" t="s">
        <v>510</v>
      </c>
      <c r="E130" s="327" t="s">
        <v>510</v>
      </c>
      <c r="F130" s="327" t="s">
        <v>510</v>
      </c>
      <c r="G130" s="327" t="s">
        <v>510</v>
      </c>
      <c r="H130" s="327" t="s">
        <v>510</v>
      </c>
      <c r="I130" s="327" t="s">
        <v>510</v>
      </c>
      <c r="J130" s="327" t="s">
        <v>510</v>
      </c>
    </row>
    <row r="131" spans="1:10" x14ac:dyDescent="0.35">
      <c r="A131" s="283" t="s">
        <v>3218</v>
      </c>
      <c r="B131" s="327" t="s">
        <v>483</v>
      </c>
      <c r="C131" s="327" t="s">
        <v>539</v>
      </c>
      <c r="D131" s="327" t="s">
        <v>515</v>
      </c>
      <c r="E131" s="327" t="s">
        <v>483</v>
      </c>
      <c r="F131" s="327" t="s">
        <v>483</v>
      </c>
      <c r="G131" s="327" t="s">
        <v>483</v>
      </c>
      <c r="H131" s="327" t="s">
        <v>483</v>
      </c>
      <c r="I131" s="327" t="s">
        <v>483</v>
      </c>
      <c r="J131" s="327" t="s">
        <v>481</v>
      </c>
    </row>
    <row r="132" spans="1:10" x14ac:dyDescent="0.35">
      <c r="A132" s="287" t="s">
        <v>553</v>
      </c>
      <c r="B132" s="327">
        <v>811064.09369339747</v>
      </c>
      <c r="C132" s="327" t="s">
        <v>539</v>
      </c>
      <c r="D132" s="328" t="s">
        <v>184</v>
      </c>
      <c r="E132" s="328" t="s">
        <v>184</v>
      </c>
      <c r="F132" s="328" t="s">
        <v>184</v>
      </c>
      <c r="G132" s="327">
        <v>45783.983149465937</v>
      </c>
      <c r="H132" s="327">
        <v>1.37229551691322</v>
      </c>
      <c r="I132" s="327">
        <v>0.19110373131999001</v>
      </c>
      <c r="J132" s="327" t="s">
        <v>543</v>
      </c>
    </row>
    <row r="133" spans="1:10" x14ac:dyDescent="0.35">
      <c r="A133" s="288" t="s">
        <v>546</v>
      </c>
      <c r="B133" s="329">
        <v>5418.8561307769987</v>
      </c>
      <c r="C133" s="327" t="s">
        <v>539</v>
      </c>
      <c r="D133" s="327">
        <v>74.659973794071973</v>
      </c>
      <c r="E133" s="327">
        <v>3.14261395689392</v>
      </c>
      <c r="F133" s="327">
        <v>2.7551405439157199</v>
      </c>
      <c r="G133" s="329">
        <v>404.57165671765699</v>
      </c>
      <c r="H133" s="329">
        <v>1.7029372906979999E-2</v>
      </c>
      <c r="I133" s="329">
        <v>1.492971022755E-2</v>
      </c>
      <c r="J133" s="329" t="s">
        <v>481</v>
      </c>
    </row>
    <row r="134" spans="1:10" x14ac:dyDescent="0.35">
      <c r="A134" s="288" t="s">
        <v>547</v>
      </c>
      <c r="B134" s="329">
        <v>85573.487772242661</v>
      </c>
      <c r="C134" s="327" t="s">
        <v>539</v>
      </c>
      <c r="D134" s="327">
        <v>89.645233903118736</v>
      </c>
      <c r="E134" s="327">
        <v>9.5000000000000604</v>
      </c>
      <c r="F134" s="327">
        <v>1.42500000000005</v>
      </c>
      <c r="G134" s="329">
        <v>7671.2553272483647</v>
      </c>
      <c r="H134" s="329">
        <v>0.81294813383631004</v>
      </c>
      <c r="I134" s="329">
        <v>0.12194222007545</v>
      </c>
      <c r="J134" s="329" t="s">
        <v>481</v>
      </c>
    </row>
    <row r="135" spans="1:10" x14ac:dyDescent="0.35">
      <c r="A135" s="288" t="s">
        <v>548</v>
      </c>
      <c r="B135" s="329">
        <v>720071.7497903778</v>
      </c>
      <c r="C135" s="327" t="s">
        <v>539</v>
      </c>
      <c r="D135" s="327">
        <v>52.367220594999388</v>
      </c>
      <c r="E135" s="327">
        <v>0.75314440585650999</v>
      </c>
      <c r="F135" s="327">
        <v>7.5314440585649997E-2</v>
      </c>
      <c r="G135" s="329">
        <v>37708.156165499917</v>
      </c>
      <c r="H135" s="329">
        <v>0.54231801016992998</v>
      </c>
      <c r="I135" s="329">
        <v>5.4231801016990003E-2</v>
      </c>
      <c r="J135" s="329" t="s">
        <v>481</v>
      </c>
    </row>
    <row r="136" spans="1:10" x14ac:dyDescent="0.35">
      <c r="A136" s="288" t="s">
        <v>549</v>
      </c>
      <c r="B136" s="329" t="s">
        <v>510</v>
      </c>
      <c r="C136" s="327" t="s">
        <v>539</v>
      </c>
      <c r="D136" s="327" t="s">
        <v>510</v>
      </c>
      <c r="E136" s="327" t="s">
        <v>510</v>
      </c>
      <c r="F136" s="327" t="s">
        <v>510</v>
      </c>
      <c r="G136" s="329" t="s">
        <v>510</v>
      </c>
      <c r="H136" s="329" t="s">
        <v>510</v>
      </c>
      <c r="I136" s="329" t="s">
        <v>510</v>
      </c>
      <c r="J136" s="329" t="s">
        <v>510</v>
      </c>
    </row>
    <row r="137" spans="1:10" x14ac:dyDescent="0.35">
      <c r="A137" s="288" t="s">
        <v>550</v>
      </c>
      <c r="B137" s="329" t="s">
        <v>510</v>
      </c>
      <c r="C137" s="327" t="s">
        <v>539</v>
      </c>
      <c r="D137" s="327" t="s">
        <v>510</v>
      </c>
      <c r="E137" s="327" t="s">
        <v>510</v>
      </c>
      <c r="F137" s="327" t="s">
        <v>510</v>
      </c>
      <c r="G137" s="329" t="s">
        <v>510</v>
      </c>
      <c r="H137" s="329" t="s">
        <v>510</v>
      </c>
      <c r="I137" s="329" t="s">
        <v>510</v>
      </c>
      <c r="J137" s="329" t="s">
        <v>510</v>
      </c>
    </row>
    <row r="138" spans="1:10" x14ac:dyDescent="0.35">
      <c r="A138" s="288" t="s">
        <v>88</v>
      </c>
      <c r="B138" s="329" t="s">
        <v>483</v>
      </c>
      <c r="C138" s="327" t="s">
        <v>539</v>
      </c>
      <c r="D138" s="327" t="s">
        <v>515</v>
      </c>
      <c r="E138" s="327" t="s">
        <v>483</v>
      </c>
      <c r="F138" s="327" t="s">
        <v>483</v>
      </c>
      <c r="G138" s="329" t="s">
        <v>483</v>
      </c>
      <c r="H138" s="329" t="s">
        <v>483</v>
      </c>
      <c r="I138" s="329" t="s">
        <v>483</v>
      </c>
      <c r="J138" s="329" t="s">
        <v>481</v>
      </c>
    </row>
    <row r="139" spans="1:10" x14ac:dyDescent="0.35">
      <c r="A139" s="287" t="s">
        <v>554</v>
      </c>
      <c r="B139" s="327" t="s">
        <v>555</v>
      </c>
      <c r="C139" s="327" t="s">
        <v>539</v>
      </c>
      <c r="D139" s="328" t="s">
        <v>184</v>
      </c>
      <c r="E139" s="328" t="s">
        <v>184</v>
      </c>
      <c r="F139" s="328" t="s">
        <v>184</v>
      </c>
      <c r="G139" s="327" t="s">
        <v>555</v>
      </c>
      <c r="H139" s="327" t="s">
        <v>555</v>
      </c>
      <c r="I139" s="327" t="s">
        <v>555</v>
      </c>
      <c r="J139" s="327" t="s">
        <v>543</v>
      </c>
    </row>
    <row r="140" spans="1:10" x14ac:dyDescent="0.35">
      <c r="A140" s="288" t="s">
        <v>546</v>
      </c>
      <c r="B140" s="329" t="s">
        <v>483</v>
      </c>
      <c r="C140" s="327" t="s">
        <v>539</v>
      </c>
      <c r="D140" s="327" t="s">
        <v>515</v>
      </c>
      <c r="E140" s="327" t="s">
        <v>483</v>
      </c>
      <c r="F140" s="327" t="s">
        <v>483</v>
      </c>
      <c r="G140" s="329" t="s">
        <v>483</v>
      </c>
      <c r="H140" s="329" t="s">
        <v>483</v>
      </c>
      <c r="I140" s="329" t="s">
        <v>483</v>
      </c>
      <c r="J140" s="329" t="s">
        <v>481</v>
      </c>
    </row>
    <row r="141" spans="1:10" x14ac:dyDescent="0.35">
      <c r="A141" s="288" t="s">
        <v>547</v>
      </c>
      <c r="B141" s="329" t="s">
        <v>483</v>
      </c>
      <c r="C141" s="327" t="s">
        <v>539</v>
      </c>
      <c r="D141" s="327" t="s">
        <v>515</v>
      </c>
      <c r="E141" s="327" t="s">
        <v>483</v>
      </c>
      <c r="F141" s="327" t="s">
        <v>483</v>
      </c>
      <c r="G141" s="329" t="s">
        <v>483</v>
      </c>
      <c r="H141" s="329" t="s">
        <v>483</v>
      </c>
      <c r="I141" s="329" t="s">
        <v>483</v>
      </c>
      <c r="J141" s="329" t="s">
        <v>481</v>
      </c>
    </row>
    <row r="142" spans="1:10" x14ac:dyDescent="0.35">
      <c r="A142" s="288" t="s">
        <v>548</v>
      </c>
      <c r="B142" s="329" t="s">
        <v>483</v>
      </c>
      <c r="C142" s="327" t="s">
        <v>539</v>
      </c>
      <c r="D142" s="327" t="s">
        <v>515</v>
      </c>
      <c r="E142" s="327" t="s">
        <v>483</v>
      </c>
      <c r="F142" s="327" t="s">
        <v>483</v>
      </c>
      <c r="G142" s="329" t="s">
        <v>483</v>
      </c>
      <c r="H142" s="329" t="s">
        <v>483</v>
      </c>
      <c r="I142" s="329" t="s">
        <v>483</v>
      </c>
      <c r="J142" s="329" t="s">
        <v>481</v>
      </c>
    </row>
    <row r="143" spans="1:10" x14ac:dyDescent="0.35">
      <c r="A143" s="288" t="s">
        <v>549</v>
      </c>
      <c r="B143" s="329" t="s">
        <v>510</v>
      </c>
      <c r="C143" s="327" t="s">
        <v>539</v>
      </c>
      <c r="D143" s="327" t="s">
        <v>510</v>
      </c>
      <c r="E143" s="327" t="s">
        <v>510</v>
      </c>
      <c r="F143" s="327" t="s">
        <v>510</v>
      </c>
      <c r="G143" s="329" t="s">
        <v>510</v>
      </c>
      <c r="H143" s="329" t="s">
        <v>510</v>
      </c>
      <c r="I143" s="329" t="s">
        <v>510</v>
      </c>
      <c r="J143" s="329" t="s">
        <v>510</v>
      </c>
    </row>
    <row r="144" spans="1:10" x14ac:dyDescent="0.35">
      <c r="A144" s="288" t="s">
        <v>550</v>
      </c>
      <c r="B144" s="329" t="s">
        <v>510</v>
      </c>
      <c r="C144" s="327" t="s">
        <v>539</v>
      </c>
      <c r="D144" s="327" t="s">
        <v>510</v>
      </c>
      <c r="E144" s="327" t="s">
        <v>510</v>
      </c>
      <c r="F144" s="327" t="s">
        <v>510</v>
      </c>
      <c r="G144" s="329" t="s">
        <v>510</v>
      </c>
      <c r="H144" s="329" t="s">
        <v>510</v>
      </c>
      <c r="I144" s="329" t="s">
        <v>510</v>
      </c>
      <c r="J144" s="329" t="s">
        <v>510</v>
      </c>
    </row>
    <row r="145" spans="1:10" x14ac:dyDescent="0.35">
      <c r="A145" s="288" t="s">
        <v>88</v>
      </c>
      <c r="B145" s="329" t="s">
        <v>483</v>
      </c>
      <c r="C145" s="327" t="s">
        <v>539</v>
      </c>
      <c r="D145" s="327" t="s">
        <v>515</v>
      </c>
      <c r="E145" s="327" t="s">
        <v>483</v>
      </c>
      <c r="F145" s="327" t="s">
        <v>483</v>
      </c>
      <c r="G145" s="329" t="s">
        <v>483</v>
      </c>
      <c r="H145" s="329" t="s">
        <v>483</v>
      </c>
      <c r="I145" s="329" t="s">
        <v>483</v>
      </c>
      <c r="J145" s="329" t="s">
        <v>481</v>
      </c>
    </row>
    <row r="146" spans="1:10" x14ac:dyDescent="0.35">
      <c r="A146" s="287" t="s">
        <v>556</v>
      </c>
      <c r="B146" s="327" t="s">
        <v>555</v>
      </c>
      <c r="C146" s="327" t="s">
        <v>539</v>
      </c>
      <c r="D146" s="328" t="s">
        <v>184</v>
      </c>
      <c r="E146" s="328" t="s">
        <v>184</v>
      </c>
      <c r="F146" s="328" t="s">
        <v>184</v>
      </c>
      <c r="G146" s="327" t="s">
        <v>555</v>
      </c>
      <c r="H146" s="327" t="s">
        <v>555</v>
      </c>
      <c r="I146" s="327" t="s">
        <v>555</v>
      </c>
      <c r="J146" s="327" t="s">
        <v>543</v>
      </c>
    </row>
    <row r="147" spans="1:10" x14ac:dyDescent="0.35">
      <c r="A147" s="288" t="s">
        <v>546</v>
      </c>
      <c r="B147" s="329" t="s">
        <v>483</v>
      </c>
      <c r="C147" s="327" t="s">
        <v>539</v>
      </c>
      <c r="D147" s="327" t="s">
        <v>515</v>
      </c>
      <c r="E147" s="327" t="s">
        <v>483</v>
      </c>
      <c r="F147" s="327" t="s">
        <v>483</v>
      </c>
      <c r="G147" s="329" t="s">
        <v>483</v>
      </c>
      <c r="H147" s="329" t="s">
        <v>483</v>
      </c>
      <c r="I147" s="329" t="s">
        <v>483</v>
      </c>
      <c r="J147" s="329" t="s">
        <v>481</v>
      </c>
    </row>
    <row r="148" spans="1:10" x14ac:dyDescent="0.35">
      <c r="A148" s="288" t="s">
        <v>547</v>
      </c>
      <c r="B148" s="329" t="s">
        <v>483</v>
      </c>
      <c r="C148" s="327" t="s">
        <v>539</v>
      </c>
      <c r="D148" s="327" t="s">
        <v>515</v>
      </c>
      <c r="E148" s="327" t="s">
        <v>483</v>
      </c>
      <c r="F148" s="327" t="s">
        <v>483</v>
      </c>
      <c r="G148" s="329" t="s">
        <v>483</v>
      </c>
      <c r="H148" s="329" t="s">
        <v>483</v>
      </c>
      <c r="I148" s="329" t="s">
        <v>483</v>
      </c>
      <c r="J148" s="329" t="s">
        <v>481</v>
      </c>
    </row>
    <row r="149" spans="1:10" x14ac:dyDescent="0.35">
      <c r="A149" s="288" t="s">
        <v>548</v>
      </c>
      <c r="B149" s="329" t="s">
        <v>483</v>
      </c>
      <c r="C149" s="327" t="s">
        <v>539</v>
      </c>
      <c r="D149" s="327" t="s">
        <v>515</v>
      </c>
      <c r="E149" s="327" t="s">
        <v>483</v>
      </c>
      <c r="F149" s="327" t="s">
        <v>483</v>
      </c>
      <c r="G149" s="329" t="s">
        <v>483</v>
      </c>
      <c r="H149" s="329" t="s">
        <v>483</v>
      </c>
      <c r="I149" s="329" t="s">
        <v>483</v>
      </c>
      <c r="J149" s="329" t="s">
        <v>481</v>
      </c>
    </row>
    <row r="150" spans="1:10" x14ac:dyDescent="0.35">
      <c r="A150" s="288" t="s">
        <v>549</v>
      </c>
      <c r="B150" s="329" t="s">
        <v>510</v>
      </c>
      <c r="C150" s="327" t="s">
        <v>539</v>
      </c>
      <c r="D150" s="327" t="s">
        <v>510</v>
      </c>
      <c r="E150" s="327" t="s">
        <v>510</v>
      </c>
      <c r="F150" s="327" t="s">
        <v>510</v>
      </c>
      <c r="G150" s="329" t="s">
        <v>510</v>
      </c>
      <c r="H150" s="329" t="s">
        <v>510</v>
      </c>
      <c r="I150" s="329" t="s">
        <v>510</v>
      </c>
      <c r="J150" s="329" t="s">
        <v>510</v>
      </c>
    </row>
    <row r="151" spans="1:10" x14ac:dyDescent="0.35">
      <c r="A151" s="288" t="s">
        <v>550</v>
      </c>
      <c r="B151" s="329" t="s">
        <v>510</v>
      </c>
      <c r="C151" s="327" t="s">
        <v>539</v>
      </c>
      <c r="D151" s="327" t="s">
        <v>510</v>
      </c>
      <c r="E151" s="327" t="s">
        <v>510</v>
      </c>
      <c r="F151" s="327" t="s">
        <v>510</v>
      </c>
      <c r="G151" s="329" t="s">
        <v>510</v>
      </c>
      <c r="H151" s="329" t="s">
        <v>510</v>
      </c>
      <c r="I151" s="329" t="s">
        <v>510</v>
      </c>
      <c r="J151" s="329" t="s">
        <v>510</v>
      </c>
    </row>
    <row r="152" spans="1:10" x14ac:dyDescent="0.35">
      <c r="A152" s="288" t="s">
        <v>88</v>
      </c>
      <c r="B152" s="329" t="s">
        <v>483</v>
      </c>
      <c r="C152" s="327" t="s">
        <v>539</v>
      </c>
      <c r="D152" s="327" t="s">
        <v>515</v>
      </c>
      <c r="E152" s="327" t="s">
        <v>483</v>
      </c>
      <c r="F152" s="327" t="s">
        <v>483</v>
      </c>
      <c r="G152" s="329" t="s">
        <v>483</v>
      </c>
      <c r="H152" s="329" t="s">
        <v>483</v>
      </c>
      <c r="I152" s="329" t="s">
        <v>483</v>
      </c>
      <c r="J152" s="329" t="s">
        <v>481</v>
      </c>
    </row>
    <row r="153" spans="1:10" x14ac:dyDescent="0.35">
      <c r="A153" s="216" t="s">
        <v>557</v>
      </c>
      <c r="B153" s="327">
        <v>12857095.578220105</v>
      </c>
      <c r="C153" s="327" t="s">
        <v>539</v>
      </c>
      <c r="D153" s="328" t="s">
        <v>184</v>
      </c>
      <c r="E153" s="328" t="s">
        <v>184</v>
      </c>
      <c r="F153" s="328" t="s">
        <v>184</v>
      </c>
      <c r="G153" s="327">
        <v>711227.52746031829</v>
      </c>
      <c r="H153" s="327">
        <v>66.667583289309391</v>
      </c>
      <c r="I153" s="327">
        <v>9.3662220369597406</v>
      </c>
      <c r="J153" s="327" t="s">
        <v>543</v>
      </c>
    </row>
    <row r="154" spans="1:10" x14ac:dyDescent="0.35">
      <c r="A154" s="291" t="s">
        <v>540</v>
      </c>
      <c r="B154" s="327">
        <v>3289687.0402968642</v>
      </c>
      <c r="C154" s="327" t="s">
        <v>539</v>
      </c>
      <c r="D154" s="327">
        <v>74.659973794071988</v>
      </c>
      <c r="E154" s="327">
        <v>2.5953153081467302</v>
      </c>
      <c r="F154" s="327">
        <v>0.48384345490726</v>
      </c>
      <c r="G154" s="327">
        <v>245607.94821926212</v>
      </c>
      <c r="H154" s="327">
        <v>8.5377751346943498</v>
      </c>
      <c r="I154" s="327">
        <v>1.5916935431408601</v>
      </c>
      <c r="J154" s="327" t="s">
        <v>481</v>
      </c>
    </row>
    <row r="155" spans="1:10" x14ac:dyDescent="0.35">
      <c r="A155" s="291" t="s">
        <v>541</v>
      </c>
      <c r="B155" s="327">
        <v>1227490.5647916261</v>
      </c>
      <c r="C155" s="327" t="s">
        <v>539</v>
      </c>
      <c r="D155" s="327">
        <v>89.645233903118751</v>
      </c>
      <c r="E155" s="327">
        <v>9.5</v>
      </c>
      <c r="F155" s="327">
        <v>1.4249999999999901</v>
      </c>
      <c r="G155" s="327">
        <v>110038.67879461666</v>
      </c>
      <c r="H155" s="327">
        <v>11.66116036552045</v>
      </c>
      <c r="I155" s="327">
        <v>1.7491740548280601</v>
      </c>
      <c r="J155" s="327" t="s">
        <v>481</v>
      </c>
    </row>
    <row r="156" spans="1:10" x14ac:dyDescent="0.35">
      <c r="A156" s="291" t="s">
        <v>542</v>
      </c>
      <c r="B156" s="327">
        <v>6790142.6962574841</v>
      </c>
      <c r="C156" s="327" t="s">
        <v>539</v>
      </c>
      <c r="D156" s="327">
        <v>52.367220594999381</v>
      </c>
      <c r="E156" s="327">
        <v>0.75314440585650999</v>
      </c>
      <c r="F156" s="327">
        <v>7.5314440585649997E-2</v>
      </c>
      <c r="G156" s="327">
        <v>355580.90044643951</v>
      </c>
      <c r="H156" s="327">
        <v>5.1139579866537304</v>
      </c>
      <c r="I156" s="327">
        <v>0.51139579866536999</v>
      </c>
      <c r="J156" s="327" t="s">
        <v>481</v>
      </c>
    </row>
    <row r="157" spans="1:10" x14ac:dyDescent="0.35">
      <c r="A157" s="291" t="s">
        <v>3221</v>
      </c>
      <c r="B157" s="327" t="s">
        <v>510</v>
      </c>
      <c r="C157" s="327" t="s">
        <v>539</v>
      </c>
      <c r="D157" s="327" t="s">
        <v>510</v>
      </c>
      <c r="E157" s="327" t="s">
        <v>510</v>
      </c>
      <c r="F157" s="327" t="s">
        <v>510</v>
      </c>
      <c r="G157" s="327" t="s">
        <v>510</v>
      </c>
      <c r="H157" s="327" t="s">
        <v>510</v>
      </c>
      <c r="I157" s="327" t="s">
        <v>510</v>
      </c>
      <c r="J157" s="327" t="s">
        <v>510</v>
      </c>
    </row>
    <row r="158" spans="1:10" x14ac:dyDescent="0.35">
      <c r="A158" s="291" t="s">
        <v>3222</v>
      </c>
      <c r="B158" s="327" t="s">
        <v>510</v>
      </c>
      <c r="C158" s="327" t="s">
        <v>539</v>
      </c>
      <c r="D158" s="327" t="s">
        <v>510</v>
      </c>
      <c r="E158" s="327" t="s">
        <v>510</v>
      </c>
      <c r="F158" s="327" t="s">
        <v>510</v>
      </c>
      <c r="G158" s="327" t="s">
        <v>510</v>
      </c>
      <c r="H158" s="327" t="s">
        <v>510</v>
      </c>
      <c r="I158" s="327" t="s">
        <v>510</v>
      </c>
      <c r="J158" s="327" t="s">
        <v>510</v>
      </c>
    </row>
    <row r="159" spans="1:10" x14ac:dyDescent="0.35">
      <c r="A159" s="291" t="s">
        <v>3223</v>
      </c>
      <c r="B159" s="327">
        <v>1549775.2768741304</v>
      </c>
      <c r="C159" s="327" t="s">
        <v>539</v>
      </c>
      <c r="D159" s="327">
        <v>88.686898265961545</v>
      </c>
      <c r="E159" s="327">
        <v>26.684313796676729</v>
      </c>
      <c r="F159" s="327">
        <v>3.55790850622357</v>
      </c>
      <c r="G159" s="327">
        <v>137444.76231523839</v>
      </c>
      <c r="H159" s="327">
        <v>41.354689802440859</v>
      </c>
      <c r="I159" s="327">
        <v>5.5139586403254501</v>
      </c>
      <c r="J159" s="327" t="s">
        <v>481</v>
      </c>
    </row>
    <row r="160" spans="1:10" x14ac:dyDescent="0.35">
      <c r="A160" s="292" t="s">
        <v>485</v>
      </c>
      <c r="B160" s="327">
        <v>281318.6741082315</v>
      </c>
      <c r="C160" s="327" t="s">
        <v>539</v>
      </c>
      <c r="D160" s="328" t="s">
        <v>184</v>
      </c>
      <c r="E160" s="328" t="s">
        <v>184</v>
      </c>
      <c r="F160" s="328" t="s">
        <v>184</v>
      </c>
      <c r="G160" s="327">
        <v>14978.572362155866</v>
      </c>
      <c r="H160" s="327">
        <v>0.23835740177008</v>
      </c>
      <c r="I160" s="327">
        <v>5.0815371746130003E-2</v>
      </c>
      <c r="J160" s="327" t="s">
        <v>543</v>
      </c>
    </row>
    <row r="161" spans="1:10" x14ac:dyDescent="0.35">
      <c r="A161" s="291" t="s">
        <v>540</v>
      </c>
      <c r="B161" s="329">
        <v>11051.541643286968</v>
      </c>
      <c r="C161" s="327" t="s">
        <v>539</v>
      </c>
      <c r="D161" s="327">
        <v>74.659973794071973</v>
      </c>
      <c r="E161" s="327">
        <v>3.1426139568950102</v>
      </c>
      <c r="F161" s="327">
        <v>2.7551405439145502</v>
      </c>
      <c r="G161" s="329">
        <v>825.10780947190017</v>
      </c>
      <c r="H161" s="329">
        <v>3.4730729013399998E-2</v>
      </c>
      <c r="I161" s="329">
        <v>3.044855045418E-2</v>
      </c>
      <c r="J161" s="329" t="s">
        <v>481</v>
      </c>
    </row>
    <row r="162" spans="1:10" x14ac:dyDescent="0.35">
      <c r="A162" s="291" t="s">
        <v>541</v>
      </c>
      <c r="B162" s="329">
        <v>8.7452974385318907</v>
      </c>
      <c r="C162" s="327" t="s">
        <v>539</v>
      </c>
      <c r="D162" s="327">
        <v>89.645233903119134</v>
      </c>
      <c r="E162" s="327">
        <v>9.5000000004513296</v>
      </c>
      <c r="F162" s="327">
        <v>1.4250000000105301</v>
      </c>
      <c r="G162" s="329">
        <v>0.78397423442953995</v>
      </c>
      <c r="H162" s="329">
        <v>8.3080325669999998E-5</v>
      </c>
      <c r="I162" s="329">
        <v>1.246204885E-5</v>
      </c>
      <c r="J162" s="329" t="s">
        <v>481</v>
      </c>
    </row>
    <row r="163" spans="1:10" x14ac:dyDescent="0.35">
      <c r="A163" s="291" t="s">
        <v>542</v>
      </c>
      <c r="B163" s="329">
        <v>270258.38716750598</v>
      </c>
      <c r="C163" s="327" t="s">
        <v>539</v>
      </c>
      <c r="D163" s="327">
        <v>52.367220594999388</v>
      </c>
      <c r="E163" s="327">
        <v>0.75314440585650999</v>
      </c>
      <c r="F163" s="327">
        <v>7.5314440585649997E-2</v>
      </c>
      <c r="G163" s="329">
        <v>14152.680578449537</v>
      </c>
      <c r="H163" s="329">
        <v>0.20354359243101</v>
      </c>
      <c r="I163" s="329">
        <v>2.0354359243100001E-2</v>
      </c>
      <c r="J163" s="329" t="s">
        <v>481</v>
      </c>
    </row>
    <row r="164" spans="1:10" x14ac:dyDescent="0.35">
      <c r="A164" s="291" t="s">
        <v>3221</v>
      </c>
      <c r="B164" s="329" t="s">
        <v>510</v>
      </c>
      <c r="C164" s="327" t="s">
        <v>539</v>
      </c>
      <c r="D164" s="327" t="s">
        <v>510</v>
      </c>
      <c r="E164" s="327" t="s">
        <v>510</v>
      </c>
      <c r="F164" s="327" t="s">
        <v>510</v>
      </c>
      <c r="G164" s="329" t="s">
        <v>510</v>
      </c>
      <c r="H164" s="329" t="s">
        <v>510</v>
      </c>
      <c r="I164" s="329" t="s">
        <v>510</v>
      </c>
      <c r="J164" s="329" t="s">
        <v>510</v>
      </c>
    </row>
    <row r="165" spans="1:10" x14ac:dyDescent="0.35">
      <c r="A165" s="291" t="s">
        <v>3222</v>
      </c>
      <c r="B165" s="329" t="s">
        <v>510</v>
      </c>
      <c r="C165" s="327" t="s">
        <v>539</v>
      </c>
      <c r="D165" s="327" t="s">
        <v>510</v>
      </c>
      <c r="E165" s="327" t="s">
        <v>510</v>
      </c>
      <c r="F165" s="327" t="s">
        <v>510</v>
      </c>
      <c r="G165" s="329" t="s">
        <v>510</v>
      </c>
      <c r="H165" s="329" t="s">
        <v>510</v>
      </c>
      <c r="I165" s="329" t="s">
        <v>510</v>
      </c>
      <c r="J165" s="329" t="s">
        <v>510</v>
      </c>
    </row>
    <row r="166" spans="1:10" x14ac:dyDescent="0.35">
      <c r="A166" s="291" t="s">
        <v>3223</v>
      </c>
      <c r="B166" s="329" t="s">
        <v>483</v>
      </c>
      <c r="C166" s="327" t="s">
        <v>539</v>
      </c>
      <c r="D166" s="327" t="s">
        <v>515</v>
      </c>
      <c r="E166" s="327" t="s">
        <v>483</v>
      </c>
      <c r="F166" s="327" t="s">
        <v>483</v>
      </c>
      <c r="G166" s="329" t="s">
        <v>483</v>
      </c>
      <c r="H166" s="329" t="s">
        <v>483</v>
      </c>
      <c r="I166" s="329" t="s">
        <v>483</v>
      </c>
      <c r="J166" s="329" t="s">
        <v>481</v>
      </c>
    </row>
    <row r="167" spans="1:10" x14ac:dyDescent="0.35">
      <c r="A167" s="292" t="s">
        <v>486</v>
      </c>
      <c r="B167" s="327">
        <v>80551.220863386668</v>
      </c>
      <c r="C167" s="327" t="s">
        <v>539</v>
      </c>
      <c r="D167" s="328" t="s">
        <v>184</v>
      </c>
      <c r="E167" s="328" t="s">
        <v>184</v>
      </c>
      <c r="F167" s="328" t="s">
        <v>184</v>
      </c>
      <c r="G167" s="327">
        <v>5057.2748720254449</v>
      </c>
      <c r="H167" s="327">
        <v>0.25516926930848</v>
      </c>
      <c r="I167" s="327">
        <v>3.8004328346280002E-2</v>
      </c>
      <c r="J167" s="327" t="s">
        <v>543</v>
      </c>
    </row>
    <row r="168" spans="1:10" x14ac:dyDescent="0.35">
      <c r="A168" s="291" t="s">
        <v>540</v>
      </c>
      <c r="B168" s="329">
        <v>832.8845414672511</v>
      </c>
      <c r="C168" s="327" t="s">
        <v>539</v>
      </c>
      <c r="D168" s="327">
        <v>74.659973794071973</v>
      </c>
      <c r="E168" s="327">
        <v>3.1426139568985101</v>
      </c>
      <c r="F168" s="327">
        <v>2.75514054391923</v>
      </c>
      <c r="G168" s="329">
        <v>62.18313803943262</v>
      </c>
      <c r="H168" s="329">
        <v>2.6174345845000001E-3</v>
      </c>
      <c r="I168" s="329">
        <v>2.2947139686E-3</v>
      </c>
      <c r="J168" s="329" t="s">
        <v>481</v>
      </c>
    </row>
    <row r="169" spans="1:10" x14ac:dyDescent="0.35">
      <c r="A169" s="291" t="s">
        <v>541</v>
      </c>
      <c r="B169" s="329">
        <v>22009.328221657259</v>
      </c>
      <c r="C169" s="327" t="s">
        <v>539</v>
      </c>
      <c r="D169" s="327">
        <v>89.645233903118736</v>
      </c>
      <c r="E169" s="327">
        <v>9.4999999999998206</v>
      </c>
      <c r="F169" s="327">
        <v>1.4249999999999301</v>
      </c>
      <c r="G169" s="329">
        <v>1973.0313764809773</v>
      </c>
      <c r="H169" s="329">
        <v>0.20908861810574</v>
      </c>
      <c r="I169" s="329">
        <v>3.1363292715859997E-2</v>
      </c>
      <c r="J169" s="329" t="s">
        <v>481</v>
      </c>
    </row>
    <row r="170" spans="1:10" x14ac:dyDescent="0.35">
      <c r="A170" s="291" t="s">
        <v>542</v>
      </c>
      <c r="B170" s="329">
        <v>57709.008100262159</v>
      </c>
      <c r="C170" s="327" t="s">
        <v>539</v>
      </c>
      <c r="D170" s="327">
        <v>52.367220594999388</v>
      </c>
      <c r="E170" s="327">
        <v>0.7531444058565</v>
      </c>
      <c r="F170" s="327">
        <v>7.5314440585579998E-2</v>
      </c>
      <c r="G170" s="329">
        <v>3022.060357505035</v>
      </c>
      <c r="H170" s="329">
        <v>4.346321661824E-2</v>
      </c>
      <c r="I170" s="329">
        <v>4.3463216618200001E-3</v>
      </c>
      <c r="J170" s="329" t="s">
        <v>481</v>
      </c>
    </row>
    <row r="171" spans="1:10" x14ac:dyDescent="0.35">
      <c r="A171" s="291" t="s">
        <v>3221</v>
      </c>
      <c r="B171" s="329" t="s">
        <v>510</v>
      </c>
      <c r="C171" s="327" t="s">
        <v>539</v>
      </c>
      <c r="D171" s="327" t="s">
        <v>510</v>
      </c>
      <c r="E171" s="327" t="s">
        <v>510</v>
      </c>
      <c r="F171" s="327" t="s">
        <v>510</v>
      </c>
      <c r="G171" s="329" t="s">
        <v>510</v>
      </c>
      <c r="H171" s="329" t="s">
        <v>510</v>
      </c>
      <c r="I171" s="329" t="s">
        <v>510</v>
      </c>
      <c r="J171" s="329" t="s">
        <v>510</v>
      </c>
    </row>
    <row r="172" spans="1:10" x14ac:dyDescent="0.35">
      <c r="A172" s="291" t="s">
        <v>3222</v>
      </c>
      <c r="B172" s="329" t="s">
        <v>510</v>
      </c>
      <c r="C172" s="327" t="s">
        <v>539</v>
      </c>
      <c r="D172" s="327" t="s">
        <v>510</v>
      </c>
      <c r="E172" s="327" t="s">
        <v>510</v>
      </c>
      <c r="F172" s="327" t="s">
        <v>510</v>
      </c>
      <c r="G172" s="329" t="s">
        <v>510</v>
      </c>
      <c r="H172" s="329" t="s">
        <v>510</v>
      </c>
      <c r="I172" s="329" t="s">
        <v>510</v>
      </c>
      <c r="J172" s="329" t="s">
        <v>510</v>
      </c>
    </row>
    <row r="173" spans="1:10" x14ac:dyDescent="0.35">
      <c r="A173" s="291" t="s">
        <v>3223</v>
      </c>
      <c r="B173" s="329" t="s">
        <v>483</v>
      </c>
      <c r="C173" s="327" t="s">
        <v>539</v>
      </c>
      <c r="D173" s="327" t="s">
        <v>515</v>
      </c>
      <c r="E173" s="327" t="s">
        <v>483</v>
      </c>
      <c r="F173" s="327" t="s">
        <v>483</v>
      </c>
      <c r="G173" s="329" t="s">
        <v>483</v>
      </c>
      <c r="H173" s="329" t="s">
        <v>483</v>
      </c>
      <c r="I173" s="329" t="s">
        <v>483</v>
      </c>
      <c r="J173" s="329" t="s">
        <v>481</v>
      </c>
    </row>
    <row r="174" spans="1:10" x14ac:dyDescent="0.35">
      <c r="A174" s="292" t="s">
        <v>487</v>
      </c>
      <c r="B174" s="327">
        <v>1201393.2916326267</v>
      </c>
      <c r="C174" s="327" t="s">
        <v>539</v>
      </c>
      <c r="D174" s="328" t="s">
        <v>184</v>
      </c>
      <c r="E174" s="328" t="s">
        <v>184</v>
      </c>
      <c r="F174" s="328" t="s">
        <v>184</v>
      </c>
      <c r="G174" s="327">
        <v>67269.957813983725</v>
      </c>
      <c r="H174" s="327">
        <v>1.85662734289529</v>
      </c>
      <c r="I174" s="327">
        <v>0.29458061428601001</v>
      </c>
      <c r="J174" s="327" t="s">
        <v>543</v>
      </c>
    </row>
    <row r="175" spans="1:10" x14ac:dyDescent="0.35">
      <c r="A175" s="291" t="s">
        <v>540</v>
      </c>
      <c r="B175" s="329">
        <v>24762.86184900811</v>
      </c>
      <c r="C175" s="327" t="s">
        <v>539</v>
      </c>
      <c r="D175" s="327">
        <v>74.659973794071973</v>
      </c>
      <c r="E175" s="327">
        <v>3.14261395689477</v>
      </c>
      <c r="F175" s="327">
        <v>2.7551405439150698</v>
      </c>
      <c r="G175" s="329">
        <v>1848.7946167131702</v>
      </c>
      <c r="H175" s="329">
        <v>7.7820115259349995E-2</v>
      </c>
      <c r="I175" s="329">
        <v>6.8225164663569995E-2</v>
      </c>
      <c r="J175" s="329" t="s">
        <v>481</v>
      </c>
    </row>
    <row r="176" spans="1:10" x14ac:dyDescent="0.35">
      <c r="A176" s="291" t="s">
        <v>541</v>
      </c>
      <c r="B176" s="329">
        <v>102052.05654493057</v>
      </c>
      <c r="C176" s="327" t="s">
        <v>539</v>
      </c>
      <c r="D176" s="327">
        <v>89.645233903118736</v>
      </c>
      <c r="E176" s="327">
        <v>9.5</v>
      </c>
      <c r="F176" s="327">
        <v>1.42500000000004</v>
      </c>
      <c r="G176" s="329">
        <v>9148.4804792646009</v>
      </c>
      <c r="H176" s="329">
        <v>0.96949453717683998</v>
      </c>
      <c r="I176" s="329">
        <v>0.14542418057653</v>
      </c>
      <c r="J176" s="329" t="s">
        <v>481</v>
      </c>
    </row>
    <row r="177" spans="1:10" x14ac:dyDescent="0.35">
      <c r="A177" s="291" t="s">
        <v>542</v>
      </c>
      <c r="B177" s="329">
        <v>1074578.3732386879</v>
      </c>
      <c r="C177" s="327" t="s">
        <v>539</v>
      </c>
      <c r="D177" s="327">
        <v>52.367220594999388</v>
      </c>
      <c r="E177" s="327">
        <v>0.7531444058565</v>
      </c>
      <c r="F177" s="327">
        <v>7.5314440585649997E-2</v>
      </c>
      <c r="G177" s="329">
        <v>56272.682718005955</v>
      </c>
      <c r="H177" s="329">
        <v>0.80931269045910004</v>
      </c>
      <c r="I177" s="329">
        <v>8.0931269045909998E-2</v>
      </c>
      <c r="J177" s="329" t="s">
        <v>481</v>
      </c>
    </row>
    <row r="178" spans="1:10" x14ac:dyDescent="0.35">
      <c r="A178" s="291" t="s">
        <v>3221</v>
      </c>
      <c r="B178" s="329" t="s">
        <v>510</v>
      </c>
      <c r="C178" s="327" t="s">
        <v>539</v>
      </c>
      <c r="D178" s="327" t="s">
        <v>510</v>
      </c>
      <c r="E178" s="327" t="s">
        <v>510</v>
      </c>
      <c r="F178" s="327" t="s">
        <v>510</v>
      </c>
      <c r="G178" s="329" t="s">
        <v>510</v>
      </c>
      <c r="H178" s="329" t="s">
        <v>510</v>
      </c>
      <c r="I178" s="329" t="s">
        <v>510</v>
      </c>
      <c r="J178" s="329" t="s">
        <v>510</v>
      </c>
    </row>
    <row r="179" spans="1:10" x14ac:dyDescent="0.35">
      <c r="A179" s="291" t="s">
        <v>3222</v>
      </c>
      <c r="B179" s="329" t="s">
        <v>510</v>
      </c>
      <c r="C179" s="327" t="s">
        <v>539</v>
      </c>
      <c r="D179" s="327" t="s">
        <v>510</v>
      </c>
      <c r="E179" s="327" t="s">
        <v>510</v>
      </c>
      <c r="F179" s="327" t="s">
        <v>510</v>
      </c>
      <c r="G179" s="329" t="s">
        <v>510</v>
      </c>
      <c r="H179" s="329" t="s">
        <v>510</v>
      </c>
      <c r="I179" s="329" t="s">
        <v>510</v>
      </c>
      <c r="J179" s="329" t="s">
        <v>510</v>
      </c>
    </row>
    <row r="180" spans="1:10" x14ac:dyDescent="0.35">
      <c r="A180" s="291" t="s">
        <v>3223</v>
      </c>
      <c r="B180" s="329" t="s">
        <v>483</v>
      </c>
      <c r="C180" s="327" t="s">
        <v>539</v>
      </c>
      <c r="D180" s="327" t="s">
        <v>515</v>
      </c>
      <c r="E180" s="327" t="s">
        <v>483</v>
      </c>
      <c r="F180" s="327" t="s">
        <v>483</v>
      </c>
      <c r="G180" s="329" t="s">
        <v>483</v>
      </c>
      <c r="H180" s="329" t="s">
        <v>483</v>
      </c>
      <c r="I180" s="329" t="s">
        <v>483</v>
      </c>
      <c r="J180" s="329" t="s">
        <v>481</v>
      </c>
    </row>
    <row r="181" spans="1:10" x14ac:dyDescent="0.35">
      <c r="A181" s="292" t="s">
        <v>488</v>
      </c>
      <c r="B181" s="327">
        <v>644986.316561252</v>
      </c>
      <c r="C181" s="327" t="s">
        <v>539</v>
      </c>
      <c r="D181" s="328" t="s">
        <v>184</v>
      </c>
      <c r="E181" s="328" t="s">
        <v>184</v>
      </c>
      <c r="F181" s="328" t="s">
        <v>184</v>
      </c>
      <c r="G181" s="327">
        <v>45070.579654334128</v>
      </c>
      <c r="H181" s="327">
        <v>3.0283235843053902</v>
      </c>
      <c r="I181" s="327">
        <v>0.52839203850651995</v>
      </c>
      <c r="J181" s="327" t="s">
        <v>543</v>
      </c>
    </row>
    <row r="182" spans="1:10" x14ac:dyDescent="0.35">
      <c r="A182" s="291" t="s">
        <v>540</v>
      </c>
      <c r="B182" s="329">
        <v>37854.22878650669</v>
      </c>
      <c r="C182" s="327" t="s">
        <v>539</v>
      </c>
      <c r="D182" s="327">
        <v>74.659973794071973</v>
      </c>
      <c r="E182" s="327">
        <v>3.1426139568949401</v>
      </c>
      <c r="F182" s="327">
        <v>2.7551405439150298</v>
      </c>
      <c r="G182" s="329">
        <v>2826.1957291953945</v>
      </c>
      <c r="H182" s="329">
        <v>0.11896122771197</v>
      </c>
      <c r="I182" s="329">
        <v>0.10429372048834</v>
      </c>
      <c r="J182" s="329" t="s">
        <v>481</v>
      </c>
    </row>
    <row r="183" spans="1:10" x14ac:dyDescent="0.35">
      <c r="A183" s="291" t="s">
        <v>541</v>
      </c>
      <c r="B183" s="329">
        <v>280341.22601860663</v>
      </c>
      <c r="C183" s="327" t="s">
        <v>539</v>
      </c>
      <c r="D183" s="327">
        <v>89.645233903118736</v>
      </c>
      <c r="E183" s="327">
        <v>9.4999999999999893</v>
      </c>
      <c r="F183" s="327">
        <v>1.4249999999999801</v>
      </c>
      <c r="G183" s="329">
        <v>25131.254779125069</v>
      </c>
      <c r="H183" s="329">
        <v>2.6632416471767599</v>
      </c>
      <c r="I183" s="329">
        <v>0.39948624707650998</v>
      </c>
      <c r="J183" s="329" t="s">
        <v>481</v>
      </c>
    </row>
    <row r="184" spans="1:10" x14ac:dyDescent="0.35">
      <c r="A184" s="291" t="s">
        <v>542</v>
      </c>
      <c r="B184" s="329">
        <v>326790.86175613868</v>
      </c>
      <c r="C184" s="327" t="s">
        <v>539</v>
      </c>
      <c r="D184" s="327">
        <v>52.367220594999388</v>
      </c>
      <c r="E184" s="327">
        <v>0.7531444058565</v>
      </c>
      <c r="F184" s="327">
        <v>7.5314440585660003E-2</v>
      </c>
      <c r="G184" s="329">
        <v>17113.129146013664</v>
      </c>
      <c r="H184" s="329">
        <v>0.24612070941666001</v>
      </c>
      <c r="I184" s="329">
        <v>2.4612070941669999E-2</v>
      </c>
      <c r="J184" s="329" t="s">
        <v>481</v>
      </c>
    </row>
    <row r="185" spans="1:10" x14ac:dyDescent="0.35">
      <c r="A185" s="291" t="s">
        <v>3221</v>
      </c>
      <c r="B185" s="329" t="s">
        <v>510</v>
      </c>
      <c r="C185" s="327" t="s">
        <v>539</v>
      </c>
      <c r="D185" s="327" t="s">
        <v>510</v>
      </c>
      <c r="E185" s="327" t="s">
        <v>510</v>
      </c>
      <c r="F185" s="327" t="s">
        <v>510</v>
      </c>
      <c r="G185" s="329" t="s">
        <v>510</v>
      </c>
      <c r="H185" s="329" t="s">
        <v>510</v>
      </c>
      <c r="I185" s="329" t="s">
        <v>510</v>
      </c>
      <c r="J185" s="329" t="s">
        <v>510</v>
      </c>
    </row>
    <row r="186" spans="1:10" x14ac:dyDescent="0.35">
      <c r="A186" s="291" t="s">
        <v>3222</v>
      </c>
      <c r="B186" s="329" t="s">
        <v>510</v>
      </c>
      <c r="C186" s="327" t="s">
        <v>539</v>
      </c>
      <c r="D186" s="327" t="s">
        <v>510</v>
      </c>
      <c r="E186" s="327" t="s">
        <v>510</v>
      </c>
      <c r="F186" s="327" t="s">
        <v>510</v>
      </c>
      <c r="G186" s="329" t="s">
        <v>510</v>
      </c>
      <c r="H186" s="329" t="s">
        <v>510</v>
      </c>
      <c r="I186" s="329" t="s">
        <v>510</v>
      </c>
      <c r="J186" s="329" t="s">
        <v>510</v>
      </c>
    </row>
    <row r="187" spans="1:10" x14ac:dyDescent="0.35">
      <c r="A187" s="291" t="s">
        <v>3223</v>
      </c>
      <c r="B187" s="329" t="s">
        <v>483</v>
      </c>
      <c r="C187" s="327" t="s">
        <v>539</v>
      </c>
      <c r="D187" s="327" t="s">
        <v>515</v>
      </c>
      <c r="E187" s="327" t="s">
        <v>483</v>
      </c>
      <c r="F187" s="327" t="s">
        <v>483</v>
      </c>
      <c r="G187" s="329" t="s">
        <v>483</v>
      </c>
      <c r="H187" s="329" t="s">
        <v>483</v>
      </c>
      <c r="I187" s="329" t="s">
        <v>483</v>
      </c>
      <c r="J187" s="329" t="s">
        <v>481</v>
      </c>
    </row>
    <row r="188" spans="1:10" x14ac:dyDescent="0.35">
      <c r="A188" s="292" t="s">
        <v>489</v>
      </c>
      <c r="B188" s="327">
        <v>644167.08432937111</v>
      </c>
      <c r="C188" s="327" t="s">
        <v>539</v>
      </c>
      <c r="D188" s="328" t="s">
        <v>184</v>
      </c>
      <c r="E188" s="328" t="s">
        <v>184</v>
      </c>
      <c r="F188" s="328" t="s">
        <v>184</v>
      </c>
      <c r="G188" s="327">
        <v>46357.764227420019</v>
      </c>
      <c r="H188" s="327">
        <v>3.41919088614388</v>
      </c>
      <c r="I188" s="327">
        <v>0.52415757023381004</v>
      </c>
      <c r="J188" s="327" t="s">
        <v>543</v>
      </c>
    </row>
    <row r="189" spans="1:10" x14ac:dyDescent="0.35">
      <c r="A189" s="291" t="s">
        <v>540</v>
      </c>
      <c r="B189" s="329">
        <v>9910.6834716533631</v>
      </c>
      <c r="C189" s="327" t="s">
        <v>539</v>
      </c>
      <c r="D189" s="327">
        <v>74.659973794071973</v>
      </c>
      <c r="E189" s="327">
        <v>3.1426139568943499</v>
      </c>
      <c r="F189" s="327">
        <v>2.7551405439149499</v>
      </c>
      <c r="G189" s="329">
        <v>739.93136827498245</v>
      </c>
      <c r="H189" s="329">
        <v>3.1145452200380001E-2</v>
      </c>
      <c r="I189" s="329">
        <v>2.7305325850659999E-2</v>
      </c>
      <c r="J189" s="329" t="s">
        <v>481</v>
      </c>
    </row>
    <row r="190" spans="1:10" x14ac:dyDescent="0.35">
      <c r="A190" s="291" t="s">
        <v>541</v>
      </c>
      <c r="B190" s="329">
        <v>332732.0020816935</v>
      </c>
      <c r="C190" s="327" t="s">
        <v>539</v>
      </c>
      <c r="D190" s="327">
        <v>89.645233903118736</v>
      </c>
      <c r="E190" s="327">
        <v>9.5000000000000107</v>
      </c>
      <c r="F190" s="327">
        <v>1.4249999999999901</v>
      </c>
      <c r="G190" s="329">
        <v>29827.838153666406</v>
      </c>
      <c r="H190" s="329">
        <v>3.1609540197760899</v>
      </c>
      <c r="I190" s="329">
        <v>0.47414310296640999</v>
      </c>
      <c r="J190" s="329" t="s">
        <v>481</v>
      </c>
    </row>
    <row r="191" spans="1:10" x14ac:dyDescent="0.35">
      <c r="A191" s="291" t="s">
        <v>542</v>
      </c>
      <c r="B191" s="329">
        <v>301524.39877602429</v>
      </c>
      <c r="C191" s="327" t="s">
        <v>539</v>
      </c>
      <c r="D191" s="327">
        <v>52.367220594999388</v>
      </c>
      <c r="E191" s="327">
        <v>0.75314440585650999</v>
      </c>
      <c r="F191" s="327">
        <v>7.5314440585649997E-2</v>
      </c>
      <c r="G191" s="329">
        <v>15789.994705478628</v>
      </c>
      <c r="H191" s="329">
        <v>0.22709141416740999</v>
      </c>
      <c r="I191" s="329">
        <v>2.2709141416739999E-2</v>
      </c>
      <c r="J191" s="329" t="s">
        <v>481</v>
      </c>
    </row>
    <row r="192" spans="1:10" x14ac:dyDescent="0.35">
      <c r="A192" s="291" t="s">
        <v>3221</v>
      </c>
      <c r="B192" s="329" t="s">
        <v>510</v>
      </c>
      <c r="C192" s="327" t="s">
        <v>539</v>
      </c>
      <c r="D192" s="327" t="s">
        <v>510</v>
      </c>
      <c r="E192" s="327" t="s">
        <v>510</v>
      </c>
      <c r="F192" s="327" t="s">
        <v>510</v>
      </c>
      <c r="G192" s="329" t="s">
        <v>510</v>
      </c>
      <c r="H192" s="329" t="s">
        <v>510</v>
      </c>
      <c r="I192" s="329" t="s">
        <v>510</v>
      </c>
      <c r="J192" s="329" t="s">
        <v>510</v>
      </c>
    </row>
    <row r="193" spans="1:10" x14ac:dyDescent="0.35">
      <c r="A193" s="291" t="s">
        <v>3222</v>
      </c>
      <c r="B193" s="329" t="s">
        <v>510</v>
      </c>
      <c r="C193" s="327" t="s">
        <v>539</v>
      </c>
      <c r="D193" s="327" t="s">
        <v>510</v>
      </c>
      <c r="E193" s="327" t="s">
        <v>510</v>
      </c>
      <c r="F193" s="327" t="s">
        <v>510</v>
      </c>
      <c r="G193" s="329" t="s">
        <v>510</v>
      </c>
      <c r="H193" s="329" t="s">
        <v>510</v>
      </c>
      <c r="I193" s="329" t="s">
        <v>510</v>
      </c>
      <c r="J193" s="329" t="s">
        <v>510</v>
      </c>
    </row>
    <row r="194" spans="1:10" x14ac:dyDescent="0.35">
      <c r="A194" s="291" t="s">
        <v>3223</v>
      </c>
      <c r="B194" s="329" t="s">
        <v>483</v>
      </c>
      <c r="C194" s="327" t="s">
        <v>539</v>
      </c>
      <c r="D194" s="327" t="s">
        <v>515</v>
      </c>
      <c r="E194" s="327" t="s">
        <v>483</v>
      </c>
      <c r="F194" s="327" t="s">
        <v>483</v>
      </c>
      <c r="G194" s="329" t="s">
        <v>483</v>
      </c>
      <c r="H194" s="329" t="s">
        <v>483</v>
      </c>
      <c r="I194" s="329" t="s">
        <v>483</v>
      </c>
      <c r="J194" s="329" t="s">
        <v>481</v>
      </c>
    </row>
    <row r="195" spans="1:10" x14ac:dyDescent="0.35">
      <c r="A195" s="292" t="s">
        <v>490</v>
      </c>
      <c r="B195" s="327">
        <v>526636.63815383136</v>
      </c>
      <c r="C195" s="327" t="s">
        <v>539</v>
      </c>
      <c r="D195" s="328" t="s">
        <v>184</v>
      </c>
      <c r="E195" s="328" t="s">
        <v>184</v>
      </c>
      <c r="F195" s="328" t="s">
        <v>184</v>
      </c>
      <c r="G195" s="327">
        <v>36302.033778109631</v>
      </c>
      <c r="H195" s="327">
        <v>2.4295382607283198</v>
      </c>
      <c r="I195" s="327">
        <v>0.36471649490099001</v>
      </c>
      <c r="J195" s="327" t="s">
        <v>543</v>
      </c>
    </row>
    <row r="196" spans="1:10" x14ac:dyDescent="0.35">
      <c r="A196" s="291" t="s">
        <v>540</v>
      </c>
      <c r="B196" s="329">
        <v>4917.664842663351</v>
      </c>
      <c r="C196" s="327" t="s">
        <v>539</v>
      </c>
      <c r="D196" s="327">
        <v>74.659973794071973</v>
      </c>
      <c r="E196" s="327">
        <v>3.14261395689384</v>
      </c>
      <c r="F196" s="327">
        <v>2.7551405439155698</v>
      </c>
      <c r="G196" s="329">
        <v>367.1527282812749</v>
      </c>
      <c r="H196" s="329">
        <v>1.545432216988E-2</v>
      </c>
      <c r="I196" s="329">
        <v>1.354885778941E-2</v>
      </c>
      <c r="J196" s="329" t="s">
        <v>481</v>
      </c>
    </row>
    <row r="197" spans="1:10" x14ac:dyDescent="0.35">
      <c r="A197" s="291" t="s">
        <v>541</v>
      </c>
      <c r="B197" s="329">
        <v>231072.091064726</v>
      </c>
      <c r="C197" s="327" t="s">
        <v>539</v>
      </c>
      <c r="D197" s="327">
        <v>89.645233903118736</v>
      </c>
      <c r="E197" s="327">
        <v>9.5000000000000107</v>
      </c>
      <c r="F197" s="327">
        <v>1.4249999999999801</v>
      </c>
      <c r="G197" s="329">
        <v>20714.511651980116</v>
      </c>
      <c r="H197" s="329">
        <v>2.1951848651149</v>
      </c>
      <c r="I197" s="329">
        <v>0.32927772976723002</v>
      </c>
      <c r="J197" s="329" t="s">
        <v>481</v>
      </c>
    </row>
    <row r="198" spans="1:10" x14ac:dyDescent="0.35">
      <c r="A198" s="291" t="s">
        <v>542</v>
      </c>
      <c r="B198" s="329">
        <v>290646.88224644202</v>
      </c>
      <c r="C198" s="327" t="s">
        <v>539</v>
      </c>
      <c r="D198" s="327">
        <v>52.367220594999388</v>
      </c>
      <c r="E198" s="327">
        <v>0.7531444058565</v>
      </c>
      <c r="F198" s="327">
        <v>7.5314440585640005E-2</v>
      </c>
      <c r="G198" s="329">
        <v>15220.369397848241</v>
      </c>
      <c r="H198" s="329">
        <v>0.21889907344354001</v>
      </c>
      <c r="I198" s="329">
        <v>2.188990734435E-2</v>
      </c>
      <c r="J198" s="329" t="s">
        <v>481</v>
      </c>
    </row>
    <row r="199" spans="1:10" x14ac:dyDescent="0.35">
      <c r="A199" s="291" t="s">
        <v>3221</v>
      </c>
      <c r="B199" s="329" t="s">
        <v>510</v>
      </c>
      <c r="C199" s="327" t="s">
        <v>539</v>
      </c>
      <c r="D199" s="327" t="s">
        <v>510</v>
      </c>
      <c r="E199" s="327" t="s">
        <v>510</v>
      </c>
      <c r="F199" s="327" t="s">
        <v>510</v>
      </c>
      <c r="G199" s="329" t="s">
        <v>510</v>
      </c>
      <c r="H199" s="329" t="s">
        <v>510</v>
      </c>
      <c r="I199" s="329" t="s">
        <v>510</v>
      </c>
      <c r="J199" s="329" t="s">
        <v>510</v>
      </c>
    </row>
    <row r="200" spans="1:10" x14ac:dyDescent="0.35">
      <c r="A200" s="293" t="s">
        <v>3222</v>
      </c>
      <c r="B200" s="329" t="s">
        <v>510</v>
      </c>
      <c r="C200" s="327" t="s">
        <v>539</v>
      </c>
      <c r="D200" s="327" t="s">
        <v>510</v>
      </c>
      <c r="E200" s="327" t="s">
        <v>510</v>
      </c>
      <c r="F200" s="327" t="s">
        <v>510</v>
      </c>
      <c r="G200" s="329" t="s">
        <v>510</v>
      </c>
      <c r="H200" s="329" t="s">
        <v>510</v>
      </c>
      <c r="I200" s="329" t="s">
        <v>510</v>
      </c>
      <c r="J200" s="329" t="s">
        <v>510</v>
      </c>
    </row>
    <row r="201" spans="1:10" x14ac:dyDescent="0.35">
      <c r="A201" s="291" t="s">
        <v>3223</v>
      </c>
      <c r="B201" s="329" t="s">
        <v>483</v>
      </c>
      <c r="C201" s="327" t="s">
        <v>539</v>
      </c>
      <c r="D201" s="327" t="s">
        <v>515</v>
      </c>
      <c r="E201" s="327" t="s">
        <v>483</v>
      </c>
      <c r="F201" s="327" t="s">
        <v>483</v>
      </c>
      <c r="G201" s="329" t="s">
        <v>483</v>
      </c>
      <c r="H201" s="329" t="s">
        <v>483</v>
      </c>
      <c r="I201" s="329" t="s">
        <v>483</v>
      </c>
      <c r="J201" s="329" t="s">
        <v>481</v>
      </c>
    </row>
    <row r="202" spans="1:10" x14ac:dyDescent="0.35">
      <c r="A202" s="292" t="s">
        <v>3224</v>
      </c>
      <c r="B202" s="327">
        <v>9478042.3525714055</v>
      </c>
      <c r="C202" s="327" t="s">
        <v>539</v>
      </c>
      <c r="D202" s="328" t="s">
        <v>184</v>
      </c>
      <c r="E202" s="328" t="s">
        <v>184</v>
      </c>
      <c r="F202" s="328" t="s">
        <v>184</v>
      </c>
      <c r="G202" s="327">
        <v>496191.34475228947</v>
      </c>
      <c r="H202" s="327">
        <v>55.440376544157949</v>
      </c>
      <c r="I202" s="327">
        <v>7.5655556189400004</v>
      </c>
      <c r="J202" s="327" t="s">
        <v>543</v>
      </c>
    </row>
    <row r="203" spans="1:10" x14ac:dyDescent="0.35">
      <c r="A203" s="287" t="s">
        <v>558</v>
      </c>
      <c r="B203" s="327">
        <v>9478042.3525714055</v>
      </c>
      <c r="C203" s="327" t="s">
        <v>539</v>
      </c>
      <c r="D203" s="328" t="s">
        <v>184</v>
      </c>
      <c r="E203" s="328" t="s">
        <v>184</v>
      </c>
      <c r="F203" s="328" t="s">
        <v>184</v>
      </c>
      <c r="G203" s="327">
        <v>496191.34475228947</v>
      </c>
      <c r="H203" s="327">
        <v>55.440376544157949</v>
      </c>
      <c r="I203" s="327">
        <v>7.5655556189400004</v>
      </c>
      <c r="J203" s="327" t="s">
        <v>543</v>
      </c>
    </row>
    <row r="204" spans="1:10" x14ac:dyDescent="0.35">
      <c r="A204" s="288" t="s">
        <v>559</v>
      </c>
      <c r="B204" s="327">
        <v>9478042.3525714055</v>
      </c>
      <c r="C204" s="327" t="s">
        <v>539</v>
      </c>
      <c r="D204" s="328" t="s">
        <v>184</v>
      </c>
      <c r="E204" s="328" t="s">
        <v>184</v>
      </c>
      <c r="F204" s="328" t="s">
        <v>184</v>
      </c>
      <c r="G204" s="327">
        <v>496191.34475228947</v>
      </c>
      <c r="H204" s="327">
        <v>55.440376544157949</v>
      </c>
      <c r="I204" s="327">
        <v>7.5655556189400004</v>
      </c>
      <c r="J204" s="327" t="s">
        <v>543</v>
      </c>
    </row>
    <row r="205" spans="1:10" x14ac:dyDescent="0.35">
      <c r="A205" s="294" t="s">
        <v>546</v>
      </c>
      <c r="B205" s="329">
        <v>3200357.1751622786</v>
      </c>
      <c r="C205" s="327" t="s">
        <v>539</v>
      </c>
      <c r="D205" s="327">
        <v>74.659973794071988</v>
      </c>
      <c r="E205" s="327">
        <v>2.5800388524872</v>
      </c>
      <c r="F205" s="327">
        <v>0.42044594908624999</v>
      </c>
      <c r="G205" s="329">
        <v>238938.58282928597</v>
      </c>
      <c r="H205" s="329">
        <v>8.2570458537548692</v>
      </c>
      <c r="I205" s="329">
        <v>1.3455772099261001</v>
      </c>
      <c r="J205" s="329" t="s">
        <v>481</v>
      </c>
    </row>
    <row r="206" spans="1:10" x14ac:dyDescent="0.35">
      <c r="A206" s="294" t="s">
        <v>547</v>
      </c>
      <c r="B206" s="329">
        <v>259275.11556257354</v>
      </c>
      <c r="C206" s="327" t="s">
        <v>539</v>
      </c>
      <c r="D206" s="327">
        <v>89.645233903118793</v>
      </c>
      <c r="E206" s="327">
        <v>9.5000000000000107</v>
      </c>
      <c r="F206" s="327">
        <v>1.42500000000001</v>
      </c>
      <c r="G206" s="329">
        <v>23242.778379865063</v>
      </c>
      <c r="H206" s="329">
        <v>2.4631135978444498</v>
      </c>
      <c r="I206" s="329">
        <v>0.36946703967666999</v>
      </c>
      <c r="J206" s="329" t="s">
        <v>481</v>
      </c>
    </row>
    <row r="207" spans="1:10" x14ac:dyDescent="0.35">
      <c r="A207" s="294" t="s">
        <v>548</v>
      </c>
      <c r="B207" s="329">
        <v>4468634.7849724228</v>
      </c>
      <c r="C207" s="327" t="s">
        <v>539</v>
      </c>
      <c r="D207" s="327">
        <v>52.367220594999367</v>
      </c>
      <c r="E207" s="327">
        <v>0.75314440585650999</v>
      </c>
      <c r="F207" s="327">
        <v>7.5314440585649997E-2</v>
      </c>
      <c r="G207" s="329">
        <v>234009.98354313846</v>
      </c>
      <c r="H207" s="329">
        <v>3.36552729011777</v>
      </c>
      <c r="I207" s="329">
        <v>0.33655272901178002</v>
      </c>
      <c r="J207" s="329" t="s">
        <v>481</v>
      </c>
    </row>
    <row r="208" spans="1:10" x14ac:dyDescent="0.35">
      <c r="A208" s="294" t="s">
        <v>549</v>
      </c>
      <c r="B208" s="329" t="s">
        <v>510</v>
      </c>
      <c r="C208" s="327" t="s">
        <v>539</v>
      </c>
      <c r="D208" s="327" t="s">
        <v>510</v>
      </c>
      <c r="E208" s="327" t="s">
        <v>510</v>
      </c>
      <c r="F208" s="327" t="s">
        <v>510</v>
      </c>
      <c r="G208" s="329" t="s">
        <v>510</v>
      </c>
      <c r="H208" s="329" t="s">
        <v>510</v>
      </c>
      <c r="I208" s="329" t="s">
        <v>510</v>
      </c>
      <c r="J208" s="329" t="s">
        <v>510</v>
      </c>
    </row>
    <row r="209" spans="1:10" x14ac:dyDescent="0.35">
      <c r="A209" s="294" t="s">
        <v>550</v>
      </c>
      <c r="B209" s="329" t="s">
        <v>510</v>
      </c>
      <c r="C209" s="327" t="s">
        <v>539</v>
      </c>
      <c r="D209" s="327" t="s">
        <v>510</v>
      </c>
      <c r="E209" s="327" t="s">
        <v>510</v>
      </c>
      <c r="F209" s="327" t="s">
        <v>510</v>
      </c>
      <c r="G209" s="329" t="s">
        <v>510</v>
      </c>
      <c r="H209" s="329" t="s">
        <v>510</v>
      </c>
      <c r="I209" s="329" t="s">
        <v>510</v>
      </c>
      <c r="J209" s="329" t="s">
        <v>510</v>
      </c>
    </row>
    <row r="210" spans="1:10" x14ac:dyDescent="0.35">
      <c r="A210" s="294" t="s">
        <v>88</v>
      </c>
      <c r="B210" s="329">
        <v>1549775.2768741304</v>
      </c>
      <c r="C210" s="327" t="s">
        <v>539</v>
      </c>
      <c r="D210" s="327">
        <v>88.686898265961545</v>
      </c>
      <c r="E210" s="327">
        <v>26.684313796676729</v>
      </c>
      <c r="F210" s="327">
        <v>3.55790850622357</v>
      </c>
      <c r="G210" s="329">
        <v>137444.76231523839</v>
      </c>
      <c r="H210" s="329">
        <v>41.354689802440859</v>
      </c>
      <c r="I210" s="329">
        <v>5.5139586403254501</v>
      </c>
      <c r="J210" s="329" t="s">
        <v>481</v>
      </c>
    </row>
    <row r="211" spans="1:10" x14ac:dyDescent="0.35">
      <c r="A211" s="295" t="s">
        <v>560</v>
      </c>
      <c r="B211" s="327">
        <v>27381911.119104017</v>
      </c>
      <c r="C211" s="327" t="s">
        <v>539</v>
      </c>
      <c r="D211" s="328" t="s">
        <v>184</v>
      </c>
      <c r="E211" s="328" t="s">
        <v>184</v>
      </c>
      <c r="F211" s="328" t="s">
        <v>184</v>
      </c>
      <c r="G211" s="327">
        <v>1830505.6056332772</v>
      </c>
      <c r="H211" s="327">
        <v>160.28001983992968</v>
      </c>
      <c r="I211" s="327">
        <v>137.97722792661688</v>
      </c>
    </row>
    <row r="212" spans="1:10" x14ac:dyDescent="0.35">
      <c r="A212" s="283" t="s">
        <v>540</v>
      </c>
      <c r="B212" s="327">
        <v>26378279.690856297</v>
      </c>
      <c r="C212" s="327" t="s">
        <v>539</v>
      </c>
      <c r="D212" s="327">
        <v>68.140519616442361</v>
      </c>
      <c r="E212" s="327">
        <v>5.7327599121391097</v>
      </c>
      <c r="F212" s="327">
        <v>5.2271031113979696</v>
      </c>
      <c r="G212" s="327">
        <v>1797429.6847227968</v>
      </c>
      <c r="H212" s="327">
        <v>151.2203443629343</v>
      </c>
      <c r="I212" s="327">
        <v>137.88198784540089</v>
      </c>
    </row>
    <row r="213" spans="1:10" x14ac:dyDescent="0.35">
      <c r="A213" s="283" t="s">
        <v>541</v>
      </c>
      <c r="B213" s="327" t="s">
        <v>510</v>
      </c>
      <c r="C213" s="327" t="s">
        <v>539</v>
      </c>
      <c r="D213" s="327" t="s">
        <v>510</v>
      </c>
      <c r="E213" s="327" t="s">
        <v>510</v>
      </c>
      <c r="F213" s="327" t="s">
        <v>510</v>
      </c>
      <c r="G213" s="327" t="s">
        <v>510</v>
      </c>
      <c r="H213" s="327" t="s">
        <v>510</v>
      </c>
      <c r="I213" s="327" t="s">
        <v>510</v>
      </c>
    </row>
    <row r="214" spans="1:10" x14ac:dyDescent="0.35">
      <c r="A214" s="283" t="s">
        <v>542</v>
      </c>
      <c r="B214" s="327">
        <v>658252.51161717589</v>
      </c>
      <c r="C214" s="327" t="s">
        <v>539</v>
      </c>
      <c r="D214" s="327">
        <v>50.248073994006511</v>
      </c>
      <c r="E214" s="327">
        <v>13.756093189850089</v>
      </c>
      <c r="F214" s="327">
        <v>0.13734370307478</v>
      </c>
      <c r="G214" s="327">
        <v>33075.920910480483</v>
      </c>
      <c r="H214" s="327">
        <v>9.0549828922587494</v>
      </c>
      <c r="I214" s="327">
        <v>9.0406837503779994E-2</v>
      </c>
    </row>
    <row r="215" spans="1:10" x14ac:dyDescent="0.35">
      <c r="A215" s="283" t="s">
        <v>3216</v>
      </c>
      <c r="B215" s="327" t="s">
        <v>555</v>
      </c>
      <c r="C215" s="327" t="s">
        <v>539</v>
      </c>
      <c r="D215" s="327" t="s">
        <v>555</v>
      </c>
      <c r="E215" s="327" t="s">
        <v>3107</v>
      </c>
      <c r="F215" s="327" t="s">
        <v>3107</v>
      </c>
      <c r="G215" s="327" t="s">
        <v>555</v>
      </c>
      <c r="H215" s="327" t="s">
        <v>3107</v>
      </c>
      <c r="I215" s="327" t="s">
        <v>3107</v>
      </c>
    </row>
    <row r="216" spans="1:10" x14ac:dyDescent="0.35">
      <c r="A216" s="283" t="s">
        <v>3218</v>
      </c>
      <c r="B216" s="327">
        <v>345378.91663054173</v>
      </c>
      <c r="C216" s="327" t="s">
        <v>539</v>
      </c>
      <c r="D216" s="327">
        <v>65.065035461819363</v>
      </c>
      <c r="E216" s="327">
        <v>1.358677241335E-2</v>
      </c>
      <c r="F216" s="327">
        <v>1.399403229176E-2</v>
      </c>
      <c r="G216" s="327">
        <v>22472.091458330953</v>
      </c>
      <c r="H216" s="327">
        <v>4.6925847366299997E-3</v>
      </c>
      <c r="I216" s="327">
        <v>4.8332437122200001E-3</v>
      </c>
    </row>
    <row r="217" spans="1:10" x14ac:dyDescent="0.35">
      <c r="A217" s="59" t="s">
        <v>3225</v>
      </c>
      <c r="B217" s="327">
        <v>2513561.9207105725</v>
      </c>
      <c r="C217" s="327" t="s">
        <v>539</v>
      </c>
      <c r="D217" s="328" t="s">
        <v>184</v>
      </c>
      <c r="E217" s="328" t="s">
        <v>184</v>
      </c>
      <c r="F217" s="328" t="s">
        <v>184</v>
      </c>
      <c r="G217" s="327">
        <v>170713.69036083069</v>
      </c>
      <c r="H217" s="327">
        <v>2.0771880881664</v>
      </c>
      <c r="I217" s="327">
        <v>5.2617344805668296</v>
      </c>
    </row>
    <row r="218" spans="1:10" x14ac:dyDescent="0.35">
      <c r="A218" s="283" t="s">
        <v>561</v>
      </c>
      <c r="B218" s="329">
        <v>37296.193325856322</v>
      </c>
      <c r="C218" s="327" t="s">
        <v>539</v>
      </c>
      <c r="D218" s="327">
        <v>65.528560814054615</v>
      </c>
      <c r="E218" s="327">
        <v>55.694372613795643</v>
      </c>
      <c r="F218" s="327">
        <v>0.84385413051206004</v>
      </c>
      <c r="G218" s="329">
        <v>2443.9658724861142</v>
      </c>
      <c r="H218" s="329">
        <v>2.0771880881664</v>
      </c>
      <c r="I218" s="329">
        <v>3.1472546790399999E-2</v>
      </c>
    </row>
    <row r="219" spans="1:10" x14ac:dyDescent="0.35">
      <c r="A219" s="283" t="s">
        <v>562</v>
      </c>
      <c r="B219" s="329">
        <v>2476265.7273847163</v>
      </c>
      <c r="C219" s="327" t="s">
        <v>539</v>
      </c>
      <c r="D219" s="327">
        <v>67.953015957645619</v>
      </c>
      <c r="E219" s="327" t="s">
        <v>510</v>
      </c>
      <c r="F219" s="327">
        <v>2.1121569773129001</v>
      </c>
      <c r="G219" s="329">
        <v>168269.72448834457</v>
      </c>
      <c r="H219" s="329" t="s">
        <v>510</v>
      </c>
      <c r="I219" s="329">
        <v>5.23026193377643</v>
      </c>
    </row>
    <row r="220" spans="1:10" x14ac:dyDescent="0.35">
      <c r="A220" s="283" t="s">
        <v>88</v>
      </c>
      <c r="B220" s="329" t="s">
        <v>510</v>
      </c>
      <c r="C220" s="327" t="s">
        <v>539</v>
      </c>
      <c r="D220" s="327" t="s">
        <v>510</v>
      </c>
      <c r="E220" s="327" t="s">
        <v>510</v>
      </c>
      <c r="F220" s="327" t="s">
        <v>510</v>
      </c>
      <c r="G220" s="329" t="s">
        <v>510</v>
      </c>
      <c r="H220" s="329" t="s">
        <v>510</v>
      </c>
      <c r="I220" s="329" t="s">
        <v>510</v>
      </c>
    </row>
    <row r="221" spans="1:10" x14ac:dyDescent="0.35">
      <c r="A221" s="296" t="s">
        <v>3226</v>
      </c>
      <c r="B221" s="327">
        <v>23026953.414224558</v>
      </c>
      <c r="C221" s="327" t="s">
        <v>539</v>
      </c>
      <c r="D221" s="328" t="s">
        <v>184</v>
      </c>
      <c r="E221" s="328" t="s">
        <v>184</v>
      </c>
      <c r="F221" s="328" t="s">
        <v>184</v>
      </c>
      <c r="G221" s="327">
        <v>1543321.2347240872</v>
      </c>
      <c r="H221" s="327">
        <v>95.722338182973743</v>
      </c>
      <c r="I221" s="327">
        <v>108.02744179292077</v>
      </c>
    </row>
    <row r="222" spans="1:10" x14ac:dyDescent="0.35">
      <c r="A222" s="283" t="s">
        <v>563</v>
      </c>
      <c r="B222" s="327">
        <v>16921811.276726622</v>
      </c>
      <c r="C222" s="327" t="s">
        <v>539</v>
      </c>
      <c r="D222" s="327">
        <v>67.143364802995379</v>
      </c>
      <c r="E222" s="327">
        <v>5.1050721535713901</v>
      </c>
      <c r="F222" s="327">
        <v>6.3193548667016204</v>
      </c>
      <c r="G222" s="327">
        <v>1136187.3476806968</v>
      </c>
      <c r="H222" s="327">
        <v>86.387067536807479</v>
      </c>
      <c r="I222" s="327">
        <v>106.93493044498868</v>
      </c>
    </row>
    <row r="223" spans="1:10" x14ac:dyDescent="0.35">
      <c r="A223" s="283" t="s">
        <v>564</v>
      </c>
      <c r="B223" s="327">
        <v>5716335.5992072541</v>
      </c>
      <c r="C223" s="327" t="s">
        <v>539</v>
      </c>
      <c r="D223" s="327">
        <v>70.79246071620166</v>
      </c>
      <c r="E223" s="327">
        <v>0.18688644136495999</v>
      </c>
      <c r="F223" s="327">
        <v>0.18566201675339999</v>
      </c>
      <c r="G223" s="327">
        <v>404673.46334750456</v>
      </c>
      <c r="H223" s="327">
        <v>1.0683056177837</v>
      </c>
      <c r="I223" s="327">
        <v>1.0613063957880999</v>
      </c>
    </row>
    <row r="224" spans="1:10" x14ac:dyDescent="0.35">
      <c r="A224" s="283" t="s">
        <v>565</v>
      </c>
      <c r="B224" s="327">
        <v>29789.5019987257</v>
      </c>
      <c r="C224" s="327" t="s">
        <v>539</v>
      </c>
      <c r="D224" s="327">
        <v>59.589262354098238</v>
      </c>
      <c r="E224" s="327">
        <v>0.32721071521896999</v>
      </c>
      <c r="F224" s="327">
        <v>0.67984698987101</v>
      </c>
      <c r="G224" s="327">
        <v>1775.1344499999996</v>
      </c>
      <c r="H224" s="327">
        <v>9.7474442550200009E-3</v>
      </c>
      <c r="I224" s="327">
        <v>2.025230326359E-2</v>
      </c>
    </row>
    <row r="225" spans="1:9" x14ac:dyDescent="0.35">
      <c r="A225" s="283" t="s">
        <v>3227</v>
      </c>
      <c r="B225" s="327" t="s">
        <v>555</v>
      </c>
      <c r="C225" s="327" t="s">
        <v>539</v>
      </c>
      <c r="D225" s="328" t="s">
        <v>184</v>
      </c>
      <c r="E225" s="328" t="s">
        <v>184</v>
      </c>
      <c r="F225" s="328" t="s">
        <v>184</v>
      </c>
      <c r="G225" s="327" t="s">
        <v>555</v>
      </c>
      <c r="H225" s="327">
        <v>1.05278679567487</v>
      </c>
      <c r="I225" s="327">
        <v>1.4965547714000001E-4</v>
      </c>
    </row>
    <row r="226" spans="1:9" x14ac:dyDescent="0.35">
      <c r="A226" s="283" t="s">
        <v>542</v>
      </c>
      <c r="B226" s="327">
        <v>13638.11966141349</v>
      </c>
      <c r="C226" s="327" t="s">
        <v>539</v>
      </c>
      <c r="D226" s="327">
        <v>50.248073994006518</v>
      </c>
      <c r="E226" s="327">
        <v>527.9128195425908</v>
      </c>
      <c r="F226" s="327">
        <v>0.43772527586264998</v>
      </c>
      <c r="G226" s="327">
        <v>685.28924588582026</v>
      </c>
      <c r="H226" s="327">
        <v>7.1997382037160396</v>
      </c>
      <c r="I226" s="327">
        <v>5.9697496910400003E-3</v>
      </c>
    </row>
    <row r="227" spans="1:9" x14ac:dyDescent="0.35">
      <c r="A227" s="283" t="s">
        <v>3218</v>
      </c>
      <c r="B227" s="327">
        <v>345378.91663054173</v>
      </c>
      <c r="C227" s="327" t="s">
        <v>539</v>
      </c>
      <c r="D227" s="327">
        <v>65.065035461819363</v>
      </c>
      <c r="E227" s="327">
        <v>1.358677241335E-2</v>
      </c>
      <c r="F227" s="327">
        <v>1.399403229176E-2</v>
      </c>
      <c r="G227" s="327">
        <v>22472.091458330953</v>
      </c>
      <c r="H227" s="327">
        <v>4.6925847366299997E-3</v>
      </c>
      <c r="I227" s="327">
        <v>4.8332437122200001E-3</v>
      </c>
    </row>
    <row r="228" spans="1:9" x14ac:dyDescent="0.35">
      <c r="A228" s="283" t="s">
        <v>3228</v>
      </c>
      <c r="B228" s="327" t="s">
        <v>555</v>
      </c>
      <c r="C228" s="327" t="s">
        <v>539</v>
      </c>
      <c r="D228" s="328" t="s">
        <v>184</v>
      </c>
      <c r="E228" s="328" t="s">
        <v>184</v>
      </c>
      <c r="F228" s="328" t="s">
        <v>184</v>
      </c>
      <c r="G228" s="327" t="s">
        <v>555</v>
      </c>
      <c r="H228" s="327" t="s">
        <v>3107</v>
      </c>
      <c r="I228" s="327" t="s">
        <v>3107</v>
      </c>
    </row>
    <row r="229" spans="1:9" x14ac:dyDescent="0.35">
      <c r="A229" s="297" t="s">
        <v>566</v>
      </c>
      <c r="B229" s="327">
        <v>9895321.6493915115</v>
      </c>
      <c r="C229" s="327" t="s">
        <v>539</v>
      </c>
      <c r="D229" s="328" t="s">
        <v>184</v>
      </c>
      <c r="E229" s="328" t="s">
        <v>184</v>
      </c>
      <c r="F229" s="328" t="s">
        <v>184</v>
      </c>
      <c r="G229" s="327">
        <v>641430.12035975454</v>
      </c>
      <c r="H229" s="327">
        <v>50.343513986278801</v>
      </c>
      <c r="I229" s="327">
        <v>58.026007452344672</v>
      </c>
    </row>
    <row r="230" spans="1:9" x14ac:dyDescent="0.35">
      <c r="A230" s="283" t="s">
        <v>563</v>
      </c>
      <c r="B230" s="329">
        <v>9488919.2231781483</v>
      </c>
      <c r="C230" s="327" t="s">
        <v>539</v>
      </c>
      <c r="D230" s="327">
        <v>67.143364802995379</v>
      </c>
      <c r="E230" s="327">
        <v>5.3042882930240696</v>
      </c>
      <c r="F230" s="327">
        <v>6.1142265296351903</v>
      </c>
      <c r="G230" s="329">
        <v>637117.96498800593</v>
      </c>
      <c r="H230" s="329">
        <v>50.331963148954898</v>
      </c>
      <c r="I230" s="329">
        <v>58.017401651921162</v>
      </c>
    </row>
    <row r="231" spans="1:9" x14ac:dyDescent="0.35">
      <c r="A231" s="283" t="s">
        <v>564</v>
      </c>
      <c r="B231" s="329">
        <v>60577.355202458224</v>
      </c>
      <c r="C231" s="327" t="s">
        <v>539</v>
      </c>
      <c r="D231" s="327">
        <v>70.792460716201674</v>
      </c>
      <c r="E231" s="327">
        <v>5.0531921540309999E-2</v>
      </c>
      <c r="F231" s="327">
        <v>0.11107027591734001</v>
      </c>
      <c r="G231" s="329">
        <v>4288.4200384614187</v>
      </c>
      <c r="H231" s="329">
        <v>3.06109016021E-3</v>
      </c>
      <c r="I231" s="329">
        <v>6.7283435566800002E-3</v>
      </c>
    </row>
    <row r="232" spans="1:9" x14ac:dyDescent="0.35">
      <c r="A232" s="283" t="s">
        <v>565</v>
      </c>
      <c r="B232" s="329">
        <v>140.98152388821543</v>
      </c>
      <c r="C232" s="327" t="s">
        <v>539</v>
      </c>
      <c r="D232" s="327">
        <v>59.58926235409826</v>
      </c>
      <c r="E232" s="327">
        <v>0.33296282083898998</v>
      </c>
      <c r="F232" s="327">
        <v>0.40322366046400998</v>
      </c>
      <c r="G232" s="329">
        <v>8.4009850140554398</v>
      </c>
      <c r="H232" s="329">
        <v>4.6941605880000003E-5</v>
      </c>
      <c r="I232" s="329">
        <v>5.684708612E-5</v>
      </c>
    </row>
    <row r="233" spans="1:9" x14ac:dyDescent="0.35">
      <c r="A233" s="283" t="s">
        <v>3227</v>
      </c>
      <c r="B233" s="327" t="s">
        <v>483</v>
      </c>
      <c r="C233" s="327" t="s">
        <v>539</v>
      </c>
      <c r="D233" s="328" t="s">
        <v>184</v>
      </c>
      <c r="E233" s="328" t="s">
        <v>184</v>
      </c>
      <c r="F233" s="328" t="s">
        <v>184</v>
      </c>
      <c r="G233" s="327" t="s">
        <v>483</v>
      </c>
      <c r="H233" s="327" t="s">
        <v>510</v>
      </c>
      <c r="I233" s="327" t="s">
        <v>510</v>
      </c>
    </row>
    <row r="234" spans="1:9" x14ac:dyDescent="0.35">
      <c r="A234" s="294" t="s">
        <v>567</v>
      </c>
      <c r="B234" s="329" t="s">
        <v>483</v>
      </c>
      <c r="C234" s="327" t="s">
        <v>539</v>
      </c>
      <c r="D234" s="327" t="s">
        <v>483</v>
      </c>
      <c r="E234" s="327" t="s">
        <v>510</v>
      </c>
      <c r="F234" s="327" t="s">
        <v>510</v>
      </c>
      <c r="G234" s="329" t="s">
        <v>483</v>
      </c>
      <c r="H234" s="329" t="s">
        <v>510</v>
      </c>
      <c r="I234" s="329" t="s">
        <v>510</v>
      </c>
    </row>
    <row r="235" spans="1:9" x14ac:dyDescent="0.35">
      <c r="A235" s="283" t="s">
        <v>542</v>
      </c>
      <c r="B235" s="329">
        <v>305.17285647552848</v>
      </c>
      <c r="C235" s="327" t="s">
        <v>539</v>
      </c>
      <c r="D235" s="327">
        <v>50.248073994006504</v>
      </c>
      <c r="E235" s="327">
        <v>25.74784814192703</v>
      </c>
      <c r="F235" s="327">
        <v>3.1181083671388201</v>
      </c>
      <c r="G235" s="329">
        <v>15.334348273144681</v>
      </c>
      <c r="H235" s="329">
        <v>7.8575443655700006E-3</v>
      </c>
      <c r="I235" s="329">
        <v>9.5156203720000001E-4</v>
      </c>
    </row>
    <row r="236" spans="1:9" x14ac:dyDescent="0.35">
      <c r="A236" s="283" t="s">
        <v>3218</v>
      </c>
      <c r="B236" s="329">
        <v>345378.91663054173</v>
      </c>
      <c r="C236" s="327" t="s">
        <v>539</v>
      </c>
      <c r="D236" s="327">
        <v>65.065035461819363</v>
      </c>
      <c r="E236" s="327">
        <v>1.6945481152999999E-3</v>
      </c>
      <c r="F236" s="327">
        <v>2.5162153845099998E-3</v>
      </c>
      <c r="G236" s="329">
        <v>22472.091458330953</v>
      </c>
      <c r="H236" s="329">
        <v>5.8526119223999997E-4</v>
      </c>
      <c r="I236" s="329">
        <v>8.6904774350999995E-4</v>
      </c>
    </row>
    <row r="237" spans="1:9" x14ac:dyDescent="0.35">
      <c r="A237" s="283" t="s">
        <v>3228</v>
      </c>
      <c r="B237" s="327" t="s">
        <v>483</v>
      </c>
      <c r="C237" s="327" t="s">
        <v>539</v>
      </c>
      <c r="D237" s="328" t="s">
        <v>184</v>
      </c>
      <c r="E237" s="328" t="s">
        <v>184</v>
      </c>
      <c r="F237" s="328" t="s">
        <v>184</v>
      </c>
      <c r="G237" s="327" t="s">
        <v>483</v>
      </c>
      <c r="H237" s="327" t="s">
        <v>483</v>
      </c>
      <c r="I237" s="327" t="s">
        <v>483</v>
      </c>
    </row>
    <row r="238" spans="1:9" x14ac:dyDescent="0.35">
      <c r="A238" s="294" t="s">
        <v>83</v>
      </c>
      <c r="B238" s="329" t="s">
        <v>483</v>
      </c>
      <c r="C238" s="327" t="s">
        <v>539</v>
      </c>
      <c r="D238" s="327" t="s">
        <v>483</v>
      </c>
      <c r="E238" s="327" t="s">
        <v>483</v>
      </c>
      <c r="F238" s="327" t="s">
        <v>483</v>
      </c>
      <c r="G238" s="329" t="s">
        <v>483</v>
      </c>
      <c r="H238" s="329" t="s">
        <v>483</v>
      </c>
      <c r="I238" s="329" t="s">
        <v>483</v>
      </c>
    </row>
    <row r="239" spans="1:9" x14ac:dyDescent="0.35">
      <c r="A239" s="297" t="s">
        <v>568</v>
      </c>
      <c r="B239" s="327">
        <v>7275346.9410186997</v>
      </c>
      <c r="C239" s="327" t="s">
        <v>539</v>
      </c>
      <c r="D239" s="328" t="s">
        <v>184</v>
      </c>
      <c r="E239" s="328" t="s">
        <v>184</v>
      </c>
      <c r="F239" s="328" t="s">
        <v>184</v>
      </c>
      <c r="G239" s="327">
        <v>489781.06499535905</v>
      </c>
      <c r="H239" s="327">
        <v>32.089244234644681</v>
      </c>
      <c r="I239" s="327">
        <v>45.787711245390042</v>
      </c>
    </row>
    <row r="240" spans="1:9" x14ac:dyDescent="0.35">
      <c r="A240" s="283" t="s">
        <v>563</v>
      </c>
      <c r="B240" s="329">
        <v>6900391.8026401587</v>
      </c>
      <c r="C240" s="327" t="s">
        <v>539</v>
      </c>
      <c r="D240" s="327">
        <v>67.143364802995393</v>
      </c>
      <c r="E240" s="327">
        <v>4.6393852673657197</v>
      </c>
      <c r="F240" s="327">
        <v>6.6251876256970998</v>
      </c>
      <c r="G240" s="329">
        <v>463315.52408826712</v>
      </c>
      <c r="H240" s="329">
        <v>32.013576068219912</v>
      </c>
      <c r="I240" s="329">
        <v>45.716390383313303</v>
      </c>
    </row>
    <row r="241" spans="1:9" x14ac:dyDescent="0.35">
      <c r="A241" s="283" t="s">
        <v>564</v>
      </c>
      <c r="B241" s="329">
        <v>368504.73200550408</v>
      </c>
      <c r="C241" s="327" t="s">
        <v>539</v>
      </c>
      <c r="D241" s="327">
        <v>70.79246071620166</v>
      </c>
      <c r="E241" s="327">
        <v>0.10430192094477</v>
      </c>
      <c r="F241" s="327">
        <v>0.16232031354685</v>
      </c>
      <c r="G241" s="329">
        <v>26087.356764234068</v>
      </c>
      <c r="H241" s="329">
        <v>3.8435751425410003E-2</v>
      </c>
      <c r="I241" s="329">
        <v>5.9815803642629999E-2</v>
      </c>
    </row>
    <row r="242" spans="1:9" x14ac:dyDescent="0.35">
      <c r="A242" s="283" t="s">
        <v>565</v>
      </c>
      <c r="B242" s="329">
        <v>5787.6625596214753</v>
      </c>
      <c r="C242" s="327" t="s">
        <v>539</v>
      </c>
      <c r="D242" s="327">
        <v>59.589262354098253</v>
      </c>
      <c r="E242" s="327">
        <v>0.62659220241706004</v>
      </c>
      <c r="F242" s="327">
        <v>0.80766557619863999</v>
      </c>
      <c r="G242" s="329">
        <v>344.88254268227587</v>
      </c>
      <c r="H242" s="329">
        <v>3.6265042300800002E-3</v>
      </c>
      <c r="I242" s="329">
        <v>4.6744958160599998E-3</v>
      </c>
    </row>
    <row r="243" spans="1:9" x14ac:dyDescent="0.35">
      <c r="A243" s="283" t="s">
        <v>3227</v>
      </c>
      <c r="B243" s="327" t="s">
        <v>483</v>
      </c>
      <c r="C243" s="327" t="s">
        <v>539</v>
      </c>
      <c r="D243" s="328" t="s">
        <v>184</v>
      </c>
      <c r="E243" s="328" t="s">
        <v>184</v>
      </c>
      <c r="F243" s="328" t="s">
        <v>184</v>
      </c>
      <c r="G243" s="327" t="s">
        <v>483</v>
      </c>
      <c r="H243" s="327">
        <v>9.7455516189999999E-5</v>
      </c>
      <c r="I243" s="327">
        <v>1.256183293E-5</v>
      </c>
    </row>
    <row r="244" spans="1:9" x14ac:dyDescent="0.35">
      <c r="A244" s="294" t="s">
        <v>567</v>
      </c>
      <c r="B244" s="329" t="s">
        <v>483</v>
      </c>
      <c r="C244" s="327" t="s">
        <v>539</v>
      </c>
      <c r="D244" s="327" t="s">
        <v>483</v>
      </c>
      <c r="E244" s="327" t="s">
        <v>483</v>
      </c>
      <c r="F244" s="327" t="s">
        <v>483</v>
      </c>
      <c r="G244" s="329" t="s">
        <v>483</v>
      </c>
      <c r="H244" s="329">
        <v>9.7455516189999999E-5</v>
      </c>
      <c r="I244" s="329">
        <v>1.256183293E-5</v>
      </c>
    </row>
    <row r="245" spans="1:9" x14ac:dyDescent="0.35">
      <c r="A245" s="283" t="s">
        <v>542</v>
      </c>
      <c r="B245" s="329">
        <v>662.74381341579385</v>
      </c>
      <c r="C245" s="327" t="s">
        <v>539</v>
      </c>
      <c r="D245" s="327">
        <v>50.248073994006518</v>
      </c>
      <c r="E245" s="327">
        <v>47.605136115704603</v>
      </c>
      <c r="F245" s="327">
        <v>6.1362126024835497</v>
      </c>
      <c r="G245" s="329">
        <v>33.301600175586863</v>
      </c>
      <c r="H245" s="329">
        <v>3.1550009447499999E-2</v>
      </c>
      <c r="I245" s="329">
        <v>4.0667369401000001E-3</v>
      </c>
    </row>
    <row r="246" spans="1:9" x14ac:dyDescent="0.35">
      <c r="A246" s="283" t="s">
        <v>3218</v>
      </c>
      <c r="B246" s="329" t="s">
        <v>483</v>
      </c>
      <c r="C246" s="327" t="s">
        <v>539</v>
      </c>
      <c r="D246" s="327" t="s">
        <v>483</v>
      </c>
      <c r="E246" s="327" t="s">
        <v>483</v>
      </c>
      <c r="F246" s="327" t="s">
        <v>483</v>
      </c>
      <c r="G246" s="329" t="s">
        <v>483</v>
      </c>
      <c r="H246" s="329">
        <v>1.9584458055900002E-3</v>
      </c>
      <c r="I246" s="329">
        <v>2.75126384502E-3</v>
      </c>
    </row>
    <row r="247" spans="1:9" x14ac:dyDescent="0.35">
      <c r="A247" s="283" t="s">
        <v>3228</v>
      </c>
      <c r="B247" s="327" t="s">
        <v>510</v>
      </c>
      <c r="C247" s="327" t="s">
        <v>539</v>
      </c>
      <c r="D247" s="328" t="s">
        <v>184</v>
      </c>
      <c r="E247" s="328" t="s">
        <v>184</v>
      </c>
      <c r="F247" s="328" t="s">
        <v>184</v>
      </c>
      <c r="G247" s="327" t="s">
        <v>510</v>
      </c>
      <c r="H247" s="327" t="s">
        <v>510</v>
      </c>
      <c r="I247" s="327" t="s">
        <v>510</v>
      </c>
    </row>
    <row r="248" spans="1:9" x14ac:dyDescent="0.35">
      <c r="A248" s="297" t="s">
        <v>569</v>
      </c>
      <c r="B248" s="327">
        <v>5832942.3483651699</v>
      </c>
      <c r="C248" s="327" t="s">
        <v>539</v>
      </c>
      <c r="D248" s="328" t="s">
        <v>184</v>
      </c>
      <c r="E248" s="328" t="s">
        <v>184</v>
      </c>
      <c r="F248" s="328" t="s">
        <v>184</v>
      </c>
      <c r="G248" s="327">
        <v>410542.75702448451</v>
      </c>
      <c r="H248" s="327">
        <v>12.55614437939165</v>
      </c>
      <c r="I248" s="327">
        <v>4.1395436288617402</v>
      </c>
    </row>
    <row r="249" spans="1:9" x14ac:dyDescent="0.35">
      <c r="A249" s="283" t="s">
        <v>563</v>
      </c>
      <c r="B249" s="329">
        <v>509157.7754591406</v>
      </c>
      <c r="C249" s="327" t="s">
        <v>539</v>
      </c>
      <c r="D249" s="327">
        <v>67.143364802995393</v>
      </c>
      <c r="E249" s="327">
        <v>6.4971859341457296</v>
      </c>
      <c r="F249" s="327">
        <v>6.1414341372084902</v>
      </c>
      <c r="G249" s="329">
        <v>34186.566259934691</v>
      </c>
      <c r="H249" s="329">
        <v>3.3080927369740598</v>
      </c>
      <c r="I249" s="329">
        <v>3.1269589434299001</v>
      </c>
    </row>
    <row r="250" spans="1:9" x14ac:dyDescent="0.35">
      <c r="A250" s="283" t="s">
        <v>564</v>
      </c>
      <c r="B250" s="329">
        <v>5287253.5119992914</v>
      </c>
      <c r="C250" s="327" t="s">
        <v>539</v>
      </c>
      <c r="D250" s="327">
        <v>70.79246071620166</v>
      </c>
      <c r="E250" s="327">
        <v>0.19420456648574999</v>
      </c>
      <c r="F250" s="327">
        <v>0.18814347493101999</v>
      </c>
      <c r="G250" s="329">
        <v>374297.68654480908</v>
      </c>
      <c r="H250" s="329">
        <v>1.02680877619808</v>
      </c>
      <c r="I250" s="329">
        <v>0.99476224858879003</v>
      </c>
    </row>
    <row r="251" spans="1:9" x14ac:dyDescent="0.35">
      <c r="A251" s="283" t="s">
        <v>565</v>
      </c>
      <c r="B251" s="329">
        <v>23860.857915216009</v>
      </c>
      <c r="C251" s="327" t="s">
        <v>539</v>
      </c>
      <c r="D251" s="327">
        <v>59.589262354098238</v>
      </c>
      <c r="E251" s="327">
        <v>0.25455909593203002</v>
      </c>
      <c r="F251" s="327">
        <v>0.65047788376092996</v>
      </c>
      <c r="G251" s="329">
        <v>1421.8509223036683</v>
      </c>
      <c r="H251" s="329">
        <v>6.07399841906E-3</v>
      </c>
      <c r="I251" s="329">
        <v>1.5520960361409999E-2</v>
      </c>
    </row>
    <row r="252" spans="1:9" x14ac:dyDescent="0.35">
      <c r="A252" s="283" t="s">
        <v>3229</v>
      </c>
      <c r="B252" s="327" t="s">
        <v>483</v>
      </c>
      <c r="C252" s="327" t="s">
        <v>539</v>
      </c>
      <c r="D252" s="328" t="s">
        <v>184</v>
      </c>
      <c r="E252" s="328" t="s">
        <v>184</v>
      </c>
      <c r="F252" s="328" t="s">
        <v>184</v>
      </c>
      <c r="G252" s="327" t="s">
        <v>483</v>
      </c>
      <c r="H252" s="327">
        <v>1.0526893401586801</v>
      </c>
      <c r="I252" s="327">
        <v>1.3709364421000001E-4</v>
      </c>
    </row>
    <row r="253" spans="1:9" x14ac:dyDescent="0.35">
      <c r="A253" s="294" t="s">
        <v>567</v>
      </c>
      <c r="B253" s="329" t="s">
        <v>483</v>
      </c>
      <c r="C253" s="327" t="s">
        <v>539</v>
      </c>
      <c r="D253" s="327" t="s">
        <v>483</v>
      </c>
      <c r="E253" s="327" t="s">
        <v>483</v>
      </c>
      <c r="F253" s="327" t="s">
        <v>483</v>
      </c>
      <c r="G253" s="329" t="s">
        <v>483</v>
      </c>
      <c r="H253" s="329">
        <v>1.0526893401586801</v>
      </c>
      <c r="I253" s="329">
        <v>1.3709364421000001E-4</v>
      </c>
    </row>
    <row r="254" spans="1:9" x14ac:dyDescent="0.35">
      <c r="A254" s="283" t="s">
        <v>542</v>
      </c>
      <c r="B254" s="329">
        <v>12670.202991522168</v>
      </c>
      <c r="C254" s="327" t="s">
        <v>539</v>
      </c>
      <c r="D254" s="327">
        <v>50.248073994006518</v>
      </c>
      <c r="E254" s="327">
        <v>565.1314864248078</v>
      </c>
      <c r="F254" s="327">
        <v>7.5093565144669999E-2</v>
      </c>
      <c r="G254" s="329">
        <v>636.65329743708867</v>
      </c>
      <c r="H254" s="329">
        <v>7.1603306499029697</v>
      </c>
      <c r="I254" s="329">
        <v>9.5145071374E-4</v>
      </c>
    </row>
    <row r="255" spans="1:9" x14ac:dyDescent="0.35">
      <c r="A255" s="283" t="s">
        <v>3218</v>
      </c>
      <c r="B255" s="329" t="s">
        <v>483</v>
      </c>
      <c r="C255" s="327" t="s">
        <v>539</v>
      </c>
      <c r="D255" s="327" t="s">
        <v>483</v>
      </c>
      <c r="E255" s="327" t="s">
        <v>483</v>
      </c>
      <c r="F255" s="327" t="s">
        <v>483</v>
      </c>
      <c r="G255" s="329" t="s">
        <v>483</v>
      </c>
      <c r="H255" s="329">
        <v>2.1488777387999999E-3</v>
      </c>
      <c r="I255" s="329">
        <v>1.21293212369E-3</v>
      </c>
    </row>
    <row r="256" spans="1:9" x14ac:dyDescent="0.35">
      <c r="A256" s="283" t="s">
        <v>3228</v>
      </c>
      <c r="B256" s="327" t="s">
        <v>510</v>
      </c>
      <c r="C256" s="327" t="s">
        <v>539</v>
      </c>
      <c r="D256" s="328" t="s">
        <v>184</v>
      </c>
      <c r="E256" s="328" t="s">
        <v>184</v>
      </c>
      <c r="F256" s="328" t="s">
        <v>184</v>
      </c>
      <c r="G256" s="327" t="s">
        <v>510</v>
      </c>
      <c r="H256" s="327" t="s">
        <v>510</v>
      </c>
      <c r="I256" s="327" t="s">
        <v>510</v>
      </c>
    </row>
    <row r="257" spans="1:9" x14ac:dyDescent="0.35">
      <c r="A257" s="297" t="s">
        <v>570</v>
      </c>
      <c r="B257" s="327">
        <v>23342.475449176363</v>
      </c>
      <c r="C257" s="327" t="s">
        <v>539</v>
      </c>
      <c r="D257" s="328" t="s">
        <v>184</v>
      </c>
      <c r="E257" s="328" t="s">
        <v>184</v>
      </c>
      <c r="F257" s="328" t="s">
        <v>184</v>
      </c>
      <c r="G257" s="327">
        <v>1567.2923444890123</v>
      </c>
      <c r="H257" s="327">
        <v>0.73343558265860997</v>
      </c>
      <c r="I257" s="327">
        <v>7.4179466324320001E-2</v>
      </c>
    </row>
    <row r="258" spans="1:9" x14ac:dyDescent="0.35">
      <c r="A258" s="283" t="s">
        <v>563</v>
      </c>
      <c r="B258" s="329">
        <v>23342.475449176363</v>
      </c>
      <c r="C258" s="327" t="s">
        <v>539</v>
      </c>
      <c r="D258" s="327">
        <v>67.143364802995393</v>
      </c>
      <c r="E258" s="327">
        <v>31.42064277867707</v>
      </c>
      <c r="F258" s="327">
        <v>3.17787487817353</v>
      </c>
      <c r="G258" s="329">
        <v>1567.2923444890123</v>
      </c>
      <c r="H258" s="329">
        <v>0.73343558265860997</v>
      </c>
      <c r="I258" s="329">
        <v>7.4179466324320001E-2</v>
      </c>
    </row>
    <row r="259" spans="1:9" x14ac:dyDescent="0.35">
      <c r="A259" s="283" t="s">
        <v>564</v>
      </c>
      <c r="B259" s="329" t="s">
        <v>510</v>
      </c>
      <c r="C259" s="327" t="s">
        <v>539</v>
      </c>
      <c r="D259" s="327" t="s">
        <v>510</v>
      </c>
      <c r="E259" s="327" t="s">
        <v>510</v>
      </c>
      <c r="F259" s="327" t="s">
        <v>510</v>
      </c>
      <c r="G259" s="329" t="s">
        <v>510</v>
      </c>
      <c r="H259" s="329" t="s">
        <v>510</v>
      </c>
      <c r="I259" s="329" t="s">
        <v>510</v>
      </c>
    </row>
    <row r="260" spans="1:9" x14ac:dyDescent="0.35">
      <c r="A260" s="283" t="s">
        <v>565</v>
      </c>
      <c r="B260" s="329" t="s">
        <v>510</v>
      </c>
      <c r="C260" s="327" t="s">
        <v>539</v>
      </c>
      <c r="D260" s="327" t="s">
        <v>510</v>
      </c>
      <c r="E260" s="327" t="s">
        <v>510</v>
      </c>
      <c r="F260" s="327" t="s">
        <v>510</v>
      </c>
      <c r="G260" s="329" t="s">
        <v>510</v>
      </c>
      <c r="H260" s="329" t="s">
        <v>510</v>
      </c>
      <c r="I260" s="329" t="s">
        <v>510</v>
      </c>
    </row>
    <row r="261" spans="1:9" x14ac:dyDescent="0.35">
      <c r="A261" s="283" t="s">
        <v>3227</v>
      </c>
      <c r="B261" s="327" t="s">
        <v>510</v>
      </c>
      <c r="C261" s="327" t="s">
        <v>539</v>
      </c>
      <c r="D261" s="328" t="s">
        <v>184</v>
      </c>
      <c r="E261" s="328" t="s">
        <v>184</v>
      </c>
      <c r="F261" s="328" t="s">
        <v>184</v>
      </c>
      <c r="G261" s="327" t="s">
        <v>510</v>
      </c>
      <c r="H261" s="327" t="s">
        <v>510</v>
      </c>
      <c r="I261" s="327" t="s">
        <v>510</v>
      </c>
    </row>
    <row r="262" spans="1:9" x14ac:dyDescent="0.35">
      <c r="A262" s="283" t="s">
        <v>542</v>
      </c>
      <c r="B262" s="329" t="s">
        <v>510</v>
      </c>
      <c r="C262" s="327" t="s">
        <v>539</v>
      </c>
      <c r="D262" s="327" t="s">
        <v>510</v>
      </c>
      <c r="E262" s="327" t="s">
        <v>510</v>
      </c>
      <c r="F262" s="327" t="s">
        <v>510</v>
      </c>
      <c r="G262" s="329" t="s">
        <v>510</v>
      </c>
      <c r="H262" s="329" t="s">
        <v>510</v>
      </c>
      <c r="I262" s="329" t="s">
        <v>510</v>
      </c>
    </row>
    <row r="263" spans="1:9" x14ac:dyDescent="0.35">
      <c r="A263" s="283" t="s">
        <v>3218</v>
      </c>
      <c r="B263" s="329" t="s">
        <v>483</v>
      </c>
      <c r="C263" s="327" t="s">
        <v>539</v>
      </c>
      <c r="D263" s="327" t="s">
        <v>483</v>
      </c>
      <c r="E263" s="327" t="s">
        <v>508</v>
      </c>
      <c r="F263" s="327" t="s">
        <v>508</v>
      </c>
      <c r="G263" s="329" t="s">
        <v>483</v>
      </c>
      <c r="H263" s="329" t="s">
        <v>508</v>
      </c>
      <c r="I263" s="329" t="s">
        <v>508</v>
      </c>
    </row>
    <row r="264" spans="1:9" x14ac:dyDescent="0.35">
      <c r="A264" s="283" t="s">
        <v>3228</v>
      </c>
      <c r="B264" s="327" t="s">
        <v>510</v>
      </c>
      <c r="C264" s="327" t="s">
        <v>539</v>
      </c>
      <c r="D264" s="328" t="s">
        <v>184</v>
      </c>
      <c r="E264" s="328" t="s">
        <v>184</v>
      </c>
      <c r="F264" s="328" t="s">
        <v>184</v>
      </c>
      <c r="G264" s="327" t="s">
        <v>510</v>
      </c>
      <c r="H264" s="327" t="s">
        <v>510</v>
      </c>
      <c r="I264" s="327" t="s">
        <v>510</v>
      </c>
    </row>
    <row r="265" spans="1:9" x14ac:dyDescent="0.35">
      <c r="A265" s="297" t="s">
        <v>571</v>
      </c>
      <c r="B265" s="327" t="s">
        <v>510</v>
      </c>
      <c r="C265" s="327" t="s">
        <v>539</v>
      </c>
      <c r="D265" s="328" t="s">
        <v>184</v>
      </c>
      <c r="E265" s="328" t="s">
        <v>184</v>
      </c>
      <c r="F265" s="328" t="s">
        <v>184</v>
      </c>
      <c r="G265" s="327" t="s">
        <v>510</v>
      </c>
      <c r="H265" s="327" t="s">
        <v>515</v>
      </c>
      <c r="I265" s="327" t="s">
        <v>515</v>
      </c>
    </row>
    <row r="266" spans="1:9" x14ac:dyDescent="0.35">
      <c r="A266" s="288" t="s">
        <v>572</v>
      </c>
      <c r="B266" s="327" t="s">
        <v>510</v>
      </c>
      <c r="C266" s="327" t="s">
        <v>539</v>
      </c>
      <c r="D266" s="328" t="s">
        <v>184</v>
      </c>
      <c r="E266" s="328" t="s">
        <v>184</v>
      </c>
      <c r="F266" s="328" t="s">
        <v>184</v>
      </c>
      <c r="G266" s="327" t="s">
        <v>510</v>
      </c>
      <c r="H266" s="327" t="s">
        <v>515</v>
      </c>
      <c r="I266" s="327" t="s">
        <v>515</v>
      </c>
    </row>
    <row r="267" spans="1:9" x14ac:dyDescent="0.35">
      <c r="A267" s="294" t="s">
        <v>563</v>
      </c>
      <c r="B267" s="329" t="s">
        <v>510</v>
      </c>
      <c r="C267" s="327" t="s">
        <v>539</v>
      </c>
      <c r="D267" s="327" t="s">
        <v>510</v>
      </c>
      <c r="E267" s="327" t="s">
        <v>483</v>
      </c>
      <c r="F267" s="327" t="s">
        <v>483</v>
      </c>
      <c r="G267" s="329" t="s">
        <v>510</v>
      </c>
      <c r="H267" s="329" t="s">
        <v>483</v>
      </c>
      <c r="I267" s="329" t="s">
        <v>483</v>
      </c>
    </row>
    <row r="268" spans="1:9" x14ac:dyDescent="0.35">
      <c r="A268" s="294" t="s">
        <v>573</v>
      </c>
      <c r="B268" s="329" t="s">
        <v>510</v>
      </c>
      <c r="C268" s="327" t="s">
        <v>539</v>
      </c>
      <c r="D268" s="327" t="s">
        <v>510</v>
      </c>
      <c r="E268" s="327" t="s">
        <v>483</v>
      </c>
      <c r="F268" s="327" t="s">
        <v>483</v>
      </c>
      <c r="G268" s="329" t="s">
        <v>510</v>
      </c>
      <c r="H268" s="329" t="s">
        <v>483</v>
      </c>
      <c r="I268" s="329" t="s">
        <v>483</v>
      </c>
    </row>
    <row r="269" spans="1:9" x14ac:dyDescent="0.35">
      <c r="A269" s="294" t="s">
        <v>574</v>
      </c>
      <c r="B269" s="329" t="s">
        <v>510</v>
      </c>
      <c r="C269" s="327" t="s">
        <v>539</v>
      </c>
      <c r="D269" s="327" t="s">
        <v>510</v>
      </c>
      <c r="E269" s="327" t="s">
        <v>483</v>
      </c>
      <c r="F269" s="327" t="s">
        <v>483</v>
      </c>
      <c r="G269" s="329" t="s">
        <v>510</v>
      </c>
      <c r="H269" s="329" t="s">
        <v>483</v>
      </c>
      <c r="I269" s="329" t="s">
        <v>483</v>
      </c>
    </row>
    <row r="270" spans="1:9" x14ac:dyDescent="0.35">
      <c r="A270" s="294" t="s">
        <v>575</v>
      </c>
      <c r="B270" s="327" t="s">
        <v>510</v>
      </c>
      <c r="C270" s="327" t="s">
        <v>539</v>
      </c>
      <c r="D270" s="328" t="s">
        <v>184</v>
      </c>
      <c r="E270" s="328" t="s">
        <v>184</v>
      </c>
      <c r="F270" s="328" t="s">
        <v>184</v>
      </c>
      <c r="G270" s="327" t="s">
        <v>510</v>
      </c>
      <c r="H270" s="327" t="s">
        <v>483</v>
      </c>
      <c r="I270" s="327" t="s">
        <v>483</v>
      </c>
    </row>
    <row r="271" spans="1:9" x14ac:dyDescent="0.35">
      <c r="A271" s="294" t="s">
        <v>548</v>
      </c>
      <c r="B271" s="329" t="s">
        <v>510</v>
      </c>
      <c r="C271" s="327" t="s">
        <v>539</v>
      </c>
      <c r="D271" s="327" t="s">
        <v>510</v>
      </c>
      <c r="E271" s="327" t="s">
        <v>483</v>
      </c>
      <c r="F271" s="327" t="s">
        <v>483</v>
      </c>
      <c r="G271" s="329" t="s">
        <v>510</v>
      </c>
      <c r="H271" s="329" t="s">
        <v>483</v>
      </c>
      <c r="I271" s="329" t="s">
        <v>483</v>
      </c>
    </row>
    <row r="272" spans="1:9" x14ac:dyDescent="0.35">
      <c r="A272" s="294" t="s">
        <v>88</v>
      </c>
      <c r="B272" s="329" t="s">
        <v>510</v>
      </c>
      <c r="C272" s="327" t="s">
        <v>539</v>
      </c>
      <c r="D272" s="327" t="s">
        <v>510</v>
      </c>
      <c r="E272" s="327" t="s">
        <v>483</v>
      </c>
      <c r="F272" s="327" t="s">
        <v>483</v>
      </c>
      <c r="G272" s="329" t="s">
        <v>510</v>
      </c>
      <c r="H272" s="329" t="s">
        <v>483</v>
      </c>
      <c r="I272" s="329" t="s">
        <v>483</v>
      </c>
    </row>
    <row r="273" spans="1:10" x14ac:dyDescent="0.35">
      <c r="A273" s="294" t="s">
        <v>576</v>
      </c>
      <c r="B273" s="327" t="s">
        <v>510</v>
      </c>
      <c r="C273" s="327" t="s">
        <v>539</v>
      </c>
      <c r="D273" s="328" t="s">
        <v>184</v>
      </c>
      <c r="E273" s="328" t="s">
        <v>184</v>
      </c>
      <c r="F273" s="328" t="s">
        <v>184</v>
      </c>
      <c r="G273" s="327" t="s">
        <v>510</v>
      </c>
      <c r="H273" s="327" t="s">
        <v>481</v>
      </c>
      <c r="I273" s="327" t="s">
        <v>481</v>
      </c>
    </row>
    <row r="274" spans="1:10" x14ac:dyDescent="0.35">
      <c r="A274" s="59" t="s">
        <v>494</v>
      </c>
      <c r="B274" s="327">
        <v>650576.52184247714</v>
      </c>
      <c r="C274" s="327" t="s">
        <v>539</v>
      </c>
      <c r="D274" s="328" t="s">
        <v>184</v>
      </c>
      <c r="E274" s="328" t="s">
        <v>184</v>
      </c>
      <c r="F274" s="328" t="s">
        <v>184</v>
      </c>
      <c r="G274" s="327">
        <v>46055.912865416671</v>
      </c>
      <c r="H274" s="327">
        <v>3.5201759225</v>
      </c>
      <c r="I274" s="327">
        <v>1.1264562951999999</v>
      </c>
    </row>
    <row r="275" spans="1:10" x14ac:dyDescent="0.35">
      <c r="A275" s="283" t="s">
        <v>540</v>
      </c>
      <c r="B275" s="329">
        <v>650576.52184247714</v>
      </c>
      <c r="C275" s="327" t="s">
        <v>539</v>
      </c>
      <c r="D275" s="327">
        <v>70.79246071620166</v>
      </c>
      <c r="E275" s="327">
        <v>5.4108560704444404</v>
      </c>
      <c r="F275" s="327">
        <v>1.7314739425422201</v>
      </c>
      <c r="G275" s="329">
        <v>46055.912865416671</v>
      </c>
      <c r="H275" s="329">
        <v>3.5201759225</v>
      </c>
      <c r="I275" s="329">
        <v>1.1264562951999999</v>
      </c>
    </row>
    <row r="276" spans="1:10" x14ac:dyDescent="0.35">
      <c r="A276" s="283" t="s">
        <v>541</v>
      </c>
      <c r="B276" s="329" t="s">
        <v>510</v>
      </c>
      <c r="C276" s="327" t="s">
        <v>539</v>
      </c>
      <c r="D276" s="327" t="s">
        <v>510</v>
      </c>
      <c r="E276" s="327" t="s">
        <v>510</v>
      </c>
      <c r="F276" s="327" t="s">
        <v>510</v>
      </c>
      <c r="G276" s="329" t="s">
        <v>510</v>
      </c>
      <c r="H276" s="329" t="s">
        <v>510</v>
      </c>
      <c r="I276" s="329" t="s">
        <v>510</v>
      </c>
    </row>
    <row r="277" spans="1:10" x14ac:dyDescent="0.35">
      <c r="A277" s="283" t="s">
        <v>542</v>
      </c>
      <c r="B277" s="329" t="s">
        <v>483</v>
      </c>
      <c r="C277" s="327" t="s">
        <v>539</v>
      </c>
      <c r="D277" s="327" t="s">
        <v>483</v>
      </c>
      <c r="E277" s="327" t="s">
        <v>483</v>
      </c>
      <c r="F277" s="327" t="s">
        <v>483</v>
      </c>
      <c r="G277" s="329" t="s">
        <v>483</v>
      </c>
      <c r="H277" s="329" t="s">
        <v>483</v>
      </c>
      <c r="I277" s="329" t="s">
        <v>483</v>
      </c>
    </row>
    <row r="278" spans="1:10" x14ac:dyDescent="0.35">
      <c r="A278" s="283" t="s">
        <v>3218</v>
      </c>
      <c r="B278" s="329" t="s">
        <v>483</v>
      </c>
      <c r="C278" s="327" t="s">
        <v>539</v>
      </c>
      <c r="D278" s="327" t="s">
        <v>483</v>
      </c>
      <c r="E278" s="327" t="s">
        <v>508</v>
      </c>
      <c r="F278" s="327" t="s">
        <v>508</v>
      </c>
      <c r="G278" s="329" t="s">
        <v>483</v>
      </c>
      <c r="H278" s="329" t="s">
        <v>508</v>
      </c>
      <c r="I278" s="329" t="s">
        <v>508</v>
      </c>
    </row>
    <row r="279" spans="1:10" x14ac:dyDescent="0.35">
      <c r="A279" s="283" t="s">
        <v>3230</v>
      </c>
      <c r="B279" s="327" t="s">
        <v>483</v>
      </c>
      <c r="C279" s="327" t="s">
        <v>539</v>
      </c>
      <c r="D279" s="328" t="s">
        <v>184</v>
      </c>
      <c r="E279" s="328" t="s">
        <v>184</v>
      </c>
      <c r="F279" s="328" t="s">
        <v>184</v>
      </c>
      <c r="G279" s="327" t="s">
        <v>483</v>
      </c>
      <c r="H279" s="327" t="s">
        <v>481</v>
      </c>
      <c r="I279" s="327" t="s">
        <v>481</v>
      </c>
    </row>
    <row r="280" spans="1:10" x14ac:dyDescent="0.35">
      <c r="A280" s="59" t="s">
        <v>3231</v>
      </c>
      <c r="B280" s="327">
        <v>546204.87037064438</v>
      </c>
      <c r="C280" s="327" t="s">
        <v>539</v>
      </c>
      <c r="D280" s="328" t="s">
        <v>184</v>
      </c>
      <c r="E280" s="328" t="s">
        <v>184</v>
      </c>
      <c r="F280" s="328" t="s">
        <v>184</v>
      </c>
      <c r="G280" s="327">
        <v>38024.136018348065</v>
      </c>
      <c r="H280" s="327">
        <v>16.174692701572852</v>
      </c>
      <c r="I280" s="327">
        <v>0.73291389331867995</v>
      </c>
    </row>
    <row r="281" spans="1:10" x14ac:dyDescent="0.35">
      <c r="A281" s="283" t="s">
        <v>577</v>
      </c>
      <c r="B281" s="329">
        <v>270555.52902466076</v>
      </c>
      <c r="C281" s="327" t="s">
        <v>539</v>
      </c>
      <c r="D281" s="327">
        <v>71.174746954728036</v>
      </c>
      <c r="E281" s="327">
        <v>7.2747437896637797</v>
      </c>
      <c r="F281" s="327">
        <v>2.07984266172793</v>
      </c>
      <c r="G281" s="329">
        <v>19256.721315532806</v>
      </c>
      <c r="H281" s="329">
        <v>1.9682221545313501</v>
      </c>
      <c r="I281" s="329">
        <v>0.56271293163185998</v>
      </c>
    </row>
    <row r="282" spans="1:10" x14ac:dyDescent="0.35">
      <c r="A282" s="283" t="s">
        <v>578</v>
      </c>
      <c r="B282" s="329">
        <v>275649.34134598356</v>
      </c>
      <c r="C282" s="327" t="s">
        <v>539</v>
      </c>
      <c r="D282" s="327">
        <v>68.084380725071952</v>
      </c>
      <c r="E282" s="327">
        <v>51.538198777011146</v>
      </c>
      <c r="F282" s="327">
        <v>0.61745462860799005</v>
      </c>
      <c r="G282" s="329">
        <v>18767.414702815262</v>
      </c>
      <c r="H282" s="329">
        <v>14.2064705470415</v>
      </c>
      <c r="I282" s="329">
        <v>0.17020096168682</v>
      </c>
    </row>
    <row r="283" spans="1:10" x14ac:dyDescent="0.35">
      <c r="A283" s="283" t="s">
        <v>563</v>
      </c>
      <c r="B283" s="329" t="s">
        <v>483</v>
      </c>
      <c r="C283" s="327" t="s">
        <v>539</v>
      </c>
      <c r="D283" s="327" t="s">
        <v>483</v>
      </c>
      <c r="E283" s="327" t="s">
        <v>483</v>
      </c>
      <c r="F283" s="327" t="s">
        <v>483</v>
      </c>
      <c r="G283" s="329" t="s">
        <v>483</v>
      </c>
      <c r="H283" s="329" t="s">
        <v>483</v>
      </c>
      <c r="I283" s="329" t="s">
        <v>483</v>
      </c>
    </row>
    <row r="284" spans="1:10" x14ac:dyDescent="0.35">
      <c r="A284" s="283" t="s">
        <v>3232</v>
      </c>
      <c r="B284" s="327" t="s">
        <v>510</v>
      </c>
      <c r="C284" s="327" t="s">
        <v>539</v>
      </c>
      <c r="D284" s="328" t="s">
        <v>184</v>
      </c>
      <c r="E284" s="328" t="s">
        <v>184</v>
      </c>
      <c r="F284" s="328" t="s">
        <v>184</v>
      </c>
      <c r="G284" s="327" t="s">
        <v>510</v>
      </c>
      <c r="H284" s="327" t="s">
        <v>481</v>
      </c>
      <c r="I284" s="327" t="s">
        <v>481</v>
      </c>
    </row>
    <row r="285" spans="1:10" x14ac:dyDescent="0.35">
      <c r="A285" s="283" t="s">
        <v>542</v>
      </c>
      <c r="B285" s="329" t="s">
        <v>508</v>
      </c>
      <c r="C285" s="327" t="s">
        <v>539</v>
      </c>
      <c r="D285" s="327" t="s">
        <v>508</v>
      </c>
      <c r="E285" s="327" t="s">
        <v>483</v>
      </c>
      <c r="F285" s="327" t="s">
        <v>483</v>
      </c>
      <c r="G285" s="329" t="s">
        <v>508</v>
      </c>
      <c r="H285" s="329" t="s">
        <v>483</v>
      </c>
      <c r="I285" s="329" t="s">
        <v>483</v>
      </c>
      <c r="J285" s="57" t="s">
        <v>481</v>
      </c>
    </row>
    <row r="286" spans="1:10" x14ac:dyDescent="0.35">
      <c r="A286" s="283" t="s">
        <v>3218</v>
      </c>
      <c r="B286" s="329" t="s">
        <v>483</v>
      </c>
      <c r="C286" s="327" t="s">
        <v>539</v>
      </c>
      <c r="D286" s="327" t="s">
        <v>483</v>
      </c>
      <c r="E286" s="327" t="s">
        <v>508</v>
      </c>
      <c r="F286" s="327" t="s">
        <v>508</v>
      </c>
      <c r="G286" s="329" t="s">
        <v>483</v>
      </c>
      <c r="H286" s="329" t="s">
        <v>508</v>
      </c>
      <c r="I286" s="329" t="s">
        <v>508</v>
      </c>
      <c r="J286" s="57" t="s">
        <v>481</v>
      </c>
    </row>
    <row r="287" spans="1:10" x14ac:dyDescent="0.35">
      <c r="A287" s="283" t="s">
        <v>3233</v>
      </c>
      <c r="B287" s="327" t="s">
        <v>510</v>
      </c>
      <c r="C287" s="327" t="s">
        <v>539</v>
      </c>
      <c r="D287" s="328" t="s">
        <v>184</v>
      </c>
      <c r="E287" s="328" t="s">
        <v>184</v>
      </c>
      <c r="F287" s="328" t="s">
        <v>184</v>
      </c>
      <c r="G287" s="327" t="s">
        <v>510</v>
      </c>
      <c r="H287" s="327" t="s">
        <v>481</v>
      </c>
      <c r="I287" s="327" t="s">
        <v>481</v>
      </c>
      <c r="J287" s="57" t="s">
        <v>481</v>
      </c>
    </row>
    <row r="288" spans="1:10" x14ac:dyDescent="0.35">
      <c r="A288" s="59" t="s">
        <v>3234</v>
      </c>
      <c r="B288" s="327">
        <v>644614.3919557624</v>
      </c>
      <c r="C288" s="327" t="s">
        <v>539</v>
      </c>
      <c r="D288" s="328" t="s">
        <v>184</v>
      </c>
      <c r="E288" s="328" t="s">
        <v>184</v>
      </c>
      <c r="F288" s="328" t="s">
        <v>184</v>
      </c>
      <c r="G288" s="327">
        <v>32390.631664594664</v>
      </c>
      <c r="H288" s="327">
        <v>42.78562494471668</v>
      </c>
      <c r="I288" s="327">
        <v>22.8286814646106</v>
      </c>
      <c r="J288" s="57" t="s">
        <v>481</v>
      </c>
    </row>
    <row r="289" spans="1:10" x14ac:dyDescent="0.35">
      <c r="A289" s="291" t="s">
        <v>540</v>
      </c>
      <c r="B289" s="327" t="s">
        <v>579</v>
      </c>
      <c r="C289" s="327" t="s">
        <v>539</v>
      </c>
      <c r="D289" s="327" t="s">
        <v>579</v>
      </c>
      <c r="E289" s="327" t="s">
        <v>579</v>
      </c>
      <c r="F289" s="327" t="s">
        <v>579</v>
      </c>
      <c r="G289" s="327" t="s">
        <v>579</v>
      </c>
      <c r="H289" s="327">
        <v>40.930380256173969</v>
      </c>
      <c r="I289" s="327">
        <v>22.744244376797859</v>
      </c>
      <c r="J289" s="57" t="s">
        <v>481</v>
      </c>
    </row>
    <row r="290" spans="1:10" x14ac:dyDescent="0.35">
      <c r="A290" s="291" t="s">
        <v>541</v>
      </c>
      <c r="B290" s="327" t="s">
        <v>510</v>
      </c>
      <c r="C290" s="327" t="s">
        <v>539</v>
      </c>
      <c r="D290" s="327" t="s">
        <v>510</v>
      </c>
      <c r="E290" s="327" t="s">
        <v>510</v>
      </c>
      <c r="F290" s="327" t="s">
        <v>510</v>
      </c>
      <c r="G290" s="327" t="s">
        <v>510</v>
      </c>
      <c r="H290" s="327" t="s">
        <v>510</v>
      </c>
      <c r="I290" s="327" t="s">
        <v>510</v>
      </c>
      <c r="J290" s="57" t="s">
        <v>481</v>
      </c>
    </row>
    <row r="291" spans="1:10" x14ac:dyDescent="0.35">
      <c r="A291" s="291" t="s">
        <v>542</v>
      </c>
      <c r="B291" s="327">
        <v>644614.3919557624</v>
      </c>
      <c r="C291" s="327" t="s">
        <v>539</v>
      </c>
      <c r="D291" s="327">
        <v>50.248073994006511</v>
      </c>
      <c r="E291" s="327">
        <v>2.8780689846434999</v>
      </c>
      <c r="F291" s="327">
        <v>0.13098852409508999</v>
      </c>
      <c r="G291" s="327">
        <v>32390.631664594664</v>
      </c>
      <c r="H291" s="327">
        <v>1.8552446885427101</v>
      </c>
      <c r="I291" s="327">
        <v>8.4437087812739994E-2</v>
      </c>
      <c r="J291" s="57" t="s">
        <v>481</v>
      </c>
    </row>
    <row r="292" spans="1:10" x14ac:dyDescent="0.35">
      <c r="A292" s="291" t="s">
        <v>3221</v>
      </c>
      <c r="B292" s="327" t="s">
        <v>555</v>
      </c>
      <c r="C292" s="327" t="s">
        <v>539</v>
      </c>
      <c r="D292" s="327" t="s">
        <v>555</v>
      </c>
      <c r="E292" s="327" t="s">
        <v>510</v>
      </c>
      <c r="F292" s="327" t="s">
        <v>510</v>
      </c>
      <c r="G292" s="327" t="s">
        <v>555</v>
      </c>
      <c r="H292" s="327" t="s">
        <v>510</v>
      </c>
      <c r="I292" s="327" t="s">
        <v>510</v>
      </c>
      <c r="J292" s="57" t="s">
        <v>481</v>
      </c>
    </row>
    <row r="293" spans="1:10" x14ac:dyDescent="0.35">
      <c r="A293" s="291" t="s">
        <v>3223</v>
      </c>
      <c r="B293" s="327" t="s">
        <v>483</v>
      </c>
      <c r="C293" s="327" t="s">
        <v>539</v>
      </c>
      <c r="D293" s="327" t="s">
        <v>483</v>
      </c>
      <c r="E293" s="327" t="s">
        <v>580</v>
      </c>
      <c r="F293" s="327" t="s">
        <v>580</v>
      </c>
      <c r="G293" s="327" t="s">
        <v>483</v>
      </c>
      <c r="H293" s="327" t="s">
        <v>580</v>
      </c>
      <c r="I293" s="327" t="s">
        <v>580</v>
      </c>
      <c r="J293" s="57" t="s">
        <v>481</v>
      </c>
    </row>
    <row r="294" spans="1:10" x14ac:dyDescent="0.35">
      <c r="A294" s="298" t="s">
        <v>581</v>
      </c>
      <c r="B294" s="327">
        <v>644614.3919557624</v>
      </c>
      <c r="C294" s="327" t="s">
        <v>539</v>
      </c>
      <c r="D294" s="328" t="s">
        <v>184</v>
      </c>
      <c r="E294" s="328" t="s">
        <v>184</v>
      </c>
      <c r="F294" s="328" t="s">
        <v>184</v>
      </c>
      <c r="G294" s="327">
        <v>32390.631664594664</v>
      </c>
      <c r="H294" s="327" t="s">
        <v>580</v>
      </c>
      <c r="I294" s="327" t="s">
        <v>580</v>
      </c>
      <c r="J294" s="57" t="s">
        <v>481</v>
      </c>
    </row>
    <row r="295" spans="1:10" x14ac:dyDescent="0.35">
      <c r="A295" s="291" t="s">
        <v>540</v>
      </c>
      <c r="B295" s="329" t="s">
        <v>508</v>
      </c>
      <c r="C295" s="327" t="s">
        <v>539</v>
      </c>
      <c r="D295" s="327" t="s">
        <v>508</v>
      </c>
      <c r="E295" s="327" t="s">
        <v>508</v>
      </c>
      <c r="F295" s="327" t="s">
        <v>508</v>
      </c>
      <c r="G295" s="329" t="s">
        <v>508</v>
      </c>
      <c r="H295" s="329" t="s">
        <v>508</v>
      </c>
      <c r="I295" s="329" t="s">
        <v>508</v>
      </c>
      <c r="J295" s="57" t="s">
        <v>481</v>
      </c>
    </row>
    <row r="296" spans="1:10" x14ac:dyDescent="0.35">
      <c r="A296" s="291" t="s">
        <v>541</v>
      </c>
      <c r="B296" s="329" t="s">
        <v>510</v>
      </c>
      <c r="C296" s="327" t="s">
        <v>539</v>
      </c>
      <c r="D296" s="327" t="s">
        <v>510</v>
      </c>
      <c r="E296" s="327" t="s">
        <v>510</v>
      </c>
      <c r="F296" s="327" t="s">
        <v>510</v>
      </c>
      <c r="G296" s="329" t="s">
        <v>510</v>
      </c>
      <c r="H296" s="329" t="s">
        <v>510</v>
      </c>
      <c r="I296" s="329" t="s">
        <v>510</v>
      </c>
      <c r="J296" s="57" t="s">
        <v>481</v>
      </c>
    </row>
    <row r="297" spans="1:10" x14ac:dyDescent="0.35">
      <c r="A297" s="291" t="s">
        <v>542</v>
      </c>
      <c r="B297" s="329">
        <v>644614.3919557624</v>
      </c>
      <c r="C297" s="327" t="s">
        <v>539</v>
      </c>
      <c r="D297" s="327">
        <v>50.248073994006511</v>
      </c>
      <c r="E297" s="327" t="s">
        <v>508</v>
      </c>
      <c r="F297" s="327" t="s">
        <v>508</v>
      </c>
      <c r="G297" s="329">
        <v>32390.631664594664</v>
      </c>
      <c r="H297" s="329" t="s">
        <v>508</v>
      </c>
      <c r="I297" s="329" t="s">
        <v>508</v>
      </c>
      <c r="J297" s="57" t="s">
        <v>481</v>
      </c>
    </row>
    <row r="298" spans="1:10" x14ac:dyDescent="0.35">
      <c r="A298" s="291" t="s">
        <v>3221</v>
      </c>
      <c r="B298" s="329" t="s">
        <v>483</v>
      </c>
      <c r="C298" s="327" t="s">
        <v>539</v>
      </c>
      <c r="D298" s="327" t="s">
        <v>483</v>
      </c>
      <c r="E298" s="327" t="s">
        <v>510</v>
      </c>
      <c r="F298" s="327" t="s">
        <v>510</v>
      </c>
      <c r="G298" s="329" t="s">
        <v>483</v>
      </c>
      <c r="H298" s="329" t="s">
        <v>510</v>
      </c>
      <c r="I298" s="329" t="s">
        <v>510</v>
      </c>
      <c r="J298" s="57" t="s">
        <v>481</v>
      </c>
    </row>
    <row r="299" spans="1:10" x14ac:dyDescent="0.35">
      <c r="A299" s="291" t="s">
        <v>3223</v>
      </c>
      <c r="B299" s="329" t="s">
        <v>483</v>
      </c>
      <c r="C299" s="327" t="s">
        <v>539</v>
      </c>
      <c r="D299" s="327" t="s">
        <v>483</v>
      </c>
      <c r="E299" s="327" t="s">
        <v>510</v>
      </c>
      <c r="F299" s="327" t="s">
        <v>510</v>
      </c>
      <c r="G299" s="329" t="s">
        <v>483</v>
      </c>
      <c r="H299" s="329" t="s">
        <v>510</v>
      </c>
      <c r="I299" s="329" t="s">
        <v>510</v>
      </c>
      <c r="J299" s="57" t="s">
        <v>481</v>
      </c>
    </row>
    <row r="300" spans="1:10" x14ac:dyDescent="0.35">
      <c r="A300" s="298" t="s">
        <v>3235</v>
      </c>
      <c r="B300" s="327" t="s">
        <v>555</v>
      </c>
      <c r="C300" s="327" t="s">
        <v>539</v>
      </c>
      <c r="D300" s="328" t="s">
        <v>184</v>
      </c>
      <c r="E300" s="328" t="s">
        <v>184</v>
      </c>
      <c r="F300" s="328" t="s">
        <v>184</v>
      </c>
      <c r="G300" s="327" t="s">
        <v>555</v>
      </c>
      <c r="H300" s="327">
        <v>42.78562494471668</v>
      </c>
      <c r="I300" s="327">
        <v>22.8286814646106</v>
      </c>
      <c r="J300" s="57" t="s">
        <v>481</v>
      </c>
    </row>
    <row r="301" spans="1:10" x14ac:dyDescent="0.35">
      <c r="A301" s="287" t="s">
        <v>582</v>
      </c>
      <c r="B301" s="327" t="s">
        <v>555</v>
      </c>
      <c r="C301" s="327" t="s">
        <v>539</v>
      </c>
      <c r="D301" s="328" t="s">
        <v>184</v>
      </c>
      <c r="E301" s="328" t="s">
        <v>184</v>
      </c>
      <c r="F301" s="328" t="s">
        <v>184</v>
      </c>
      <c r="G301" s="327" t="s">
        <v>555</v>
      </c>
      <c r="H301" s="327">
        <v>42.78562494471668</v>
      </c>
      <c r="I301" s="327">
        <v>22.8286814646106</v>
      </c>
      <c r="J301" s="57" t="s">
        <v>481</v>
      </c>
    </row>
    <row r="302" spans="1:10" x14ac:dyDescent="0.35">
      <c r="A302" s="288" t="s">
        <v>546</v>
      </c>
      <c r="B302" s="329" t="s">
        <v>483</v>
      </c>
      <c r="C302" s="327" t="s">
        <v>539</v>
      </c>
      <c r="D302" s="327" t="s">
        <v>483</v>
      </c>
      <c r="E302" s="327" t="s">
        <v>483</v>
      </c>
      <c r="F302" s="327" t="s">
        <v>483</v>
      </c>
      <c r="G302" s="329" t="s">
        <v>483</v>
      </c>
      <c r="H302" s="329">
        <v>40.930380256173969</v>
      </c>
      <c r="I302" s="329">
        <v>22.744244376797859</v>
      </c>
      <c r="J302" s="57" t="s">
        <v>481</v>
      </c>
    </row>
    <row r="303" spans="1:10" x14ac:dyDescent="0.35">
      <c r="A303" s="288" t="s">
        <v>547</v>
      </c>
      <c r="B303" s="329" t="s">
        <v>510</v>
      </c>
      <c r="C303" s="327" t="s">
        <v>539</v>
      </c>
      <c r="D303" s="327" t="s">
        <v>510</v>
      </c>
      <c r="E303" s="327" t="s">
        <v>510</v>
      </c>
      <c r="F303" s="327" t="s">
        <v>510</v>
      </c>
      <c r="G303" s="329" t="s">
        <v>510</v>
      </c>
      <c r="H303" s="329" t="s">
        <v>510</v>
      </c>
      <c r="I303" s="329" t="s">
        <v>510</v>
      </c>
      <c r="J303" s="57" t="s">
        <v>481</v>
      </c>
    </row>
    <row r="304" spans="1:10" x14ac:dyDescent="0.35">
      <c r="A304" s="288" t="s">
        <v>548</v>
      </c>
      <c r="B304" s="329" t="s">
        <v>483</v>
      </c>
      <c r="C304" s="327" t="s">
        <v>539</v>
      </c>
      <c r="D304" s="327" t="s">
        <v>483</v>
      </c>
      <c r="E304" s="327" t="s">
        <v>483</v>
      </c>
      <c r="F304" s="327" t="s">
        <v>483</v>
      </c>
      <c r="G304" s="329" t="s">
        <v>483</v>
      </c>
      <c r="H304" s="329">
        <v>1.8552446885427101</v>
      </c>
      <c r="I304" s="329">
        <v>8.4437087812739994E-2</v>
      </c>
      <c r="J304" s="57" t="s">
        <v>481</v>
      </c>
    </row>
    <row r="305" spans="1:10" x14ac:dyDescent="0.35">
      <c r="A305" s="288" t="s">
        <v>549</v>
      </c>
      <c r="B305" s="329" t="s">
        <v>510</v>
      </c>
      <c r="C305" s="327" t="s">
        <v>539</v>
      </c>
      <c r="D305" s="327" t="s">
        <v>510</v>
      </c>
      <c r="E305" s="327" t="s">
        <v>510</v>
      </c>
      <c r="F305" s="327" t="s">
        <v>510</v>
      </c>
      <c r="G305" s="329" t="s">
        <v>510</v>
      </c>
      <c r="H305" s="329" t="s">
        <v>510</v>
      </c>
      <c r="I305" s="329" t="s">
        <v>510</v>
      </c>
      <c r="J305" s="57" t="s">
        <v>481</v>
      </c>
    </row>
    <row r="306" spans="1:10" x14ac:dyDescent="0.35">
      <c r="A306" s="288" t="s">
        <v>88</v>
      </c>
      <c r="B306" s="329" t="s">
        <v>483</v>
      </c>
      <c r="C306" s="327" t="s">
        <v>539</v>
      </c>
      <c r="D306" s="327" t="s">
        <v>483</v>
      </c>
      <c r="E306" s="327" t="s">
        <v>508</v>
      </c>
      <c r="F306" s="327" t="s">
        <v>508</v>
      </c>
      <c r="G306" s="329" t="s">
        <v>483</v>
      </c>
      <c r="H306" s="329" t="s">
        <v>508</v>
      </c>
      <c r="I306" s="329" t="s">
        <v>508</v>
      </c>
      <c r="J306" s="57" t="s">
        <v>481</v>
      </c>
    </row>
    <row r="307" spans="1:10" x14ac:dyDescent="0.35">
      <c r="A307" s="284" t="s">
        <v>583</v>
      </c>
      <c r="B307" s="327">
        <v>11350565.440672889</v>
      </c>
      <c r="C307" s="327" t="s">
        <v>539</v>
      </c>
      <c r="D307" s="328" t="s">
        <v>184</v>
      </c>
      <c r="E307" s="328" t="s">
        <v>184</v>
      </c>
      <c r="F307" s="328" t="s">
        <v>184</v>
      </c>
      <c r="G307" s="327">
        <v>586285.4434706961</v>
      </c>
      <c r="H307" s="327">
        <v>205.34813377159594</v>
      </c>
      <c r="I307" s="327">
        <v>4.1002059296026401</v>
      </c>
      <c r="J307" s="327" t="s">
        <v>543</v>
      </c>
    </row>
    <row r="308" spans="1:10" x14ac:dyDescent="0.35">
      <c r="A308" s="283" t="s">
        <v>540</v>
      </c>
      <c r="B308" s="327">
        <v>2244284.3614724921</v>
      </c>
      <c r="C308" s="327" t="s">
        <v>539</v>
      </c>
      <c r="D308" s="327">
        <v>67.197268126614205</v>
      </c>
      <c r="E308" s="327">
        <v>9.4999509612768396</v>
      </c>
      <c r="F308" s="327">
        <v>0.57001685543420999</v>
      </c>
      <c r="G308" s="327">
        <v>150809.77799023423</v>
      </c>
      <c r="H308" s="327">
        <v>21.320591377149189</v>
      </c>
      <c r="I308" s="327">
        <v>1.2792799144267299</v>
      </c>
      <c r="J308" s="327" t="s">
        <v>481</v>
      </c>
    </row>
    <row r="309" spans="1:10" x14ac:dyDescent="0.35">
      <c r="A309" s="283" t="s">
        <v>541</v>
      </c>
      <c r="B309" s="327">
        <v>112366.54296457814</v>
      </c>
      <c r="C309" s="327" t="s">
        <v>539</v>
      </c>
      <c r="D309" s="327">
        <v>90.475845936581024</v>
      </c>
      <c r="E309" s="327">
        <v>31.31951642816826</v>
      </c>
      <c r="F309" s="327">
        <v>1.4249999999999701</v>
      </c>
      <c r="G309" s="327">
        <v>10166.458029689384</v>
      </c>
      <c r="H309" s="327">
        <v>3.5192657883555798</v>
      </c>
      <c r="I309" s="327">
        <v>0.16012232372452001</v>
      </c>
      <c r="J309" s="327" t="s">
        <v>481</v>
      </c>
    </row>
    <row r="310" spans="1:10" x14ac:dyDescent="0.35">
      <c r="A310" s="283" t="s">
        <v>542</v>
      </c>
      <c r="B310" s="327">
        <v>8464063.9996716734</v>
      </c>
      <c r="C310" s="327" t="s">
        <v>539</v>
      </c>
      <c r="D310" s="327">
        <v>50.248817526340829</v>
      </c>
      <c r="E310" s="327">
        <v>4.4986853631150696</v>
      </c>
      <c r="F310" s="327">
        <v>8.9994847365319999E-2</v>
      </c>
      <c r="G310" s="327">
        <v>425309.20745077246</v>
      </c>
      <c r="H310" s="327">
        <v>38.07716082779217</v>
      </c>
      <c r="I310" s="327">
        <v>0.76172214774073999</v>
      </c>
      <c r="J310" s="327" t="s">
        <v>481</v>
      </c>
    </row>
    <row r="311" spans="1:10" x14ac:dyDescent="0.35">
      <c r="A311" s="283" t="s">
        <v>3216</v>
      </c>
      <c r="B311" s="327" t="s">
        <v>510</v>
      </c>
      <c r="C311" s="327" t="s">
        <v>539</v>
      </c>
      <c r="D311" s="327" t="s">
        <v>510</v>
      </c>
      <c r="E311" s="327" t="s">
        <v>510</v>
      </c>
      <c r="F311" s="327" t="s">
        <v>510</v>
      </c>
      <c r="G311" s="327" t="s">
        <v>510</v>
      </c>
      <c r="H311" s="327" t="s">
        <v>510</v>
      </c>
      <c r="I311" s="327" t="s">
        <v>510</v>
      </c>
      <c r="J311" s="327" t="s">
        <v>510</v>
      </c>
    </row>
    <row r="312" spans="1:10" x14ac:dyDescent="0.35">
      <c r="A312" s="283" t="s">
        <v>3217</v>
      </c>
      <c r="B312" s="327" t="s">
        <v>510</v>
      </c>
      <c r="C312" s="327" t="s">
        <v>539</v>
      </c>
      <c r="D312" s="327" t="s">
        <v>510</v>
      </c>
      <c r="E312" s="327" t="s">
        <v>510</v>
      </c>
      <c r="F312" s="327" t="s">
        <v>510</v>
      </c>
      <c r="G312" s="327" t="s">
        <v>510</v>
      </c>
      <c r="H312" s="327" t="s">
        <v>510</v>
      </c>
      <c r="I312" s="327" t="s">
        <v>510</v>
      </c>
      <c r="J312" s="327" t="s">
        <v>510</v>
      </c>
    </row>
    <row r="313" spans="1:10" x14ac:dyDescent="0.35">
      <c r="A313" s="283" t="s">
        <v>3218</v>
      </c>
      <c r="B313" s="327">
        <v>529850.53656414582</v>
      </c>
      <c r="C313" s="327" t="s">
        <v>539</v>
      </c>
      <c r="D313" s="327">
        <v>97.591405250278996</v>
      </c>
      <c r="E313" s="327">
        <v>268.8137615220773</v>
      </c>
      <c r="F313" s="327">
        <v>3.5841834869610198</v>
      </c>
      <c r="G313" s="327">
        <v>51708.858435909322</v>
      </c>
      <c r="H313" s="327">
        <v>142.43111577829899</v>
      </c>
      <c r="I313" s="327">
        <v>1.8990815437106501</v>
      </c>
      <c r="J313" s="327" t="s">
        <v>481</v>
      </c>
    </row>
    <row r="314" spans="1:10" x14ac:dyDescent="0.35">
      <c r="A314" s="296" t="s">
        <v>3236</v>
      </c>
      <c r="B314" s="327">
        <v>4223544.2202831479</v>
      </c>
      <c r="C314" s="327" t="s">
        <v>539</v>
      </c>
      <c r="D314" s="328" t="s">
        <v>184</v>
      </c>
      <c r="E314" s="328" t="s">
        <v>184</v>
      </c>
      <c r="F314" s="328" t="s">
        <v>184</v>
      </c>
      <c r="G314" s="327">
        <v>227130.02298152124</v>
      </c>
      <c r="H314" s="327">
        <v>43.127051806573057</v>
      </c>
      <c r="I314" s="327">
        <v>1.1609958550767701</v>
      </c>
      <c r="J314" s="327" t="s">
        <v>543</v>
      </c>
    </row>
    <row r="315" spans="1:10" x14ac:dyDescent="0.35">
      <c r="A315" s="283" t="s">
        <v>540</v>
      </c>
      <c r="B315" s="327">
        <v>802613.81053188839</v>
      </c>
      <c r="C315" s="327" t="s">
        <v>539</v>
      </c>
      <c r="D315" s="327">
        <v>68.457376341550798</v>
      </c>
      <c r="E315" s="327">
        <v>9.5</v>
      </c>
      <c r="F315" s="327">
        <v>0.56999999999999995</v>
      </c>
      <c r="G315" s="327">
        <v>54944.835684507634</v>
      </c>
      <c r="H315" s="327">
        <v>7.6248312000529399</v>
      </c>
      <c r="I315" s="327">
        <v>0.45748987200317998</v>
      </c>
      <c r="J315" s="327" t="s">
        <v>481</v>
      </c>
    </row>
    <row r="316" spans="1:10" x14ac:dyDescent="0.35">
      <c r="A316" s="283" t="s">
        <v>541</v>
      </c>
      <c r="B316" s="327">
        <v>102339.36264828738</v>
      </c>
      <c r="C316" s="327" t="s">
        <v>539</v>
      </c>
      <c r="D316" s="327">
        <v>90.484267022339296</v>
      </c>
      <c r="E316" s="327">
        <v>9.5</v>
      </c>
      <c r="F316" s="327">
        <v>1.425</v>
      </c>
      <c r="G316" s="327">
        <v>9260.1022167636511</v>
      </c>
      <c r="H316" s="327">
        <v>0.97222394515873001</v>
      </c>
      <c r="I316" s="327">
        <v>0.14583359177381</v>
      </c>
      <c r="J316" s="327" t="s">
        <v>481</v>
      </c>
    </row>
    <row r="317" spans="1:10" x14ac:dyDescent="0.35">
      <c r="A317" s="283" t="s">
        <v>542</v>
      </c>
      <c r="B317" s="327">
        <v>3242414.5271654259</v>
      </c>
      <c r="C317" s="327" t="s">
        <v>539</v>
      </c>
      <c r="D317" s="327">
        <v>50.248073994006511</v>
      </c>
      <c r="E317" s="327">
        <v>4.5</v>
      </c>
      <c r="F317" s="327">
        <v>0.09</v>
      </c>
      <c r="G317" s="327">
        <v>162925.08508024996</v>
      </c>
      <c r="H317" s="327">
        <v>14.590865372244419</v>
      </c>
      <c r="I317" s="327">
        <v>0.29181730744488998</v>
      </c>
      <c r="J317" s="327" t="s">
        <v>481</v>
      </c>
    </row>
    <row r="318" spans="1:10" x14ac:dyDescent="0.35">
      <c r="A318" s="283" t="s">
        <v>3216</v>
      </c>
      <c r="B318" s="327" t="s">
        <v>510</v>
      </c>
      <c r="C318" s="327" t="s">
        <v>539</v>
      </c>
      <c r="D318" s="327" t="s">
        <v>510</v>
      </c>
      <c r="E318" s="327" t="s">
        <v>510</v>
      </c>
      <c r="F318" s="327" t="s">
        <v>510</v>
      </c>
      <c r="G318" s="327" t="s">
        <v>510</v>
      </c>
      <c r="H318" s="327" t="s">
        <v>510</v>
      </c>
      <c r="I318" s="327" t="s">
        <v>510</v>
      </c>
      <c r="J318" s="327" t="s">
        <v>510</v>
      </c>
    </row>
    <row r="319" spans="1:10" x14ac:dyDescent="0.35">
      <c r="A319" s="283" t="s">
        <v>3217</v>
      </c>
      <c r="B319" s="327" t="s">
        <v>510</v>
      </c>
      <c r="C319" s="327" t="s">
        <v>539</v>
      </c>
      <c r="D319" s="327" t="s">
        <v>510</v>
      </c>
      <c r="E319" s="327" t="s">
        <v>510</v>
      </c>
      <c r="F319" s="327" t="s">
        <v>510</v>
      </c>
      <c r="G319" s="327" t="s">
        <v>510</v>
      </c>
      <c r="H319" s="327" t="s">
        <v>510</v>
      </c>
      <c r="I319" s="327" t="s">
        <v>510</v>
      </c>
      <c r="J319" s="327" t="s">
        <v>510</v>
      </c>
    </row>
    <row r="320" spans="1:10" x14ac:dyDescent="0.35">
      <c r="A320" s="283" t="s">
        <v>3218</v>
      </c>
      <c r="B320" s="327">
        <v>76176.519937545774</v>
      </c>
      <c r="C320" s="327" t="s">
        <v>539</v>
      </c>
      <c r="D320" s="327">
        <v>96.731829689896188</v>
      </c>
      <c r="E320" s="327">
        <v>261.74904426540229</v>
      </c>
      <c r="F320" s="327">
        <v>3.4899872568719901</v>
      </c>
      <c r="G320" s="327">
        <v>7368.6941529676596</v>
      </c>
      <c r="H320" s="327">
        <v>19.939131289116968</v>
      </c>
      <c r="I320" s="327">
        <v>0.26585508385488998</v>
      </c>
      <c r="J320" s="327" t="s">
        <v>481</v>
      </c>
    </row>
    <row r="321" spans="1:10" x14ac:dyDescent="0.35">
      <c r="A321" s="288" t="s">
        <v>584</v>
      </c>
      <c r="B321" s="327">
        <v>4223544.2202831479</v>
      </c>
      <c r="C321" s="327" t="s">
        <v>539</v>
      </c>
      <c r="D321" s="328" t="s">
        <v>184</v>
      </c>
      <c r="E321" s="328" t="s">
        <v>184</v>
      </c>
      <c r="F321" s="328" t="s">
        <v>184</v>
      </c>
      <c r="G321" s="327">
        <v>227130.02298152124</v>
      </c>
      <c r="H321" s="327">
        <v>43.127051806573057</v>
      </c>
      <c r="I321" s="327">
        <v>1.1609958550767701</v>
      </c>
      <c r="J321" s="327" t="s">
        <v>543</v>
      </c>
    </row>
    <row r="322" spans="1:10" x14ac:dyDescent="0.35">
      <c r="A322" s="294" t="s">
        <v>546</v>
      </c>
      <c r="B322" s="329">
        <v>802613.81053188839</v>
      </c>
      <c r="C322" s="327" t="s">
        <v>539</v>
      </c>
      <c r="D322" s="327">
        <v>68.457376341550798</v>
      </c>
      <c r="E322" s="327">
        <v>9.5</v>
      </c>
      <c r="F322" s="327">
        <v>0.56999999999999995</v>
      </c>
      <c r="G322" s="329">
        <v>54944.835684507634</v>
      </c>
      <c r="H322" s="329">
        <v>7.6248312000529399</v>
      </c>
      <c r="I322" s="329">
        <v>0.45748987200317998</v>
      </c>
      <c r="J322" s="329" t="s">
        <v>481</v>
      </c>
    </row>
    <row r="323" spans="1:10" x14ac:dyDescent="0.35">
      <c r="A323" s="294" t="s">
        <v>547</v>
      </c>
      <c r="B323" s="329">
        <v>102339.36264828738</v>
      </c>
      <c r="C323" s="327" t="s">
        <v>539</v>
      </c>
      <c r="D323" s="327">
        <v>90.484267022339296</v>
      </c>
      <c r="E323" s="327">
        <v>9.5</v>
      </c>
      <c r="F323" s="327">
        <v>1.425</v>
      </c>
      <c r="G323" s="329">
        <v>9260.1022167636511</v>
      </c>
      <c r="H323" s="329">
        <v>0.97222394515873001</v>
      </c>
      <c r="I323" s="329">
        <v>0.14583359177381</v>
      </c>
      <c r="J323" s="329" t="s">
        <v>481</v>
      </c>
    </row>
    <row r="324" spans="1:10" x14ac:dyDescent="0.35">
      <c r="A324" s="294" t="s">
        <v>548</v>
      </c>
      <c r="B324" s="329">
        <v>3242414.5271654259</v>
      </c>
      <c r="C324" s="327" t="s">
        <v>539</v>
      </c>
      <c r="D324" s="327">
        <v>50.248073994006511</v>
      </c>
      <c r="E324" s="327">
        <v>4.5</v>
      </c>
      <c r="F324" s="327">
        <v>0.09</v>
      </c>
      <c r="G324" s="329">
        <v>162925.08508024996</v>
      </c>
      <c r="H324" s="329">
        <v>14.590865372244419</v>
      </c>
      <c r="I324" s="329">
        <v>0.29181730744488998</v>
      </c>
      <c r="J324" s="329" t="s">
        <v>481</v>
      </c>
    </row>
    <row r="325" spans="1:10" x14ac:dyDescent="0.35">
      <c r="A325" s="294" t="s">
        <v>549</v>
      </c>
      <c r="B325" s="329" t="s">
        <v>510</v>
      </c>
      <c r="C325" s="327" t="s">
        <v>539</v>
      </c>
      <c r="D325" s="327" t="s">
        <v>510</v>
      </c>
      <c r="E325" s="327" t="s">
        <v>510</v>
      </c>
      <c r="F325" s="327" t="s">
        <v>510</v>
      </c>
      <c r="G325" s="329" t="s">
        <v>510</v>
      </c>
      <c r="H325" s="329" t="s">
        <v>510</v>
      </c>
      <c r="I325" s="329" t="s">
        <v>510</v>
      </c>
      <c r="J325" s="329" t="s">
        <v>510</v>
      </c>
    </row>
    <row r="326" spans="1:10" x14ac:dyDescent="0.35">
      <c r="A326" s="294" t="s">
        <v>550</v>
      </c>
      <c r="B326" s="329" t="s">
        <v>510</v>
      </c>
      <c r="C326" s="327" t="s">
        <v>539</v>
      </c>
      <c r="D326" s="327" t="s">
        <v>510</v>
      </c>
      <c r="E326" s="327" t="s">
        <v>510</v>
      </c>
      <c r="F326" s="327" t="s">
        <v>510</v>
      </c>
      <c r="G326" s="329" t="s">
        <v>510</v>
      </c>
      <c r="H326" s="329" t="s">
        <v>510</v>
      </c>
      <c r="I326" s="329" t="s">
        <v>510</v>
      </c>
      <c r="J326" s="329" t="s">
        <v>510</v>
      </c>
    </row>
    <row r="327" spans="1:10" x14ac:dyDescent="0.35">
      <c r="A327" s="294" t="s">
        <v>88</v>
      </c>
      <c r="B327" s="329">
        <v>76176.519937545774</v>
      </c>
      <c r="C327" s="327" t="s">
        <v>539</v>
      </c>
      <c r="D327" s="327">
        <v>96.731829689896188</v>
      </c>
      <c r="E327" s="327">
        <v>261.74904426540229</v>
      </c>
      <c r="F327" s="327">
        <v>3.4899872568719901</v>
      </c>
      <c r="G327" s="329">
        <v>7368.6941529676596</v>
      </c>
      <c r="H327" s="329">
        <v>19.939131289116968</v>
      </c>
      <c r="I327" s="329">
        <v>0.26585508385488998</v>
      </c>
      <c r="J327" s="329" t="s">
        <v>481</v>
      </c>
    </row>
    <row r="328" spans="1:10" x14ac:dyDescent="0.35">
      <c r="A328" s="296" t="s">
        <v>3237</v>
      </c>
      <c r="B328" s="327">
        <v>7122906.3888648106</v>
      </c>
      <c r="C328" s="327" t="s">
        <v>539</v>
      </c>
      <c r="D328" s="328" t="s">
        <v>184</v>
      </c>
      <c r="E328" s="328" t="s">
        <v>184</v>
      </c>
      <c r="F328" s="328" t="s">
        <v>184</v>
      </c>
      <c r="G328" s="327">
        <v>358897.51072027022</v>
      </c>
      <c r="H328" s="327">
        <v>162.20807697148538</v>
      </c>
      <c r="I328" s="327">
        <v>2.9373316220328798</v>
      </c>
      <c r="J328" s="327" t="s">
        <v>543</v>
      </c>
    </row>
    <row r="329" spans="1:10" x14ac:dyDescent="0.35">
      <c r="A329" s="283" t="s">
        <v>540</v>
      </c>
      <c r="B329" s="327">
        <v>1441653.2392910132</v>
      </c>
      <c r="C329" s="327" t="s">
        <v>539</v>
      </c>
      <c r="D329" s="327">
        <v>66.495636541257568</v>
      </c>
      <c r="E329" s="327">
        <v>9.5</v>
      </c>
      <c r="F329" s="327">
        <v>0.56999999999999995</v>
      </c>
      <c r="G329" s="327">
        <v>95863.649818421836</v>
      </c>
      <c r="H329" s="327">
        <v>13.695705773264629</v>
      </c>
      <c r="I329" s="327">
        <v>0.82174234639587995</v>
      </c>
      <c r="J329" s="327" t="s">
        <v>481</v>
      </c>
    </row>
    <row r="330" spans="1:10" x14ac:dyDescent="0.35">
      <c r="A330" s="283" t="s">
        <v>541</v>
      </c>
      <c r="B330" s="327">
        <v>8899.3961168497008</v>
      </c>
      <c r="C330" s="327" t="s">
        <v>539</v>
      </c>
      <c r="D330" s="327">
        <v>90.484267022339282</v>
      </c>
      <c r="E330" s="327">
        <v>284.99999999999949</v>
      </c>
      <c r="F330" s="327">
        <v>1.4249999999999099</v>
      </c>
      <c r="G330" s="327">
        <v>805.25533457459767</v>
      </c>
      <c r="H330" s="327">
        <v>2.5363278933021598</v>
      </c>
      <c r="I330" s="327">
        <v>1.2681639466510001E-2</v>
      </c>
      <c r="J330" s="327" t="s">
        <v>481</v>
      </c>
    </row>
    <row r="331" spans="1:10" x14ac:dyDescent="0.35">
      <c r="A331" s="283" t="s">
        <v>542</v>
      </c>
      <c r="B331" s="327">
        <v>5218679.7368303481</v>
      </c>
      <c r="C331" s="327" t="s">
        <v>539</v>
      </c>
      <c r="D331" s="327">
        <v>50.248073994006518</v>
      </c>
      <c r="E331" s="327">
        <v>4.5</v>
      </c>
      <c r="F331" s="327">
        <v>0.09</v>
      </c>
      <c r="G331" s="327">
        <v>262228.6055672738</v>
      </c>
      <c r="H331" s="327">
        <v>23.484058815736571</v>
      </c>
      <c r="I331" s="327">
        <v>0.46968117631473</v>
      </c>
      <c r="J331" s="327" t="s">
        <v>481</v>
      </c>
    </row>
    <row r="332" spans="1:10" x14ac:dyDescent="0.35">
      <c r="A332" s="283" t="s">
        <v>3216</v>
      </c>
      <c r="B332" s="327" t="s">
        <v>510</v>
      </c>
      <c r="C332" s="327" t="s">
        <v>539</v>
      </c>
      <c r="D332" s="327" t="s">
        <v>510</v>
      </c>
      <c r="E332" s="327" t="s">
        <v>510</v>
      </c>
      <c r="F332" s="327" t="s">
        <v>510</v>
      </c>
      <c r="G332" s="327" t="s">
        <v>510</v>
      </c>
      <c r="H332" s="327" t="s">
        <v>510</v>
      </c>
      <c r="I332" s="327" t="s">
        <v>510</v>
      </c>
      <c r="J332" s="327" t="s">
        <v>510</v>
      </c>
    </row>
    <row r="333" spans="1:10" x14ac:dyDescent="0.35">
      <c r="A333" s="283" t="s">
        <v>3217</v>
      </c>
      <c r="B333" s="327" t="s">
        <v>510</v>
      </c>
      <c r="C333" s="327" t="s">
        <v>539</v>
      </c>
      <c r="D333" s="327" t="s">
        <v>510</v>
      </c>
      <c r="E333" s="327" t="s">
        <v>510</v>
      </c>
      <c r="F333" s="327" t="s">
        <v>510</v>
      </c>
      <c r="G333" s="327" t="s">
        <v>510</v>
      </c>
      <c r="H333" s="327" t="s">
        <v>510</v>
      </c>
      <c r="I333" s="327" t="s">
        <v>510</v>
      </c>
      <c r="J333" s="327" t="s">
        <v>510</v>
      </c>
    </row>
    <row r="334" spans="1:10" x14ac:dyDescent="0.35">
      <c r="A334" s="283" t="s">
        <v>3218</v>
      </c>
      <c r="B334" s="327">
        <v>453674.0166266</v>
      </c>
      <c r="C334" s="327" t="s">
        <v>539</v>
      </c>
      <c r="D334" s="327">
        <v>97.735736802039924</v>
      </c>
      <c r="E334" s="327">
        <v>270.00000000000006</v>
      </c>
      <c r="F334" s="327">
        <v>3.6</v>
      </c>
      <c r="G334" s="327">
        <v>44340.16428294166</v>
      </c>
      <c r="H334" s="327">
        <v>122.49198448918202</v>
      </c>
      <c r="I334" s="327">
        <v>1.63322645985576</v>
      </c>
      <c r="J334" s="327" t="s">
        <v>481</v>
      </c>
    </row>
    <row r="335" spans="1:10" x14ac:dyDescent="0.35">
      <c r="A335" s="287" t="s">
        <v>585</v>
      </c>
      <c r="B335" s="327">
        <v>7122906.3888648106</v>
      </c>
      <c r="C335" s="327" t="s">
        <v>539</v>
      </c>
      <c r="D335" s="328" t="s">
        <v>184</v>
      </c>
      <c r="E335" s="328" t="s">
        <v>184</v>
      </c>
      <c r="F335" s="328" t="s">
        <v>184</v>
      </c>
      <c r="G335" s="327">
        <v>358897.51072027022</v>
      </c>
      <c r="H335" s="327">
        <v>162.20807697148538</v>
      </c>
      <c r="I335" s="327">
        <v>2.9373316220328798</v>
      </c>
      <c r="J335" s="327" t="s">
        <v>543</v>
      </c>
    </row>
    <row r="336" spans="1:10" x14ac:dyDescent="0.35">
      <c r="A336" s="288" t="s">
        <v>586</v>
      </c>
      <c r="B336" s="327">
        <v>7122906.3888648106</v>
      </c>
      <c r="C336" s="327" t="s">
        <v>539</v>
      </c>
      <c r="D336" s="328" t="s">
        <v>184</v>
      </c>
      <c r="E336" s="328" t="s">
        <v>184</v>
      </c>
      <c r="F336" s="328" t="s">
        <v>184</v>
      </c>
      <c r="G336" s="327">
        <v>358897.51072027022</v>
      </c>
      <c r="H336" s="327">
        <v>162.20807697148538</v>
      </c>
      <c r="I336" s="327">
        <v>2.9373316220328798</v>
      </c>
      <c r="J336" s="327" t="s">
        <v>543</v>
      </c>
    </row>
    <row r="337" spans="1:10" x14ac:dyDescent="0.35">
      <c r="A337" s="294" t="s">
        <v>546</v>
      </c>
      <c r="B337" s="329">
        <v>1441653.2392910132</v>
      </c>
      <c r="C337" s="327" t="s">
        <v>539</v>
      </c>
      <c r="D337" s="327">
        <v>66.495636541257568</v>
      </c>
      <c r="E337" s="327">
        <v>9.5</v>
      </c>
      <c r="F337" s="327">
        <v>0.56999999999999995</v>
      </c>
      <c r="G337" s="329">
        <v>95863.649818421836</v>
      </c>
      <c r="H337" s="329">
        <v>13.695705773264629</v>
      </c>
      <c r="I337" s="329">
        <v>0.82174234639587995</v>
      </c>
      <c r="J337" s="329" t="s">
        <v>481</v>
      </c>
    </row>
    <row r="338" spans="1:10" x14ac:dyDescent="0.35">
      <c r="A338" s="294" t="s">
        <v>547</v>
      </c>
      <c r="B338" s="329">
        <v>8899.3961168497008</v>
      </c>
      <c r="C338" s="327" t="s">
        <v>539</v>
      </c>
      <c r="D338" s="327">
        <v>90.484267022339282</v>
      </c>
      <c r="E338" s="327">
        <v>284.99999999999949</v>
      </c>
      <c r="F338" s="327">
        <v>1.4249999999999099</v>
      </c>
      <c r="G338" s="329">
        <v>805.25533457459767</v>
      </c>
      <c r="H338" s="329">
        <v>2.5363278933021598</v>
      </c>
      <c r="I338" s="329">
        <v>1.2681639466510001E-2</v>
      </c>
      <c r="J338" s="329" t="s">
        <v>481</v>
      </c>
    </row>
    <row r="339" spans="1:10" x14ac:dyDescent="0.35">
      <c r="A339" s="294" t="s">
        <v>548</v>
      </c>
      <c r="B339" s="329">
        <v>5218679.7368303481</v>
      </c>
      <c r="C339" s="327" t="s">
        <v>539</v>
      </c>
      <c r="D339" s="327">
        <v>50.248073994006518</v>
      </c>
      <c r="E339" s="327">
        <v>4.5</v>
      </c>
      <c r="F339" s="327">
        <v>0.09</v>
      </c>
      <c r="G339" s="329">
        <v>262228.6055672738</v>
      </c>
      <c r="H339" s="329">
        <v>23.484058815736571</v>
      </c>
      <c r="I339" s="329">
        <v>0.46968117631473</v>
      </c>
      <c r="J339" s="329" t="s">
        <v>481</v>
      </c>
    </row>
    <row r="340" spans="1:10" x14ac:dyDescent="0.35">
      <c r="A340" s="294" t="s">
        <v>549</v>
      </c>
      <c r="B340" s="329" t="s">
        <v>510</v>
      </c>
      <c r="C340" s="327" t="s">
        <v>539</v>
      </c>
      <c r="D340" s="327" t="s">
        <v>510</v>
      </c>
      <c r="E340" s="327" t="s">
        <v>510</v>
      </c>
      <c r="F340" s="327" t="s">
        <v>510</v>
      </c>
      <c r="G340" s="329" t="s">
        <v>510</v>
      </c>
      <c r="H340" s="329" t="s">
        <v>510</v>
      </c>
      <c r="I340" s="329" t="s">
        <v>510</v>
      </c>
      <c r="J340" s="329" t="s">
        <v>510</v>
      </c>
    </row>
    <row r="341" spans="1:10" x14ac:dyDescent="0.35">
      <c r="A341" s="294" t="s">
        <v>550</v>
      </c>
      <c r="B341" s="329" t="s">
        <v>510</v>
      </c>
      <c r="C341" s="327" t="s">
        <v>539</v>
      </c>
      <c r="D341" s="327" t="s">
        <v>510</v>
      </c>
      <c r="E341" s="327" t="s">
        <v>510</v>
      </c>
      <c r="F341" s="327" t="s">
        <v>510</v>
      </c>
      <c r="G341" s="329" t="s">
        <v>510</v>
      </c>
      <c r="H341" s="329" t="s">
        <v>510</v>
      </c>
      <c r="I341" s="329" t="s">
        <v>510</v>
      </c>
      <c r="J341" s="329" t="s">
        <v>510</v>
      </c>
    </row>
    <row r="342" spans="1:10" x14ac:dyDescent="0.35">
      <c r="A342" s="294" t="s">
        <v>88</v>
      </c>
      <c r="B342" s="329">
        <v>453674.0166266</v>
      </c>
      <c r="C342" s="327" t="s">
        <v>539</v>
      </c>
      <c r="D342" s="327">
        <v>97.735736802039924</v>
      </c>
      <c r="E342" s="327">
        <v>270.00000000000006</v>
      </c>
      <c r="F342" s="327">
        <v>3.6</v>
      </c>
      <c r="G342" s="329">
        <v>44340.16428294166</v>
      </c>
      <c r="H342" s="329">
        <v>122.49198448918202</v>
      </c>
      <c r="I342" s="329">
        <v>1.63322645985576</v>
      </c>
      <c r="J342" s="329" t="s">
        <v>481</v>
      </c>
    </row>
    <row r="343" spans="1:10" x14ac:dyDescent="0.35">
      <c r="A343" s="296" t="s">
        <v>500</v>
      </c>
      <c r="B343" s="327">
        <v>4114.8315249317002</v>
      </c>
      <c r="C343" s="327" t="s">
        <v>539</v>
      </c>
      <c r="D343" s="328" t="s">
        <v>184</v>
      </c>
      <c r="E343" s="328" t="s">
        <v>184</v>
      </c>
      <c r="F343" s="328" t="s">
        <v>184</v>
      </c>
      <c r="G343" s="327">
        <v>257.90976890459297</v>
      </c>
      <c r="H343" s="327">
        <v>1.300499353749E-2</v>
      </c>
      <c r="I343" s="327">
        <v>1.87845249299E-3</v>
      </c>
      <c r="J343" s="327" t="s">
        <v>543</v>
      </c>
    </row>
    <row r="344" spans="1:10" x14ac:dyDescent="0.35">
      <c r="A344" s="283" t="s">
        <v>540</v>
      </c>
      <c r="B344" s="327">
        <v>17.3116495903528</v>
      </c>
      <c r="C344" s="327" t="s">
        <v>539</v>
      </c>
      <c r="D344" s="327">
        <v>74.659973794072144</v>
      </c>
      <c r="E344" s="327">
        <v>3.14261395692282</v>
      </c>
      <c r="F344" s="327">
        <v>2.75514054400566</v>
      </c>
      <c r="G344" s="327">
        <v>1.2924873047479</v>
      </c>
      <c r="H344" s="327">
        <v>5.4403831620000003E-5</v>
      </c>
      <c r="I344" s="327">
        <v>4.7696027669999998E-5</v>
      </c>
      <c r="J344" s="327" t="s">
        <v>481</v>
      </c>
    </row>
    <row r="345" spans="1:10" x14ac:dyDescent="0.35">
      <c r="A345" s="283" t="s">
        <v>541</v>
      </c>
      <c r="B345" s="327">
        <v>1127.7841994410535</v>
      </c>
      <c r="C345" s="327" t="s">
        <v>539</v>
      </c>
      <c r="D345" s="327">
        <v>89.645233903118736</v>
      </c>
      <c r="E345" s="327">
        <v>9.4999999999999893</v>
      </c>
      <c r="F345" s="327">
        <v>1.4249999999969001</v>
      </c>
      <c r="G345" s="327">
        <v>101.10047835113475</v>
      </c>
      <c r="H345" s="327">
        <v>1.071394989469E-2</v>
      </c>
      <c r="I345" s="327">
        <v>1.6070924842E-3</v>
      </c>
      <c r="J345" s="327" t="s">
        <v>481</v>
      </c>
    </row>
    <row r="346" spans="1:10" x14ac:dyDescent="0.35">
      <c r="A346" s="283" t="s">
        <v>542</v>
      </c>
      <c r="B346" s="327">
        <v>2969.7356759002942</v>
      </c>
      <c r="C346" s="327" t="s">
        <v>539</v>
      </c>
      <c r="D346" s="327">
        <v>52.367220594999388</v>
      </c>
      <c r="E346" s="327">
        <v>0.75314440585758002</v>
      </c>
      <c r="F346" s="327">
        <v>7.5314440586429998E-2</v>
      </c>
      <c r="G346" s="327">
        <v>155.51680324871032</v>
      </c>
      <c r="H346" s="327">
        <v>2.2366398111799998E-3</v>
      </c>
      <c r="I346" s="327">
        <v>2.2366398112E-4</v>
      </c>
      <c r="J346" s="327" t="s">
        <v>481</v>
      </c>
    </row>
    <row r="347" spans="1:10" x14ac:dyDescent="0.35">
      <c r="A347" s="283" t="s">
        <v>3216</v>
      </c>
      <c r="B347" s="327" t="s">
        <v>510</v>
      </c>
      <c r="C347" s="327" t="s">
        <v>539</v>
      </c>
      <c r="D347" s="327" t="s">
        <v>510</v>
      </c>
      <c r="E347" s="327" t="s">
        <v>510</v>
      </c>
      <c r="F347" s="327" t="s">
        <v>510</v>
      </c>
      <c r="G347" s="327" t="s">
        <v>510</v>
      </c>
      <c r="H347" s="327" t="s">
        <v>510</v>
      </c>
      <c r="I347" s="327" t="s">
        <v>510</v>
      </c>
      <c r="J347" s="327" t="s">
        <v>510</v>
      </c>
    </row>
    <row r="348" spans="1:10" x14ac:dyDescent="0.35">
      <c r="A348" s="283" t="s">
        <v>3217</v>
      </c>
      <c r="B348" s="327" t="s">
        <v>510</v>
      </c>
      <c r="C348" s="327" t="s">
        <v>539</v>
      </c>
      <c r="D348" s="327" t="s">
        <v>510</v>
      </c>
      <c r="E348" s="327" t="s">
        <v>510</v>
      </c>
      <c r="F348" s="327" t="s">
        <v>510</v>
      </c>
      <c r="G348" s="327" t="s">
        <v>510</v>
      </c>
      <c r="H348" s="327" t="s">
        <v>510</v>
      </c>
      <c r="I348" s="327" t="s">
        <v>510</v>
      </c>
      <c r="J348" s="327" t="s">
        <v>510</v>
      </c>
    </row>
    <row r="349" spans="1:10" x14ac:dyDescent="0.35">
      <c r="A349" s="283" t="s">
        <v>3218</v>
      </c>
      <c r="B349" s="327" t="s">
        <v>483</v>
      </c>
      <c r="C349" s="327" t="s">
        <v>539</v>
      </c>
      <c r="D349" s="327" t="s">
        <v>515</v>
      </c>
      <c r="E349" s="327" t="s">
        <v>481</v>
      </c>
      <c r="F349" s="327" t="s">
        <v>481</v>
      </c>
      <c r="G349" s="327" t="s">
        <v>483</v>
      </c>
      <c r="H349" s="327" t="s">
        <v>481</v>
      </c>
      <c r="I349" s="327" t="s">
        <v>481</v>
      </c>
      <c r="J349" s="327" t="s">
        <v>481</v>
      </c>
    </row>
    <row r="350" spans="1:10" x14ac:dyDescent="0.35">
      <c r="A350" s="290" t="s">
        <v>587</v>
      </c>
      <c r="B350" s="327">
        <v>4114.8315249317002</v>
      </c>
      <c r="C350" s="327" t="s">
        <v>539</v>
      </c>
      <c r="D350" s="328" t="s">
        <v>184</v>
      </c>
      <c r="E350" s="328" t="s">
        <v>184</v>
      </c>
      <c r="F350" s="328" t="s">
        <v>184</v>
      </c>
      <c r="G350" s="327">
        <v>257.90976890459297</v>
      </c>
      <c r="H350" s="327">
        <v>1.300499353749E-2</v>
      </c>
      <c r="I350" s="327">
        <v>1.87845249299E-3</v>
      </c>
      <c r="J350" s="327" t="s">
        <v>543</v>
      </c>
    </row>
    <row r="351" spans="1:10" x14ac:dyDescent="0.35">
      <c r="A351" s="283" t="s">
        <v>540</v>
      </c>
      <c r="B351" s="329">
        <v>17.3116495903528</v>
      </c>
      <c r="C351" s="327" t="s">
        <v>539</v>
      </c>
      <c r="D351" s="327">
        <v>74.659973794072144</v>
      </c>
      <c r="E351" s="327">
        <v>3.14261395692282</v>
      </c>
      <c r="F351" s="327">
        <v>2.75514054400566</v>
      </c>
      <c r="G351" s="329">
        <v>1.2924873047479</v>
      </c>
      <c r="H351" s="329">
        <v>5.4403831620000003E-5</v>
      </c>
      <c r="I351" s="329">
        <v>4.7696027669999998E-5</v>
      </c>
      <c r="J351" s="329" t="s">
        <v>481</v>
      </c>
    </row>
    <row r="352" spans="1:10" x14ac:dyDescent="0.35">
      <c r="A352" s="283" t="s">
        <v>541</v>
      </c>
      <c r="B352" s="329">
        <v>1127.7841994410535</v>
      </c>
      <c r="C352" s="327" t="s">
        <v>539</v>
      </c>
      <c r="D352" s="327">
        <v>89.645233903118736</v>
      </c>
      <c r="E352" s="327">
        <v>9.4999999999999893</v>
      </c>
      <c r="F352" s="327">
        <v>1.4249999999969001</v>
      </c>
      <c r="G352" s="329">
        <v>101.10047835113475</v>
      </c>
      <c r="H352" s="329">
        <v>1.071394989469E-2</v>
      </c>
      <c r="I352" s="329">
        <v>1.6070924842E-3</v>
      </c>
      <c r="J352" s="329" t="s">
        <v>481</v>
      </c>
    </row>
    <row r="353" spans="1:10" x14ac:dyDescent="0.35">
      <c r="A353" s="283" t="s">
        <v>542</v>
      </c>
      <c r="B353" s="329">
        <v>2969.7356759002942</v>
      </c>
      <c r="C353" s="327" t="s">
        <v>539</v>
      </c>
      <c r="D353" s="327">
        <v>52.367220594999388</v>
      </c>
      <c r="E353" s="327">
        <v>0.75314440585758002</v>
      </c>
      <c r="F353" s="327">
        <v>7.5314440586429998E-2</v>
      </c>
      <c r="G353" s="329">
        <v>155.51680324871032</v>
      </c>
      <c r="H353" s="329">
        <v>2.2366398111799998E-3</v>
      </c>
      <c r="I353" s="329">
        <v>2.2366398112E-4</v>
      </c>
      <c r="J353" s="329" t="s">
        <v>481</v>
      </c>
    </row>
    <row r="354" spans="1:10" x14ac:dyDescent="0.35">
      <c r="A354" s="283" t="s">
        <v>3216</v>
      </c>
      <c r="B354" s="329" t="s">
        <v>510</v>
      </c>
      <c r="C354" s="327" t="s">
        <v>539</v>
      </c>
      <c r="D354" s="327" t="s">
        <v>510</v>
      </c>
      <c r="E354" s="327" t="s">
        <v>510</v>
      </c>
      <c r="F354" s="327" t="s">
        <v>510</v>
      </c>
      <c r="G354" s="329" t="s">
        <v>510</v>
      </c>
      <c r="H354" s="329" t="s">
        <v>510</v>
      </c>
      <c r="I354" s="329" t="s">
        <v>510</v>
      </c>
      <c r="J354" s="329" t="s">
        <v>510</v>
      </c>
    </row>
    <row r="355" spans="1:10" x14ac:dyDescent="0.35">
      <c r="A355" s="283" t="s">
        <v>3217</v>
      </c>
      <c r="B355" s="329" t="s">
        <v>510</v>
      </c>
      <c r="C355" s="327" t="s">
        <v>539</v>
      </c>
      <c r="D355" s="327" t="s">
        <v>510</v>
      </c>
      <c r="E355" s="327" t="s">
        <v>510</v>
      </c>
      <c r="F355" s="327" t="s">
        <v>510</v>
      </c>
      <c r="G355" s="329" t="s">
        <v>510</v>
      </c>
      <c r="H355" s="329" t="s">
        <v>510</v>
      </c>
      <c r="I355" s="329" t="s">
        <v>510</v>
      </c>
      <c r="J355" s="329" t="s">
        <v>510</v>
      </c>
    </row>
    <row r="356" spans="1:10" x14ac:dyDescent="0.35">
      <c r="A356" s="283" t="s">
        <v>3218</v>
      </c>
      <c r="B356" s="329" t="s">
        <v>483</v>
      </c>
      <c r="C356" s="327" t="s">
        <v>539</v>
      </c>
      <c r="D356" s="327" t="s">
        <v>515</v>
      </c>
      <c r="E356" s="327" t="s">
        <v>481</v>
      </c>
      <c r="F356" s="327" t="s">
        <v>481</v>
      </c>
      <c r="G356" s="329" t="s">
        <v>483</v>
      </c>
      <c r="H356" s="329" t="s">
        <v>481</v>
      </c>
      <c r="I356" s="329" t="s">
        <v>481</v>
      </c>
      <c r="J356" s="329" t="s">
        <v>481</v>
      </c>
    </row>
    <row r="357" spans="1:10" x14ac:dyDescent="0.35">
      <c r="A357" s="290" t="s">
        <v>588</v>
      </c>
      <c r="B357" s="327" t="s">
        <v>555</v>
      </c>
      <c r="C357" s="327" t="s">
        <v>539</v>
      </c>
      <c r="D357" s="328" t="s">
        <v>184</v>
      </c>
      <c r="E357" s="328" t="s">
        <v>184</v>
      </c>
      <c r="F357" s="328" t="s">
        <v>184</v>
      </c>
      <c r="G357" s="327" t="s">
        <v>555</v>
      </c>
      <c r="H357" s="327" t="s">
        <v>3107</v>
      </c>
      <c r="I357" s="327" t="s">
        <v>3107</v>
      </c>
      <c r="J357" s="328" t="s">
        <v>184</v>
      </c>
    </row>
    <row r="358" spans="1:10" x14ac:dyDescent="0.35">
      <c r="A358" s="283" t="s">
        <v>563</v>
      </c>
      <c r="B358" s="329" t="s">
        <v>483</v>
      </c>
      <c r="C358" s="327" t="s">
        <v>539</v>
      </c>
      <c r="D358" s="327" t="s">
        <v>483</v>
      </c>
      <c r="E358" s="327" t="s">
        <v>483</v>
      </c>
      <c r="F358" s="327" t="s">
        <v>483</v>
      </c>
      <c r="G358" s="329" t="s">
        <v>483</v>
      </c>
      <c r="H358" s="329" t="s">
        <v>483</v>
      </c>
      <c r="I358" s="329" t="s">
        <v>483</v>
      </c>
      <c r="J358" s="328" t="s">
        <v>184</v>
      </c>
    </row>
    <row r="359" spans="1:10" x14ac:dyDescent="0.35">
      <c r="A359" s="283" t="s">
        <v>564</v>
      </c>
      <c r="B359" s="329" t="s">
        <v>483</v>
      </c>
      <c r="C359" s="327" t="s">
        <v>539</v>
      </c>
      <c r="D359" s="327" t="s">
        <v>483</v>
      </c>
      <c r="E359" s="327" t="s">
        <v>483</v>
      </c>
      <c r="F359" s="327" t="s">
        <v>483</v>
      </c>
      <c r="G359" s="329" t="s">
        <v>483</v>
      </c>
      <c r="H359" s="329" t="s">
        <v>483</v>
      </c>
      <c r="I359" s="329" t="s">
        <v>483</v>
      </c>
      <c r="J359" s="328" t="s">
        <v>184</v>
      </c>
    </row>
    <row r="360" spans="1:10" x14ac:dyDescent="0.35">
      <c r="A360" s="283" t="s">
        <v>565</v>
      </c>
      <c r="B360" s="329" t="s">
        <v>483</v>
      </c>
      <c r="C360" s="327" t="s">
        <v>539</v>
      </c>
      <c r="D360" s="327" t="s">
        <v>483</v>
      </c>
      <c r="E360" s="327" t="s">
        <v>483</v>
      </c>
      <c r="F360" s="327" t="s">
        <v>483</v>
      </c>
      <c r="G360" s="329" t="s">
        <v>483</v>
      </c>
      <c r="H360" s="329" t="s">
        <v>483</v>
      </c>
      <c r="I360" s="329" t="s">
        <v>483</v>
      </c>
      <c r="J360" s="328" t="s">
        <v>184</v>
      </c>
    </row>
    <row r="361" spans="1:10" x14ac:dyDescent="0.35">
      <c r="A361" s="283" t="s">
        <v>3227</v>
      </c>
      <c r="B361" s="327" t="s">
        <v>483</v>
      </c>
      <c r="C361" s="327" t="s">
        <v>539</v>
      </c>
      <c r="D361" s="328" t="s">
        <v>184</v>
      </c>
      <c r="E361" s="328" t="s">
        <v>184</v>
      </c>
      <c r="F361" s="328" t="s">
        <v>184</v>
      </c>
      <c r="G361" s="327" t="s">
        <v>483</v>
      </c>
      <c r="H361" s="327" t="s">
        <v>510</v>
      </c>
      <c r="I361" s="327" t="s">
        <v>510</v>
      </c>
      <c r="J361" s="328" t="s">
        <v>184</v>
      </c>
    </row>
    <row r="362" spans="1:10" x14ac:dyDescent="0.35">
      <c r="A362" s="283" t="s">
        <v>542</v>
      </c>
      <c r="B362" s="329" t="s">
        <v>483</v>
      </c>
      <c r="C362" s="327" t="s">
        <v>539</v>
      </c>
      <c r="D362" s="327" t="s">
        <v>483</v>
      </c>
      <c r="E362" s="327" t="s">
        <v>483</v>
      </c>
      <c r="F362" s="327" t="s">
        <v>483</v>
      </c>
      <c r="G362" s="329" t="s">
        <v>483</v>
      </c>
      <c r="H362" s="329" t="s">
        <v>483</v>
      </c>
      <c r="I362" s="329" t="s">
        <v>483</v>
      </c>
      <c r="J362" s="328" t="s">
        <v>184</v>
      </c>
    </row>
    <row r="363" spans="1:10" x14ac:dyDescent="0.35">
      <c r="A363" s="283" t="s">
        <v>3218</v>
      </c>
      <c r="B363" s="329" t="s">
        <v>483</v>
      </c>
      <c r="C363" s="327" t="s">
        <v>539</v>
      </c>
      <c r="D363" s="327" t="s">
        <v>483</v>
      </c>
      <c r="E363" s="327" t="s">
        <v>481</v>
      </c>
      <c r="F363" s="327" t="s">
        <v>481</v>
      </c>
      <c r="G363" s="329" t="s">
        <v>483</v>
      </c>
      <c r="H363" s="329" t="s">
        <v>481</v>
      </c>
      <c r="I363" s="329" t="s">
        <v>481</v>
      </c>
      <c r="J363" s="328" t="s">
        <v>184</v>
      </c>
    </row>
    <row r="364" spans="1:10" x14ac:dyDescent="0.35">
      <c r="A364" s="283" t="s">
        <v>3228</v>
      </c>
      <c r="B364" s="327" t="s">
        <v>510</v>
      </c>
      <c r="C364" s="327" t="s">
        <v>539</v>
      </c>
      <c r="D364" s="328" t="s">
        <v>184</v>
      </c>
      <c r="E364" s="328" t="s">
        <v>184</v>
      </c>
      <c r="F364" s="328" t="s">
        <v>184</v>
      </c>
      <c r="G364" s="327" t="s">
        <v>510</v>
      </c>
      <c r="H364" s="327" t="s">
        <v>510</v>
      </c>
      <c r="I364" s="327" t="s">
        <v>510</v>
      </c>
      <c r="J364" s="328" t="s">
        <v>184</v>
      </c>
    </row>
    <row r="365" spans="1:10" x14ac:dyDescent="0.35">
      <c r="A365" s="290" t="s">
        <v>589</v>
      </c>
      <c r="B365" s="327" t="s">
        <v>555</v>
      </c>
      <c r="C365" s="327" t="s">
        <v>539</v>
      </c>
      <c r="D365" s="328" t="s">
        <v>184</v>
      </c>
      <c r="E365" s="328" t="s">
        <v>184</v>
      </c>
      <c r="F365" s="328" t="s">
        <v>184</v>
      </c>
      <c r="G365" s="327" t="s">
        <v>555</v>
      </c>
      <c r="H365" s="327" t="s">
        <v>3107</v>
      </c>
      <c r="I365" s="327" t="s">
        <v>3107</v>
      </c>
      <c r="J365" s="328" t="s">
        <v>184</v>
      </c>
    </row>
    <row r="366" spans="1:10" x14ac:dyDescent="0.35">
      <c r="A366" s="283" t="s">
        <v>577</v>
      </c>
      <c r="B366" s="329" t="s">
        <v>483</v>
      </c>
      <c r="C366" s="327" t="s">
        <v>539</v>
      </c>
      <c r="D366" s="327" t="s">
        <v>483</v>
      </c>
      <c r="E366" s="327" t="s">
        <v>483</v>
      </c>
      <c r="F366" s="327" t="s">
        <v>483</v>
      </c>
      <c r="G366" s="329" t="s">
        <v>483</v>
      </c>
      <c r="H366" s="329" t="s">
        <v>483</v>
      </c>
      <c r="I366" s="329" t="s">
        <v>483</v>
      </c>
      <c r="J366" s="328" t="s">
        <v>184</v>
      </c>
    </row>
    <row r="367" spans="1:10" x14ac:dyDescent="0.35">
      <c r="A367" s="283" t="s">
        <v>578</v>
      </c>
      <c r="B367" s="329" t="s">
        <v>483</v>
      </c>
      <c r="C367" s="327" t="s">
        <v>539</v>
      </c>
      <c r="D367" s="327" t="s">
        <v>483</v>
      </c>
      <c r="E367" s="327" t="s">
        <v>483</v>
      </c>
      <c r="F367" s="327" t="s">
        <v>483</v>
      </c>
      <c r="G367" s="329" t="s">
        <v>483</v>
      </c>
      <c r="H367" s="329" t="s">
        <v>483</v>
      </c>
      <c r="I367" s="329" t="s">
        <v>483</v>
      </c>
      <c r="J367" s="328" t="s">
        <v>184</v>
      </c>
    </row>
    <row r="368" spans="1:10" x14ac:dyDescent="0.35">
      <c r="A368" s="283" t="s">
        <v>563</v>
      </c>
      <c r="B368" s="329" t="s">
        <v>483</v>
      </c>
      <c r="C368" s="327" t="s">
        <v>539</v>
      </c>
      <c r="D368" s="327" t="s">
        <v>483</v>
      </c>
      <c r="E368" s="327" t="s">
        <v>483</v>
      </c>
      <c r="F368" s="327" t="s">
        <v>483</v>
      </c>
      <c r="G368" s="329" t="s">
        <v>483</v>
      </c>
      <c r="H368" s="329" t="s">
        <v>483</v>
      </c>
      <c r="I368" s="329" t="s">
        <v>483</v>
      </c>
      <c r="J368" s="328" t="s">
        <v>184</v>
      </c>
    </row>
    <row r="369" spans="1:10" x14ac:dyDescent="0.35">
      <c r="A369" s="283" t="s">
        <v>3232</v>
      </c>
      <c r="B369" s="327" t="s">
        <v>483</v>
      </c>
      <c r="C369" s="327" t="s">
        <v>539</v>
      </c>
      <c r="D369" s="328" t="s">
        <v>184</v>
      </c>
      <c r="E369" s="328" t="s">
        <v>184</v>
      </c>
      <c r="F369" s="328" t="s">
        <v>184</v>
      </c>
      <c r="G369" s="327" t="s">
        <v>483</v>
      </c>
      <c r="H369" s="327" t="s">
        <v>483</v>
      </c>
      <c r="I369" s="327" t="s">
        <v>483</v>
      </c>
      <c r="J369" s="328" t="s">
        <v>184</v>
      </c>
    </row>
    <row r="370" spans="1:10" x14ac:dyDescent="0.35">
      <c r="A370" s="283" t="s">
        <v>542</v>
      </c>
      <c r="B370" s="329" t="s">
        <v>483</v>
      </c>
      <c r="C370" s="327" t="s">
        <v>539</v>
      </c>
      <c r="D370" s="327" t="s">
        <v>483</v>
      </c>
      <c r="E370" s="327" t="s">
        <v>483</v>
      </c>
      <c r="F370" s="327" t="s">
        <v>483</v>
      </c>
      <c r="G370" s="329" t="s">
        <v>483</v>
      </c>
      <c r="H370" s="329" t="s">
        <v>483</v>
      </c>
      <c r="I370" s="329" t="s">
        <v>483</v>
      </c>
      <c r="J370" s="328" t="s">
        <v>184</v>
      </c>
    </row>
    <row r="371" spans="1:10" x14ac:dyDescent="0.35">
      <c r="A371" s="283" t="s">
        <v>3218</v>
      </c>
      <c r="B371" s="329" t="s">
        <v>483</v>
      </c>
      <c r="C371" s="327" t="s">
        <v>539</v>
      </c>
      <c r="D371" s="327" t="s">
        <v>483</v>
      </c>
      <c r="E371" s="327" t="s">
        <v>481</v>
      </c>
      <c r="F371" s="327" t="s">
        <v>481</v>
      </c>
      <c r="G371" s="329" t="s">
        <v>483</v>
      </c>
      <c r="H371" s="329" t="s">
        <v>481</v>
      </c>
      <c r="I371" s="329" t="s">
        <v>481</v>
      </c>
      <c r="J371" s="328" t="s">
        <v>184</v>
      </c>
    </row>
    <row r="372" spans="1:10" x14ac:dyDescent="0.35">
      <c r="A372" s="283" t="s">
        <v>3233</v>
      </c>
      <c r="B372" s="327" t="s">
        <v>510</v>
      </c>
      <c r="C372" s="327" t="s">
        <v>539</v>
      </c>
      <c r="D372" s="328" t="s">
        <v>184</v>
      </c>
      <c r="E372" s="328" t="s">
        <v>184</v>
      </c>
      <c r="F372" s="328" t="s">
        <v>184</v>
      </c>
      <c r="G372" s="327" t="s">
        <v>510</v>
      </c>
      <c r="H372" s="327" t="s">
        <v>510</v>
      </c>
      <c r="I372" s="327" t="s">
        <v>510</v>
      </c>
      <c r="J372" s="328" t="s">
        <v>184</v>
      </c>
    </row>
    <row r="373" spans="1:10" x14ac:dyDescent="0.35">
      <c r="A373" s="58" t="s">
        <v>590</v>
      </c>
      <c r="B373" s="327">
        <v>7178206.5629088432</v>
      </c>
      <c r="C373" s="327" t="s">
        <v>539</v>
      </c>
      <c r="D373" s="328" t="s">
        <v>184</v>
      </c>
      <c r="E373" s="328" t="s">
        <v>184</v>
      </c>
      <c r="F373" s="328" t="s">
        <v>184</v>
      </c>
      <c r="G373" s="327">
        <v>226133.22271687587</v>
      </c>
      <c r="H373" s="327">
        <v>4.1196270916394298</v>
      </c>
      <c r="I373" s="327">
        <v>2.5601844175807398</v>
      </c>
      <c r="J373" s="327" t="s">
        <v>543</v>
      </c>
    </row>
    <row r="374" spans="1:10" x14ac:dyDescent="0.35">
      <c r="A374" s="59" t="s">
        <v>591</v>
      </c>
      <c r="B374" s="327">
        <v>6789839.4054550147</v>
      </c>
      <c r="C374" s="327" t="s">
        <v>539</v>
      </c>
      <c r="D374" s="328" t="s">
        <v>184</v>
      </c>
      <c r="E374" s="328" t="s">
        <v>184</v>
      </c>
      <c r="F374" s="328" t="s">
        <v>184</v>
      </c>
      <c r="G374" s="327">
        <v>198086.65897924625</v>
      </c>
      <c r="H374" s="327">
        <v>3.6313603130694299</v>
      </c>
      <c r="I374" s="327">
        <v>1.7785747835824199</v>
      </c>
      <c r="J374" s="327" t="s">
        <v>543</v>
      </c>
    </row>
    <row r="375" spans="1:10" x14ac:dyDescent="0.35">
      <c r="A375" s="287" t="s">
        <v>592</v>
      </c>
      <c r="B375" s="327">
        <v>300563.24352238874</v>
      </c>
      <c r="C375" s="327" t="s">
        <v>539</v>
      </c>
      <c r="D375" s="328" t="s">
        <v>184</v>
      </c>
      <c r="E375" s="328" t="s">
        <v>184</v>
      </c>
      <c r="F375" s="328" t="s">
        <v>184</v>
      </c>
      <c r="G375" s="327">
        <v>13282.915919456782</v>
      </c>
      <c r="H375" s="327">
        <v>5.1948184495699996E-3</v>
      </c>
      <c r="I375" s="327">
        <v>1.29867598133739</v>
      </c>
      <c r="J375" s="327" t="s">
        <v>543</v>
      </c>
    </row>
    <row r="376" spans="1:10" x14ac:dyDescent="0.35">
      <c r="A376" s="288" t="s">
        <v>546</v>
      </c>
      <c r="B376" s="329" t="s">
        <v>481</v>
      </c>
      <c r="C376" s="327" t="s">
        <v>539</v>
      </c>
      <c r="D376" s="327" t="s">
        <v>481</v>
      </c>
      <c r="E376" s="327" t="s">
        <v>481</v>
      </c>
      <c r="F376" s="327" t="s">
        <v>481</v>
      </c>
      <c r="G376" s="329" t="s">
        <v>481</v>
      </c>
      <c r="H376" s="329" t="s">
        <v>481</v>
      </c>
      <c r="I376" s="329" t="s">
        <v>481</v>
      </c>
      <c r="J376" s="329" t="s">
        <v>481</v>
      </c>
    </row>
    <row r="377" spans="1:10" x14ac:dyDescent="0.35">
      <c r="A377" s="288" t="s">
        <v>547</v>
      </c>
      <c r="B377" s="329" t="s">
        <v>481</v>
      </c>
      <c r="C377" s="327" t="s">
        <v>539</v>
      </c>
      <c r="D377" s="327" t="s">
        <v>481</v>
      </c>
      <c r="E377" s="327" t="s">
        <v>481</v>
      </c>
      <c r="F377" s="327" t="s">
        <v>481</v>
      </c>
      <c r="G377" s="329" t="s">
        <v>481</v>
      </c>
      <c r="H377" s="329" t="s">
        <v>481</v>
      </c>
      <c r="I377" s="329" t="s">
        <v>481</v>
      </c>
      <c r="J377" s="329" t="s">
        <v>481</v>
      </c>
    </row>
    <row r="378" spans="1:10" x14ac:dyDescent="0.35">
      <c r="A378" s="288" t="s">
        <v>548</v>
      </c>
      <c r="B378" s="329" t="s">
        <v>481</v>
      </c>
      <c r="C378" s="327" t="s">
        <v>539</v>
      </c>
      <c r="D378" s="327" t="s">
        <v>481</v>
      </c>
      <c r="E378" s="327" t="s">
        <v>481</v>
      </c>
      <c r="F378" s="327" t="s">
        <v>481</v>
      </c>
      <c r="G378" s="329" t="s">
        <v>481</v>
      </c>
      <c r="H378" s="329" t="s">
        <v>481</v>
      </c>
      <c r="I378" s="329" t="s">
        <v>481</v>
      </c>
      <c r="J378" s="329" t="s">
        <v>481</v>
      </c>
    </row>
    <row r="379" spans="1:10" x14ac:dyDescent="0.35">
      <c r="A379" s="288" t="s">
        <v>549</v>
      </c>
      <c r="B379" s="329">
        <v>300563.24352238874</v>
      </c>
      <c r="C379" s="327" t="s">
        <v>539</v>
      </c>
      <c r="D379" s="327">
        <v>44.193414217222298</v>
      </c>
      <c r="E379" s="327">
        <v>1.7283611890430001E-2</v>
      </c>
      <c r="F379" s="327">
        <v>4.3208077146021804</v>
      </c>
      <c r="G379" s="329">
        <v>13282.915919456782</v>
      </c>
      <c r="H379" s="329">
        <v>5.1948184495699996E-3</v>
      </c>
      <c r="I379" s="329">
        <v>1.29867598133739</v>
      </c>
      <c r="J379" s="329" t="s">
        <v>481</v>
      </c>
    </row>
    <row r="380" spans="1:10" x14ac:dyDescent="0.35">
      <c r="A380" s="288" t="s">
        <v>550</v>
      </c>
      <c r="B380" s="329" t="s">
        <v>510</v>
      </c>
      <c r="C380" s="327" t="s">
        <v>539</v>
      </c>
      <c r="D380" s="327" t="s">
        <v>510</v>
      </c>
      <c r="E380" s="327" t="s">
        <v>510</v>
      </c>
      <c r="F380" s="327" t="s">
        <v>510</v>
      </c>
      <c r="G380" s="329" t="s">
        <v>510</v>
      </c>
      <c r="H380" s="329" t="s">
        <v>510</v>
      </c>
      <c r="I380" s="329" t="s">
        <v>510</v>
      </c>
      <c r="J380" s="329" t="s">
        <v>510</v>
      </c>
    </row>
    <row r="381" spans="1:10" x14ac:dyDescent="0.35">
      <c r="A381" s="288" t="s">
        <v>88</v>
      </c>
      <c r="B381" s="329" t="s">
        <v>481</v>
      </c>
      <c r="C381" s="327" t="s">
        <v>539</v>
      </c>
      <c r="D381" s="327" t="s">
        <v>481</v>
      </c>
      <c r="E381" s="327" t="s">
        <v>481</v>
      </c>
      <c r="F381" s="327" t="s">
        <v>481</v>
      </c>
      <c r="G381" s="329" t="s">
        <v>481</v>
      </c>
      <c r="H381" s="329" t="s">
        <v>481</v>
      </c>
      <c r="I381" s="329" t="s">
        <v>481</v>
      </c>
      <c r="J381" s="329" t="s">
        <v>481</v>
      </c>
    </row>
    <row r="382" spans="1:10" x14ac:dyDescent="0.35">
      <c r="A382" s="287" t="s">
        <v>593</v>
      </c>
      <c r="B382" s="327">
        <v>811798.30166600703</v>
      </c>
      <c r="C382" s="327" t="s">
        <v>539</v>
      </c>
      <c r="D382" s="328" t="s">
        <v>184</v>
      </c>
      <c r="E382" s="328" t="s">
        <v>184</v>
      </c>
      <c r="F382" s="328" t="s">
        <v>184</v>
      </c>
      <c r="G382" s="327">
        <v>63474.462414260372</v>
      </c>
      <c r="H382" s="327">
        <v>3.62616549461986</v>
      </c>
      <c r="I382" s="327">
        <v>0.47989880224503001</v>
      </c>
      <c r="J382" s="327" t="s">
        <v>543</v>
      </c>
    </row>
    <row r="383" spans="1:10" x14ac:dyDescent="0.35">
      <c r="A383" s="288" t="s">
        <v>546</v>
      </c>
      <c r="B383" s="329">
        <v>751642.169400585</v>
      </c>
      <c r="C383" s="327" t="s">
        <v>539</v>
      </c>
      <c r="D383" s="327">
        <v>78.722669403891274</v>
      </c>
      <c r="E383" s="327">
        <v>4.75</v>
      </c>
      <c r="F383" s="327">
        <v>0.56999999999999995</v>
      </c>
      <c r="G383" s="329">
        <v>59171.278011745897</v>
      </c>
      <c r="H383" s="329">
        <v>3.5703003046527799</v>
      </c>
      <c r="I383" s="329">
        <v>0.42843603655833001</v>
      </c>
      <c r="J383" s="329" t="s">
        <v>481</v>
      </c>
    </row>
    <row r="384" spans="1:10" x14ac:dyDescent="0.35">
      <c r="A384" s="288" t="s">
        <v>547</v>
      </c>
      <c r="B384" s="329">
        <v>34493.418563901811</v>
      </c>
      <c r="C384" s="327" t="s">
        <v>539</v>
      </c>
      <c r="D384" s="327">
        <v>87.369782150481583</v>
      </c>
      <c r="E384" s="327">
        <v>0.95000000000009999</v>
      </c>
      <c r="F384" s="327">
        <v>1.425</v>
      </c>
      <c r="G384" s="329">
        <v>3013.6824655534788</v>
      </c>
      <c r="H384" s="329">
        <v>3.2768747635709999E-2</v>
      </c>
      <c r="I384" s="329">
        <v>4.9153121453560003E-2</v>
      </c>
      <c r="J384" s="329" t="s">
        <v>481</v>
      </c>
    </row>
    <row r="385" spans="1:10" x14ac:dyDescent="0.35">
      <c r="A385" s="288" t="s">
        <v>548</v>
      </c>
      <c r="B385" s="329">
        <v>25662.713701520213</v>
      </c>
      <c r="C385" s="327" t="s">
        <v>539</v>
      </c>
      <c r="D385" s="327">
        <v>50.248073994006532</v>
      </c>
      <c r="E385" s="327">
        <v>0.90000000000006997</v>
      </c>
      <c r="F385" s="327">
        <v>9.0000000000119998E-2</v>
      </c>
      <c r="G385" s="329">
        <v>1289.5019369609929</v>
      </c>
      <c r="H385" s="329">
        <v>2.3096442331369999E-2</v>
      </c>
      <c r="I385" s="329">
        <v>2.3096442331399999E-3</v>
      </c>
      <c r="J385" s="329" t="s">
        <v>481</v>
      </c>
    </row>
    <row r="386" spans="1:10" x14ac:dyDescent="0.35">
      <c r="A386" s="288" t="s">
        <v>549</v>
      </c>
      <c r="B386" s="329" t="s">
        <v>510</v>
      </c>
      <c r="C386" s="327" t="s">
        <v>539</v>
      </c>
      <c r="D386" s="327" t="s">
        <v>510</v>
      </c>
      <c r="E386" s="327" t="s">
        <v>510</v>
      </c>
      <c r="F386" s="327" t="s">
        <v>510</v>
      </c>
      <c r="G386" s="329" t="s">
        <v>510</v>
      </c>
      <c r="H386" s="329" t="s">
        <v>510</v>
      </c>
      <c r="I386" s="329" t="s">
        <v>510</v>
      </c>
      <c r="J386" s="329" t="s">
        <v>510</v>
      </c>
    </row>
    <row r="387" spans="1:10" x14ac:dyDescent="0.35">
      <c r="A387" s="288" t="s">
        <v>550</v>
      </c>
      <c r="B387" s="329" t="s">
        <v>510</v>
      </c>
      <c r="C387" s="327" t="s">
        <v>539</v>
      </c>
      <c r="D387" s="327" t="s">
        <v>510</v>
      </c>
      <c r="E387" s="327" t="s">
        <v>510</v>
      </c>
      <c r="F387" s="327" t="s">
        <v>510</v>
      </c>
      <c r="G387" s="329" t="s">
        <v>510</v>
      </c>
      <c r="H387" s="329" t="s">
        <v>510</v>
      </c>
      <c r="I387" s="329" t="s">
        <v>510</v>
      </c>
      <c r="J387" s="329" t="s">
        <v>510</v>
      </c>
    </row>
    <row r="388" spans="1:10" x14ac:dyDescent="0.35">
      <c r="A388" s="288" t="s">
        <v>88</v>
      </c>
      <c r="B388" s="329" t="s">
        <v>508</v>
      </c>
      <c r="C388" s="327" t="s">
        <v>539</v>
      </c>
      <c r="D388" s="327" t="s">
        <v>504</v>
      </c>
      <c r="E388" s="327" t="s">
        <v>508</v>
      </c>
      <c r="F388" s="327" t="s">
        <v>508</v>
      </c>
      <c r="G388" s="329" t="s">
        <v>508</v>
      </c>
      <c r="H388" s="329" t="s">
        <v>508</v>
      </c>
      <c r="I388" s="329" t="s">
        <v>508</v>
      </c>
      <c r="J388" s="329" t="s">
        <v>481</v>
      </c>
    </row>
    <row r="389" spans="1:10" x14ac:dyDescent="0.35">
      <c r="A389" s="287" t="s">
        <v>594</v>
      </c>
      <c r="B389" s="327">
        <v>5677477.8602666184</v>
      </c>
      <c r="C389" s="327" t="s">
        <v>539</v>
      </c>
      <c r="D389" s="328" t="s">
        <v>184</v>
      </c>
      <c r="E389" s="328" t="s">
        <v>184</v>
      </c>
      <c r="F389" s="328" t="s">
        <v>184</v>
      </c>
      <c r="G389" s="327">
        <v>121329.28064552911</v>
      </c>
      <c r="H389" s="327" t="s">
        <v>543</v>
      </c>
      <c r="I389" s="327" t="s">
        <v>543</v>
      </c>
      <c r="J389" s="327" t="s">
        <v>543</v>
      </c>
    </row>
    <row r="390" spans="1:10" x14ac:dyDescent="0.35">
      <c r="A390" s="288" t="s">
        <v>546</v>
      </c>
      <c r="B390" s="329">
        <v>5122279.9912827471</v>
      </c>
      <c r="C390" s="327" t="s">
        <v>539</v>
      </c>
      <c r="D390" s="327">
        <v>19.402931317907768</v>
      </c>
      <c r="E390" s="327" t="s">
        <v>481</v>
      </c>
      <c r="F390" s="327" t="s">
        <v>481</v>
      </c>
      <c r="G390" s="329">
        <v>99387.246861952342</v>
      </c>
      <c r="H390" s="329" t="s">
        <v>481</v>
      </c>
      <c r="I390" s="329" t="s">
        <v>481</v>
      </c>
      <c r="J390" s="329" t="s">
        <v>481</v>
      </c>
    </row>
    <row r="391" spans="1:10" x14ac:dyDescent="0.35">
      <c r="A391" s="288" t="s">
        <v>547</v>
      </c>
      <c r="B391" s="329">
        <v>208587.74337946158</v>
      </c>
      <c r="C391" s="327" t="s">
        <v>539</v>
      </c>
      <c r="D391" s="327">
        <v>70.948187124442754</v>
      </c>
      <c r="E391" s="327" t="s">
        <v>481</v>
      </c>
      <c r="F391" s="327" t="s">
        <v>481</v>
      </c>
      <c r="G391" s="329">
        <v>14798.922249151285</v>
      </c>
      <c r="H391" s="329" t="s">
        <v>481</v>
      </c>
      <c r="I391" s="329" t="s">
        <v>481</v>
      </c>
      <c r="J391" s="329" t="s">
        <v>481</v>
      </c>
    </row>
    <row r="392" spans="1:10" x14ac:dyDescent="0.35">
      <c r="A392" s="288" t="s">
        <v>548</v>
      </c>
      <c r="B392" s="329">
        <v>346610.12560441019</v>
      </c>
      <c r="C392" s="327" t="s">
        <v>539</v>
      </c>
      <c r="D392" s="327">
        <v>20.608490654938318</v>
      </c>
      <c r="E392" s="327" t="s">
        <v>481</v>
      </c>
      <c r="F392" s="327" t="s">
        <v>481</v>
      </c>
      <c r="G392" s="329">
        <v>7143.1115344254831</v>
      </c>
      <c r="H392" s="329" t="s">
        <v>481</v>
      </c>
      <c r="I392" s="329" t="s">
        <v>481</v>
      </c>
      <c r="J392" s="329" t="s">
        <v>481</v>
      </c>
    </row>
    <row r="393" spans="1:10" x14ac:dyDescent="0.35">
      <c r="A393" s="288" t="s">
        <v>549</v>
      </c>
      <c r="B393" s="329" t="s">
        <v>510</v>
      </c>
      <c r="C393" s="327" t="s">
        <v>539</v>
      </c>
      <c r="D393" s="327" t="s">
        <v>510</v>
      </c>
      <c r="E393" s="327" t="s">
        <v>510</v>
      </c>
      <c r="F393" s="327" t="s">
        <v>510</v>
      </c>
      <c r="G393" s="329" t="s">
        <v>510</v>
      </c>
      <c r="H393" s="329" t="s">
        <v>510</v>
      </c>
      <c r="I393" s="329" t="s">
        <v>510</v>
      </c>
      <c r="J393" s="329" t="s">
        <v>510</v>
      </c>
    </row>
    <row r="394" spans="1:10" x14ac:dyDescent="0.35">
      <c r="A394" s="288" t="s">
        <v>550</v>
      </c>
      <c r="B394" s="329" t="s">
        <v>510</v>
      </c>
      <c r="C394" s="327" t="s">
        <v>539</v>
      </c>
      <c r="D394" s="327" t="s">
        <v>510</v>
      </c>
      <c r="E394" s="327" t="s">
        <v>510</v>
      </c>
      <c r="F394" s="327" t="s">
        <v>510</v>
      </c>
      <c r="G394" s="329" t="s">
        <v>510</v>
      </c>
      <c r="H394" s="329" t="s">
        <v>510</v>
      </c>
      <c r="I394" s="329" t="s">
        <v>510</v>
      </c>
      <c r="J394" s="329" t="s">
        <v>510</v>
      </c>
    </row>
    <row r="395" spans="1:10" x14ac:dyDescent="0.35">
      <c r="A395" s="288" t="s">
        <v>88</v>
      </c>
      <c r="B395" s="329" t="s">
        <v>481</v>
      </c>
      <c r="C395" s="327" t="s">
        <v>539</v>
      </c>
      <c r="D395" s="327" t="s">
        <v>481</v>
      </c>
      <c r="E395" s="327" t="s">
        <v>481</v>
      </c>
      <c r="F395" s="327" t="s">
        <v>481</v>
      </c>
      <c r="G395" s="329" t="s">
        <v>481</v>
      </c>
      <c r="H395" s="329" t="s">
        <v>481</v>
      </c>
      <c r="I395" s="329" t="s">
        <v>481</v>
      </c>
      <c r="J395" s="329" t="s">
        <v>481</v>
      </c>
    </row>
    <row r="396" spans="1:10" x14ac:dyDescent="0.35">
      <c r="A396" s="59" t="s">
        <v>595</v>
      </c>
      <c r="B396" s="327">
        <v>388367.15745382814</v>
      </c>
      <c r="C396" s="327" t="s">
        <v>539</v>
      </c>
      <c r="D396" s="328" t="s">
        <v>184</v>
      </c>
      <c r="E396" s="328" t="s">
        <v>184</v>
      </c>
      <c r="F396" s="328" t="s">
        <v>184</v>
      </c>
      <c r="G396" s="327">
        <v>28046.5637376296</v>
      </c>
      <c r="H396" s="327">
        <v>0.48826677857</v>
      </c>
      <c r="I396" s="327">
        <v>0.78160963399831995</v>
      </c>
      <c r="J396" s="328" t="s">
        <v>184</v>
      </c>
    </row>
    <row r="397" spans="1:10" x14ac:dyDescent="0.35">
      <c r="A397" s="287" t="s">
        <v>596</v>
      </c>
      <c r="B397" s="327">
        <v>388367.15745382814</v>
      </c>
      <c r="C397" s="327" t="s">
        <v>539</v>
      </c>
      <c r="D397" s="328" t="s">
        <v>184</v>
      </c>
      <c r="E397" s="328" t="s">
        <v>184</v>
      </c>
      <c r="F397" s="328" t="s">
        <v>184</v>
      </c>
      <c r="G397" s="327">
        <v>28046.5637376296</v>
      </c>
      <c r="H397" s="327">
        <v>0.48826677857</v>
      </c>
      <c r="I397" s="327">
        <v>0.78160963399831995</v>
      </c>
      <c r="J397" s="328" t="s">
        <v>184</v>
      </c>
    </row>
    <row r="398" spans="1:10" x14ac:dyDescent="0.35">
      <c r="A398" s="288" t="s">
        <v>546</v>
      </c>
      <c r="B398" s="329">
        <v>388367.15745382814</v>
      </c>
      <c r="C398" s="327" t="s">
        <v>539</v>
      </c>
      <c r="D398" s="327">
        <v>72.216620791277833</v>
      </c>
      <c r="E398" s="327">
        <v>1.2572298383084799</v>
      </c>
      <c r="F398" s="327">
        <v>2.0125533763529999</v>
      </c>
      <c r="G398" s="329">
        <v>28046.5637376296</v>
      </c>
      <c r="H398" s="329">
        <v>0.48826677857</v>
      </c>
      <c r="I398" s="329">
        <v>0.78160963399831995</v>
      </c>
      <c r="J398" s="328" t="s">
        <v>184</v>
      </c>
    </row>
    <row r="399" spans="1:10" x14ac:dyDescent="0.35">
      <c r="A399" s="288" t="s">
        <v>547</v>
      </c>
      <c r="B399" s="329" t="s">
        <v>510</v>
      </c>
      <c r="C399" s="327" t="s">
        <v>539</v>
      </c>
      <c r="D399" s="327" t="s">
        <v>510</v>
      </c>
      <c r="E399" s="327" t="s">
        <v>510</v>
      </c>
      <c r="F399" s="327" t="s">
        <v>510</v>
      </c>
      <c r="G399" s="329" t="s">
        <v>510</v>
      </c>
      <c r="H399" s="329" t="s">
        <v>510</v>
      </c>
      <c r="I399" s="329" t="s">
        <v>510</v>
      </c>
      <c r="J399" s="328" t="s">
        <v>184</v>
      </c>
    </row>
    <row r="400" spans="1:10" x14ac:dyDescent="0.35">
      <c r="A400" s="288" t="s">
        <v>548</v>
      </c>
      <c r="B400" s="329" t="s">
        <v>510</v>
      </c>
      <c r="C400" s="327" t="s">
        <v>539</v>
      </c>
      <c r="D400" s="327" t="s">
        <v>510</v>
      </c>
      <c r="E400" s="327" t="s">
        <v>510</v>
      </c>
      <c r="F400" s="327" t="s">
        <v>510</v>
      </c>
      <c r="G400" s="329" t="s">
        <v>510</v>
      </c>
      <c r="H400" s="329" t="s">
        <v>510</v>
      </c>
      <c r="I400" s="329" t="s">
        <v>510</v>
      </c>
      <c r="J400" s="328" t="s">
        <v>184</v>
      </c>
    </row>
    <row r="401" spans="1:13" x14ac:dyDescent="0.35">
      <c r="A401" s="288" t="s">
        <v>549</v>
      </c>
      <c r="B401" s="329" t="s">
        <v>510</v>
      </c>
      <c r="C401" s="327" t="s">
        <v>539</v>
      </c>
      <c r="D401" s="327" t="s">
        <v>510</v>
      </c>
      <c r="E401" s="327" t="s">
        <v>510</v>
      </c>
      <c r="F401" s="327" t="s">
        <v>510</v>
      </c>
      <c r="G401" s="329" t="s">
        <v>510</v>
      </c>
      <c r="H401" s="329" t="s">
        <v>510</v>
      </c>
      <c r="I401" s="329" t="s">
        <v>510</v>
      </c>
      <c r="J401" s="328" t="s">
        <v>184</v>
      </c>
    </row>
    <row r="402" spans="1:13" x14ac:dyDescent="0.35">
      <c r="A402" s="288" t="s">
        <v>88</v>
      </c>
      <c r="B402" s="329" t="s">
        <v>510</v>
      </c>
      <c r="C402" s="327" t="s">
        <v>539</v>
      </c>
      <c r="D402" s="327" t="s">
        <v>510</v>
      </c>
      <c r="E402" s="327" t="s">
        <v>510</v>
      </c>
      <c r="F402" s="327" t="s">
        <v>510</v>
      </c>
      <c r="G402" s="329" t="s">
        <v>510</v>
      </c>
      <c r="H402" s="329" t="s">
        <v>510</v>
      </c>
      <c r="I402" s="329" t="s">
        <v>510</v>
      </c>
      <c r="J402" s="328" t="s">
        <v>184</v>
      </c>
    </row>
    <row r="403" spans="1:13" x14ac:dyDescent="0.35">
      <c r="A403" s="60" t="s">
        <v>597</v>
      </c>
      <c r="B403" s="330"/>
      <c r="C403" s="330"/>
      <c r="D403" s="330"/>
      <c r="E403" s="330"/>
      <c r="F403" s="330"/>
      <c r="G403" s="330"/>
      <c r="H403" s="330"/>
      <c r="I403" s="330"/>
      <c r="J403" s="330"/>
    </row>
    <row r="404" spans="1:13" x14ac:dyDescent="0.35">
      <c r="A404" s="61" t="s">
        <v>598</v>
      </c>
      <c r="B404" s="328" t="s">
        <v>184</v>
      </c>
      <c r="C404" s="328" t="s">
        <v>184</v>
      </c>
      <c r="D404" s="328" t="s">
        <v>184</v>
      </c>
      <c r="E404" s="328" t="s">
        <v>184</v>
      </c>
      <c r="F404" s="328" t="s">
        <v>184</v>
      </c>
      <c r="G404" s="328" t="s">
        <v>184</v>
      </c>
      <c r="H404" s="328" t="s">
        <v>184</v>
      </c>
      <c r="I404" s="328" t="s">
        <v>184</v>
      </c>
      <c r="J404" s="328" t="s">
        <v>184</v>
      </c>
    </row>
    <row r="405" spans="1:13" x14ac:dyDescent="0.35">
      <c r="A405" s="290" t="s">
        <v>3218</v>
      </c>
      <c r="B405" s="329" t="s">
        <v>481</v>
      </c>
      <c r="C405" s="327" t="s">
        <v>539</v>
      </c>
      <c r="D405" s="327" t="s">
        <v>481</v>
      </c>
      <c r="E405" s="327" t="s">
        <v>481</v>
      </c>
      <c r="F405" s="327" t="s">
        <v>481</v>
      </c>
      <c r="G405" s="329" t="s">
        <v>481</v>
      </c>
      <c r="H405" s="329" t="s">
        <v>481</v>
      </c>
      <c r="I405" s="329" t="s">
        <v>481</v>
      </c>
      <c r="J405" s="329" t="s">
        <v>481</v>
      </c>
    </row>
    <row r="406" spans="1:13" x14ac:dyDescent="0.35">
      <c r="A406" s="290" t="s">
        <v>3238</v>
      </c>
      <c r="B406" s="329" t="s">
        <v>481</v>
      </c>
      <c r="C406" s="327" t="s">
        <v>539</v>
      </c>
      <c r="D406" s="327" t="s">
        <v>481</v>
      </c>
      <c r="E406" s="327" t="s">
        <v>481</v>
      </c>
      <c r="F406" s="327" t="s">
        <v>481</v>
      </c>
      <c r="G406" s="329" t="s">
        <v>481</v>
      </c>
      <c r="H406" s="329" t="s">
        <v>481</v>
      </c>
      <c r="I406" s="329" t="s">
        <v>481</v>
      </c>
      <c r="J406" s="329" t="s">
        <v>481</v>
      </c>
    </row>
    <row r="408" spans="1:13" x14ac:dyDescent="0.35">
      <c r="A408" s="50" t="s">
        <v>599</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x14ac:dyDescent="0.35">
      <c r="A410" s="414" t="s">
        <v>600</v>
      </c>
      <c r="B410" s="414"/>
      <c r="C410" s="414"/>
      <c r="D410" s="414"/>
      <c r="E410" s="414"/>
      <c r="F410" s="414"/>
      <c r="G410" s="414"/>
      <c r="H410" s="217"/>
      <c r="I410" s="217"/>
      <c r="J410" s="217"/>
      <c r="K410" s="217"/>
      <c r="L410" s="217"/>
      <c r="M410" s="49" t="s">
        <v>465</v>
      </c>
    </row>
    <row r="411" spans="1:13" ht="15.5" x14ac:dyDescent="0.35">
      <c r="A411" s="212" t="s">
        <v>710</v>
      </c>
      <c r="B411" s="52"/>
      <c r="C411" s="52"/>
      <c r="D411" s="52"/>
      <c r="E411" s="52"/>
      <c r="F411" s="52"/>
      <c r="G411" s="52"/>
      <c r="H411" s="217"/>
      <c r="I411" s="217"/>
      <c r="J411" s="217"/>
      <c r="K411" s="217"/>
      <c r="L411" s="217"/>
      <c r="M411" s="49" t="s">
        <v>3382</v>
      </c>
    </row>
    <row r="412" spans="1:13" x14ac:dyDescent="0.35">
      <c r="A412" s="219"/>
      <c r="B412" s="217"/>
      <c r="C412" s="217"/>
      <c r="D412" s="217"/>
      <c r="E412" s="217"/>
      <c r="F412" s="217"/>
      <c r="G412" s="217"/>
      <c r="H412" s="217"/>
      <c r="I412" s="217"/>
      <c r="J412" s="217"/>
      <c r="K412" s="217"/>
      <c r="L412" s="218"/>
      <c r="M412" s="49" t="s">
        <v>466</v>
      </c>
    </row>
    <row r="413" spans="1:13" x14ac:dyDescent="0.35">
      <c r="A413" s="217"/>
      <c r="B413" s="217"/>
      <c r="C413" s="217"/>
      <c r="D413" s="217"/>
      <c r="E413" s="217"/>
      <c r="F413" s="217"/>
      <c r="G413" s="217"/>
      <c r="H413" s="217"/>
      <c r="I413" s="217"/>
      <c r="J413" s="217"/>
      <c r="K413" s="217"/>
      <c r="L413" s="217"/>
      <c r="M413" s="220"/>
    </row>
    <row r="414" spans="1:13" ht="37" x14ac:dyDescent="0.35">
      <c r="A414" s="221" t="s">
        <v>467</v>
      </c>
      <c r="B414" s="222" t="s">
        <v>468</v>
      </c>
      <c r="C414" s="223" t="s">
        <v>469</v>
      </c>
      <c r="D414" s="223" t="s">
        <v>470</v>
      </c>
      <c r="E414" s="224" t="s">
        <v>601</v>
      </c>
      <c r="F414" s="224" t="s">
        <v>602</v>
      </c>
      <c r="G414" s="225" t="s">
        <v>603</v>
      </c>
      <c r="H414" s="223" t="s">
        <v>604</v>
      </c>
      <c r="I414" s="63" t="s">
        <v>605</v>
      </c>
      <c r="J414" s="223" t="s">
        <v>606</v>
      </c>
      <c r="K414" s="224" t="s">
        <v>472</v>
      </c>
      <c r="L414" s="224" t="s">
        <v>473</v>
      </c>
      <c r="M414" s="226" t="s">
        <v>607</v>
      </c>
    </row>
    <row r="415" spans="1:13" ht="15" thickBot="1" x14ac:dyDescent="0.4">
      <c r="A415" s="227"/>
      <c r="B415" s="437" t="s">
        <v>475</v>
      </c>
      <c r="C415" s="437"/>
      <c r="D415" s="438"/>
      <c r="E415" s="439" t="s">
        <v>608</v>
      </c>
      <c r="F415" s="437"/>
      <c r="G415" s="438"/>
      <c r="H415" s="439" t="s">
        <v>475</v>
      </c>
      <c r="I415" s="440"/>
      <c r="J415" s="440"/>
      <c r="K415" s="440"/>
      <c r="L415" s="440"/>
      <c r="M415" s="441"/>
    </row>
    <row r="416" spans="1:13" ht="15" thickTop="1" x14ac:dyDescent="0.35">
      <c r="A416" s="228" t="s">
        <v>609</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x14ac:dyDescent="0.35">
      <c r="A417" s="229" t="s">
        <v>610</v>
      </c>
      <c r="B417" s="331">
        <v>70637.721174907623</v>
      </c>
      <c r="C417" s="328" t="s">
        <v>184</v>
      </c>
      <c r="D417" s="328" t="s">
        <v>184</v>
      </c>
      <c r="E417" s="328" t="s">
        <v>184</v>
      </c>
      <c r="F417" s="328" t="s">
        <v>184</v>
      </c>
      <c r="G417" s="328" t="s">
        <v>184</v>
      </c>
      <c r="H417" s="328" t="s">
        <v>184</v>
      </c>
      <c r="I417" s="328" t="s">
        <v>184</v>
      </c>
      <c r="J417" s="331" t="s">
        <v>481</v>
      </c>
      <c r="K417" s="331" t="s">
        <v>481</v>
      </c>
      <c r="L417" s="331" t="s">
        <v>481</v>
      </c>
      <c r="M417" s="331">
        <v>134.03649648504052</v>
      </c>
    </row>
    <row r="418" spans="1:13" x14ac:dyDescent="0.35">
      <c r="A418" s="299" t="s">
        <v>611</v>
      </c>
      <c r="B418" s="331">
        <v>46194.121028708993</v>
      </c>
      <c r="C418" s="328" t="s">
        <v>184</v>
      </c>
      <c r="D418" s="328" t="s">
        <v>184</v>
      </c>
      <c r="E418" s="328" t="s">
        <v>184</v>
      </c>
      <c r="F418" s="328" t="s">
        <v>184</v>
      </c>
      <c r="G418" s="328" t="s">
        <v>184</v>
      </c>
      <c r="H418" s="328" t="s">
        <v>184</v>
      </c>
      <c r="I418" s="328" t="s">
        <v>184</v>
      </c>
      <c r="J418" s="328" t="s">
        <v>184</v>
      </c>
      <c r="K418" s="328" t="s">
        <v>184</v>
      </c>
      <c r="L418" s="328" t="s">
        <v>184</v>
      </c>
      <c r="M418" s="329">
        <v>134.03649648504052</v>
      </c>
    </row>
    <row r="419" spans="1:13" x14ac:dyDescent="0.35">
      <c r="A419" s="299" t="s">
        <v>612</v>
      </c>
      <c r="B419" s="331">
        <v>14551.955897401811</v>
      </c>
      <c r="C419" s="328" t="s">
        <v>184</v>
      </c>
      <c r="D419" s="328" t="s">
        <v>184</v>
      </c>
      <c r="E419" s="328" t="s">
        <v>184</v>
      </c>
      <c r="F419" s="328" t="s">
        <v>184</v>
      </c>
      <c r="G419" s="328" t="s">
        <v>184</v>
      </c>
      <c r="H419" s="328" t="s">
        <v>184</v>
      </c>
      <c r="I419" s="328" t="s">
        <v>184</v>
      </c>
      <c r="J419" s="328" t="s">
        <v>184</v>
      </c>
      <c r="K419" s="328" t="s">
        <v>184</v>
      </c>
      <c r="L419" s="328" t="s">
        <v>184</v>
      </c>
      <c r="M419" s="328" t="s">
        <v>184</v>
      </c>
    </row>
    <row r="420" spans="1:13" x14ac:dyDescent="0.35">
      <c r="A420" s="299" t="s">
        <v>613</v>
      </c>
      <c r="B420" s="331">
        <v>2432.4049712060923</v>
      </c>
      <c r="C420" s="328" t="s">
        <v>184</v>
      </c>
      <c r="D420" s="328" t="s">
        <v>184</v>
      </c>
      <c r="E420" s="328" t="s">
        <v>184</v>
      </c>
      <c r="F420" s="328" t="s">
        <v>184</v>
      </c>
      <c r="G420" s="328" t="s">
        <v>184</v>
      </c>
      <c r="H420" s="328" t="s">
        <v>184</v>
      </c>
      <c r="I420" s="328" t="s">
        <v>184</v>
      </c>
      <c r="J420" s="328" t="s">
        <v>184</v>
      </c>
      <c r="K420" s="328" t="s">
        <v>184</v>
      </c>
      <c r="L420" s="328" t="s">
        <v>184</v>
      </c>
      <c r="M420" s="328" t="s">
        <v>184</v>
      </c>
    </row>
    <row r="421" spans="1:13" x14ac:dyDescent="0.35">
      <c r="A421" s="299" t="s">
        <v>614</v>
      </c>
      <c r="B421" s="331">
        <v>7459.2392775907283</v>
      </c>
      <c r="C421" s="328" t="s">
        <v>184</v>
      </c>
      <c r="D421" s="328" t="s">
        <v>184</v>
      </c>
      <c r="E421" s="328" t="s">
        <v>184</v>
      </c>
      <c r="F421" s="328" t="s">
        <v>184</v>
      </c>
      <c r="G421" s="328" t="s">
        <v>184</v>
      </c>
      <c r="H421" s="328" t="s">
        <v>184</v>
      </c>
      <c r="I421" s="328" t="s">
        <v>184</v>
      </c>
      <c r="J421" s="331" t="s">
        <v>481</v>
      </c>
      <c r="K421" s="331" t="s">
        <v>481</v>
      </c>
      <c r="L421" s="331" t="s">
        <v>481</v>
      </c>
      <c r="M421" s="331" t="s">
        <v>481</v>
      </c>
    </row>
    <row r="422" spans="1:13" x14ac:dyDescent="0.35">
      <c r="A422" s="230" t="s">
        <v>615</v>
      </c>
      <c r="B422" s="331">
        <v>46553.765996456706</v>
      </c>
      <c r="C422" s="331">
        <v>3.4620000000000002</v>
      </c>
      <c r="D422" s="331">
        <v>69.090317678675007</v>
      </c>
      <c r="E422" s="331">
        <v>20040.325102040817</v>
      </c>
      <c r="F422" s="331" t="s">
        <v>481</v>
      </c>
      <c r="G422" s="331" t="s">
        <v>481</v>
      </c>
      <c r="H422" s="331" t="s">
        <v>481</v>
      </c>
      <c r="I422" s="331" t="s">
        <v>481</v>
      </c>
      <c r="J422" s="331">
        <v>55.249069497127223</v>
      </c>
      <c r="K422" s="331">
        <v>188.72091220254887</v>
      </c>
      <c r="L422" s="331">
        <v>213.37603828081271</v>
      </c>
      <c r="M422" s="331">
        <v>228.15769905799976</v>
      </c>
    </row>
    <row r="423" spans="1:13" x14ac:dyDescent="0.35">
      <c r="A423" s="300" t="s">
        <v>616</v>
      </c>
      <c r="B423" s="331">
        <v>9177.0984327999995</v>
      </c>
      <c r="C423" s="331" t="s">
        <v>481</v>
      </c>
      <c r="D423" s="331" t="s">
        <v>481</v>
      </c>
      <c r="E423" s="328" t="s">
        <v>184</v>
      </c>
      <c r="F423" s="328" t="s">
        <v>184</v>
      </c>
      <c r="G423" s="328" t="s">
        <v>184</v>
      </c>
      <c r="H423" s="328" t="s">
        <v>184</v>
      </c>
      <c r="I423" s="328" t="s">
        <v>184</v>
      </c>
      <c r="J423" s="329" t="s">
        <v>483</v>
      </c>
      <c r="K423" s="329" t="s">
        <v>483</v>
      </c>
      <c r="L423" s="329" t="s">
        <v>483</v>
      </c>
      <c r="M423" s="329" t="s">
        <v>483</v>
      </c>
    </row>
    <row r="424" spans="1:13" x14ac:dyDescent="0.35">
      <c r="A424" s="299" t="s">
        <v>617</v>
      </c>
      <c r="B424" s="328" t="s">
        <v>184</v>
      </c>
      <c r="C424" s="328" t="s">
        <v>184</v>
      </c>
      <c r="D424" s="331">
        <v>37.974850892036372</v>
      </c>
      <c r="E424" s="328" t="s">
        <v>184</v>
      </c>
      <c r="F424" s="328" t="s">
        <v>184</v>
      </c>
      <c r="G424" s="328" t="s">
        <v>184</v>
      </c>
      <c r="H424" s="328" t="s">
        <v>184</v>
      </c>
      <c r="I424" s="328" t="s">
        <v>184</v>
      </c>
      <c r="J424" s="329" t="s">
        <v>483</v>
      </c>
      <c r="K424" s="328" t="s">
        <v>184</v>
      </c>
      <c r="L424" s="328" t="s">
        <v>184</v>
      </c>
      <c r="M424" s="328" t="s">
        <v>184</v>
      </c>
    </row>
    <row r="425" spans="1:13" x14ac:dyDescent="0.35">
      <c r="A425" s="299" t="s">
        <v>618</v>
      </c>
      <c r="B425" s="331" t="s">
        <v>481</v>
      </c>
      <c r="C425" s="328" t="s">
        <v>184</v>
      </c>
      <c r="D425" s="331">
        <v>23.960466786638641</v>
      </c>
      <c r="E425" s="328" t="s">
        <v>184</v>
      </c>
      <c r="F425" s="328" t="s">
        <v>184</v>
      </c>
      <c r="G425" s="328" t="s">
        <v>184</v>
      </c>
      <c r="H425" s="328" t="s">
        <v>184</v>
      </c>
      <c r="I425" s="328" t="s">
        <v>184</v>
      </c>
      <c r="J425" s="329" t="s">
        <v>483</v>
      </c>
      <c r="K425" s="329" t="s">
        <v>483</v>
      </c>
      <c r="L425" s="329" t="s">
        <v>483</v>
      </c>
      <c r="M425" s="328" t="s">
        <v>184</v>
      </c>
    </row>
    <row r="426" spans="1:13" x14ac:dyDescent="0.35">
      <c r="A426" s="299" t="s">
        <v>619</v>
      </c>
      <c r="B426" s="331" t="s">
        <v>504</v>
      </c>
      <c r="C426" s="328" t="s">
        <v>184</v>
      </c>
      <c r="D426" s="331">
        <v>7.1550000000000002</v>
      </c>
      <c r="E426" s="328" t="s">
        <v>184</v>
      </c>
      <c r="F426" s="328" t="s">
        <v>184</v>
      </c>
      <c r="G426" s="328" t="s">
        <v>184</v>
      </c>
      <c r="H426" s="328" t="s">
        <v>184</v>
      </c>
      <c r="I426" s="328" t="s">
        <v>184</v>
      </c>
      <c r="J426" s="328" t="s">
        <v>184</v>
      </c>
      <c r="K426" s="328" t="s">
        <v>184</v>
      </c>
      <c r="L426" s="329" t="s">
        <v>483</v>
      </c>
      <c r="M426" s="329" t="s">
        <v>483</v>
      </c>
    </row>
    <row r="427" spans="1:13" x14ac:dyDescent="0.35">
      <c r="A427" s="299" t="s">
        <v>620</v>
      </c>
      <c r="B427" s="331">
        <v>91.7</v>
      </c>
      <c r="C427" s="331">
        <v>0.40600000000000003</v>
      </c>
      <c r="D427" s="328" t="s">
        <v>184</v>
      </c>
      <c r="E427" s="328" t="s">
        <v>184</v>
      </c>
      <c r="F427" s="328" t="s">
        <v>184</v>
      </c>
      <c r="G427" s="328" t="s">
        <v>184</v>
      </c>
      <c r="H427" s="328" t="s">
        <v>184</v>
      </c>
      <c r="I427" s="328" t="s">
        <v>184</v>
      </c>
      <c r="J427" s="329" t="s">
        <v>483</v>
      </c>
      <c r="K427" s="329" t="s">
        <v>483</v>
      </c>
      <c r="L427" s="329" t="s">
        <v>483</v>
      </c>
      <c r="M427" s="329" t="s">
        <v>483</v>
      </c>
    </row>
    <row r="428" spans="1:13" x14ac:dyDescent="0.35">
      <c r="A428" s="299" t="s">
        <v>621</v>
      </c>
      <c r="B428" s="331">
        <v>1755.3999999999999</v>
      </c>
      <c r="C428" s="328" t="s">
        <v>184</v>
      </c>
      <c r="D428" s="328" t="s">
        <v>184</v>
      </c>
      <c r="E428" s="328" t="s">
        <v>184</v>
      </c>
      <c r="F428" s="328" t="s">
        <v>184</v>
      </c>
      <c r="G428" s="328" t="s">
        <v>184</v>
      </c>
      <c r="H428" s="328" t="s">
        <v>184</v>
      </c>
      <c r="I428" s="328" t="s">
        <v>184</v>
      </c>
      <c r="J428" s="328" t="s">
        <v>184</v>
      </c>
      <c r="K428" s="328" t="s">
        <v>184</v>
      </c>
      <c r="L428" s="328" t="s">
        <v>184</v>
      </c>
      <c r="M428" s="328" t="s">
        <v>184</v>
      </c>
    </row>
    <row r="429" spans="1:13" x14ac:dyDescent="0.35">
      <c r="A429" s="299" t="s">
        <v>622</v>
      </c>
      <c r="B429" s="331">
        <v>1655.306718597858</v>
      </c>
      <c r="C429" s="328" t="s">
        <v>184</v>
      </c>
      <c r="D429" s="328" t="s">
        <v>184</v>
      </c>
      <c r="E429" s="328" t="s">
        <v>184</v>
      </c>
      <c r="F429" s="328" t="s">
        <v>184</v>
      </c>
      <c r="G429" s="328" t="s">
        <v>184</v>
      </c>
      <c r="H429" s="328" t="s">
        <v>184</v>
      </c>
      <c r="I429" s="328" t="s">
        <v>184</v>
      </c>
      <c r="J429" s="328" t="s">
        <v>184</v>
      </c>
      <c r="K429" s="328" t="s">
        <v>184</v>
      </c>
      <c r="L429" s="328" t="s">
        <v>184</v>
      </c>
      <c r="M429" s="328" t="s">
        <v>184</v>
      </c>
    </row>
    <row r="430" spans="1:13" x14ac:dyDescent="0.35">
      <c r="A430" s="299" t="s">
        <v>623</v>
      </c>
      <c r="B430" s="331">
        <v>27383.218865213978</v>
      </c>
      <c r="C430" s="331">
        <v>3.056</v>
      </c>
      <c r="D430" s="328" t="s">
        <v>184</v>
      </c>
      <c r="E430" s="328" t="s">
        <v>184</v>
      </c>
      <c r="F430" s="328" t="s">
        <v>184</v>
      </c>
      <c r="G430" s="328" t="s">
        <v>184</v>
      </c>
      <c r="H430" s="328" t="s">
        <v>184</v>
      </c>
      <c r="I430" s="328" t="s">
        <v>184</v>
      </c>
      <c r="J430" s="329" t="s">
        <v>483</v>
      </c>
      <c r="K430" s="329" t="s">
        <v>483</v>
      </c>
      <c r="L430" s="329" t="s">
        <v>483</v>
      </c>
      <c r="M430" s="329" t="s">
        <v>483</v>
      </c>
    </row>
    <row r="431" spans="1:13" x14ac:dyDescent="0.35">
      <c r="A431" s="299" t="s">
        <v>624</v>
      </c>
      <c r="B431" s="328" t="s">
        <v>184</v>
      </c>
      <c r="C431" s="328" t="s">
        <v>184</v>
      </c>
      <c r="D431" s="328" t="s">
        <v>184</v>
      </c>
      <c r="E431" s="331">
        <v>20040.325102040817</v>
      </c>
      <c r="F431" s="331" t="s">
        <v>481</v>
      </c>
      <c r="G431" s="331" t="s">
        <v>481</v>
      </c>
      <c r="H431" s="331" t="s">
        <v>481</v>
      </c>
      <c r="I431" s="331" t="s">
        <v>481</v>
      </c>
      <c r="J431" s="328" t="s">
        <v>184</v>
      </c>
      <c r="K431" s="328" t="s">
        <v>184</v>
      </c>
      <c r="L431" s="328" t="s">
        <v>184</v>
      </c>
      <c r="M431" s="328" t="s">
        <v>184</v>
      </c>
    </row>
    <row r="432" spans="1:13" x14ac:dyDescent="0.35">
      <c r="A432" s="301" t="s">
        <v>3239</v>
      </c>
      <c r="B432" s="331">
        <v>6491.041979844872</v>
      </c>
      <c r="C432" s="331" t="s">
        <v>543</v>
      </c>
      <c r="D432" s="331" t="s">
        <v>481</v>
      </c>
      <c r="E432" s="331" t="s">
        <v>481</v>
      </c>
      <c r="F432" s="331" t="s">
        <v>481</v>
      </c>
      <c r="G432" s="331" t="s">
        <v>481</v>
      </c>
      <c r="H432" s="331" t="s">
        <v>481</v>
      </c>
      <c r="I432" s="331" t="s">
        <v>481</v>
      </c>
      <c r="J432" s="331">
        <v>55.249069497127223</v>
      </c>
      <c r="K432" s="331">
        <v>188.72091220254887</v>
      </c>
      <c r="L432" s="331">
        <v>213.37603828081271</v>
      </c>
      <c r="M432" s="331">
        <v>228.15769905799976</v>
      </c>
    </row>
    <row r="433" spans="1:13" x14ac:dyDescent="0.35">
      <c r="A433" s="229" t="s">
        <v>625</v>
      </c>
      <c r="B433" s="331">
        <v>77197.044032646372</v>
      </c>
      <c r="C433" s="331">
        <v>0.96083966399999998</v>
      </c>
      <c r="D433" s="331" t="s">
        <v>481</v>
      </c>
      <c r="E433" s="331" t="s">
        <v>543</v>
      </c>
      <c r="F433" s="331">
        <v>3439.7541856200496</v>
      </c>
      <c r="G433" s="331" t="s">
        <v>481</v>
      </c>
      <c r="H433" s="331">
        <v>0.12041830440901</v>
      </c>
      <c r="I433" s="331" t="s">
        <v>481</v>
      </c>
      <c r="J433" s="331">
        <v>60.032090854165958</v>
      </c>
      <c r="K433" s="331">
        <v>752.39490757758881</v>
      </c>
      <c r="L433" s="331">
        <v>44.874287061635293</v>
      </c>
      <c r="M433" s="331">
        <v>158.39225986800554</v>
      </c>
    </row>
    <row r="434" spans="1:13" x14ac:dyDescent="0.35">
      <c r="A434" s="299" t="s">
        <v>626</v>
      </c>
      <c r="B434" s="331">
        <v>70076.465574306625</v>
      </c>
      <c r="C434" s="331">
        <v>0.57413966400000005</v>
      </c>
      <c r="D434" s="328" t="s">
        <v>184</v>
      </c>
      <c r="E434" s="328" t="s">
        <v>184</v>
      </c>
      <c r="F434" s="328" t="s">
        <v>184</v>
      </c>
      <c r="G434" s="328" t="s">
        <v>184</v>
      </c>
      <c r="H434" s="328" t="s">
        <v>184</v>
      </c>
      <c r="I434" s="328" t="s">
        <v>184</v>
      </c>
      <c r="J434" s="329" t="s">
        <v>483</v>
      </c>
      <c r="K434" s="329" t="s">
        <v>483</v>
      </c>
      <c r="L434" s="329" t="s">
        <v>483</v>
      </c>
      <c r="M434" s="329" t="s">
        <v>483</v>
      </c>
    </row>
    <row r="435" spans="1:13" x14ac:dyDescent="0.35">
      <c r="A435" s="299" t="s">
        <v>627</v>
      </c>
      <c r="B435" s="331">
        <v>1391.9</v>
      </c>
      <c r="C435" s="331">
        <v>0.38669999999999999</v>
      </c>
      <c r="D435" s="328" t="s">
        <v>184</v>
      </c>
      <c r="E435" s="328" t="s">
        <v>184</v>
      </c>
      <c r="F435" s="328" t="s">
        <v>184</v>
      </c>
      <c r="G435" s="328" t="s">
        <v>184</v>
      </c>
      <c r="H435" s="328" t="s">
        <v>184</v>
      </c>
      <c r="I435" s="328" t="s">
        <v>184</v>
      </c>
      <c r="J435" s="329" t="s">
        <v>483</v>
      </c>
      <c r="K435" s="329" t="s">
        <v>483</v>
      </c>
      <c r="L435" s="329" t="s">
        <v>483</v>
      </c>
      <c r="M435" s="329" t="s">
        <v>483</v>
      </c>
    </row>
    <row r="436" spans="1:13" x14ac:dyDescent="0.35">
      <c r="A436" s="299" t="s">
        <v>628</v>
      </c>
      <c r="B436" s="331">
        <v>4142.0497045616085</v>
      </c>
      <c r="C436" s="328" t="s">
        <v>184</v>
      </c>
      <c r="D436" s="328" t="s">
        <v>184</v>
      </c>
      <c r="E436" s="328" t="s">
        <v>184</v>
      </c>
      <c r="F436" s="331">
        <v>3439.7541856200496</v>
      </c>
      <c r="G436" s="328" t="s">
        <v>184</v>
      </c>
      <c r="H436" s="331" t="s">
        <v>481</v>
      </c>
      <c r="I436" s="328" t="s">
        <v>184</v>
      </c>
      <c r="J436" s="329" t="s">
        <v>483</v>
      </c>
      <c r="K436" s="329" t="s">
        <v>483</v>
      </c>
      <c r="L436" s="329" t="s">
        <v>483</v>
      </c>
      <c r="M436" s="329" t="s">
        <v>483</v>
      </c>
    </row>
    <row r="437" spans="1:13" x14ac:dyDescent="0.35">
      <c r="A437" s="301" t="s">
        <v>629</v>
      </c>
      <c r="B437" s="331">
        <v>3.2962224463777599</v>
      </c>
      <c r="C437" s="328" t="s">
        <v>184</v>
      </c>
      <c r="D437" s="328" t="s">
        <v>184</v>
      </c>
      <c r="E437" s="331" t="s">
        <v>543</v>
      </c>
      <c r="F437" s="331" t="s">
        <v>481</v>
      </c>
      <c r="G437" s="331" t="s">
        <v>481</v>
      </c>
      <c r="H437" s="331">
        <v>0.12041830440901</v>
      </c>
      <c r="I437" s="328" t="s">
        <v>184</v>
      </c>
      <c r="J437" s="329" t="s">
        <v>483</v>
      </c>
      <c r="K437" s="329" t="s">
        <v>483</v>
      </c>
      <c r="L437" s="329" t="s">
        <v>483</v>
      </c>
      <c r="M437" s="329" t="s">
        <v>483</v>
      </c>
    </row>
    <row r="438" spans="1:13" x14ac:dyDescent="0.35">
      <c r="A438" s="302" t="s">
        <v>630</v>
      </c>
      <c r="B438" s="331">
        <v>553.25</v>
      </c>
      <c r="C438" s="328" t="s">
        <v>184</v>
      </c>
      <c r="D438" s="328" t="s">
        <v>184</v>
      </c>
      <c r="E438" s="328" t="s">
        <v>184</v>
      </c>
      <c r="F438" s="328" t="s">
        <v>184</v>
      </c>
      <c r="G438" s="328" t="s">
        <v>184</v>
      </c>
      <c r="H438" s="328" t="s">
        <v>184</v>
      </c>
      <c r="I438" s="328" t="s">
        <v>184</v>
      </c>
      <c r="J438" s="329" t="s">
        <v>483</v>
      </c>
      <c r="K438" s="329" t="s">
        <v>483</v>
      </c>
      <c r="L438" s="329" t="s">
        <v>483</v>
      </c>
      <c r="M438" s="329" t="s">
        <v>483</v>
      </c>
    </row>
    <row r="439" spans="1:13" x14ac:dyDescent="0.35">
      <c r="A439" s="302" t="s">
        <v>631</v>
      </c>
      <c r="B439" s="331">
        <v>1030.0825313317564</v>
      </c>
      <c r="C439" s="328" t="s">
        <v>184</v>
      </c>
      <c r="D439" s="328" t="s">
        <v>184</v>
      </c>
      <c r="E439" s="328" t="s">
        <v>184</v>
      </c>
      <c r="F439" s="328" t="s">
        <v>184</v>
      </c>
      <c r="G439" s="328" t="s">
        <v>184</v>
      </c>
      <c r="H439" s="328" t="s">
        <v>184</v>
      </c>
      <c r="I439" s="328" t="s">
        <v>184</v>
      </c>
      <c r="J439" s="329" t="s">
        <v>483</v>
      </c>
      <c r="K439" s="329" t="s">
        <v>483</v>
      </c>
      <c r="L439" s="329" t="s">
        <v>483</v>
      </c>
      <c r="M439" s="329" t="s">
        <v>483</v>
      </c>
    </row>
    <row r="440" spans="1:13" x14ac:dyDescent="0.35">
      <c r="A440" s="299" t="s">
        <v>3240</v>
      </c>
      <c r="B440" s="331" t="s">
        <v>481</v>
      </c>
      <c r="C440" s="331" t="s">
        <v>481</v>
      </c>
      <c r="D440" s="331" t="s">
        <v>481</v>
      </c>
      <c r="E440" s="331" t="s">
        <v>481</v>
      </c>
      <c r="F440" s="331" t="s">
        <v>481</v>
      </c>
      <c r="G440" s="331" t="s">
        <v>481</v>
      </c>
      <c r="H440" s="331" t="s">
        <v>481</v>
      </c>
      <c r="I440" s="331" t="s">
        <v>481</v>
      </c>
      <c r="J440" s="331">
        <v>60.032090854165958</v>
      </c>
      <c r="K440" s="331">
        <v>752.39490757758881</v>
      </c>
      <c r="L440" s="331">
        <v>44.874287061635293</v>
      </c>
      <c r="M440" s="331">
        <v>158.39225986800554</v>
      </c>
    </row>
    <row r="441" spans="1:13" x14ac:dyDescent="0.35">
      <c r="A441" s="303" t="s">
        <v>632</v>
      </c>
      <c r="B441" s="331" t="s">
        <v>483</v>
      </c>
      <c r="C441" s="331" t="s">
        <v>481</v>
      </c>
      <c r="D441" s="331" t="s">
        <v>481</v>
      </c>
      <c r="E441" s="328" t="s">
        <v>184</v>
      </c>
      <c r="F441" s="328" t="s">
        <v>184</v>
      </c>
      <c r="G441" s="328" t="s">
        <v>184</v>
      </c>
      <c r="H441" s="328" t="s">
        <v>184</v>
      </c>
      <c r="I441" s="328" t="s">
        <v>184</v>
      </c>
      <c r="J441" s="331" t="s">
        <v>481</v>
      </c>
      <c r="K441" s="331" t="s">
        <v>481</v>
      </c>
      <c r="L441" s="331" t="s">
        <v>481</v>
      </c>
      <c r="M441" s="331" t="s">
        <v>481</v>
      </c>
    </row>
    <row r="442" spans="1:13" x14ac:dyDescent="0.35">
      <c r="A442" s="304" t="s">
        <v>633</v>
      </c>
      <c r="B442" s="331" t="s">
        <v>483</v>
      </c>
      <c r="C442" s="331" t="s">
        <v>481</v>
      </c>
      <c r="D442" s="331" t="s">
        <v>481</v>
      </c>
      <c r="E442" s="328" t="s">
        <v>184</v>
      </c>
      <c r="F442" s="328" t="s">
        <v>184</v>
      </c>
      <c r="G442" s="328" t="s">
        <v>184</v>
      </c>
      <c r="H442" s="328" t="s">
        <v>184</v>
      </c>
      <c r="I442" s="328" t="s">
        <v>184</v>
      </c>
      <c r="J442" s="329" t="s">
        <v>481</v>
      </c>
      <c r="K442" s="329" t="s">
        <v>481</v>
      </c>
      <c r="L442" s="329" t="s">
        <v>481</v>
      </c>
      <c r="M442" s="329" t="s">
        <v>481</v>
      </c>
    </row>
    <row r="443" spans="1:13" x14ac:dyDescent="0.35">
      <c r="A443" s="304" t="s">
        <v>634</v>
      </c>
      <c r="B443" s="331" t="s">
        <v>483</v>
      </c>
      <c r="C443" s="331" t="s">
        <v>481</v>
      </c>
      <c r="D443" s="331" t="s">
        <v>481</v>
      </c>
      <c r="E443" s="328" t="s">
        <v>184</v>
      </c>
      <c r="F443" s="328" t="s">
        <v>184</v>
      </c>
      <c r="G443" s="328" t="s">
        <v>184</v>
      </c>
      <c r="H443" s="328" t="s">
        <v>184</v>
      </c>
      <c r="I443" s="328" t="s">
        <v>184</v>
      </c>
      <c r="J443" s="329" t="s">
        <v>481</v>
      </c>
      <c r="K443" s="329" t="s">
        <v>481</v>
      </c>
      <c r="L443" s="329" t="s">
        <v>481</v>
      </c>
      <c r="M443" s="329" t="s">
        <v>481</v>
      </c>
    </row>
    <row r="444" spans="1:13" x14ac:dyDescent="0.35">
      <c r="A444" s="305" t="s">
        <v>635</v>
      </c>
      <c r="B444" s="331" t="s">
        <v>483</v>
      </c>
      <c r="C444" s="331" t="s">
        <v>481</v>
      </c>
      <c r="D444" s="331" t="s">
        <v>481</v>
      </c>
      <c r="E444" s="328" t="s">
        <v>184</v>
      </c>
      <c r="F444" s="328" t="s">
        <v>184</v>
      </c>
      <c r="G444" s="328" t="s">
        <v>184</v>
      </c>
      <c r="H444" s="328" t="s">
        <v>184</v>
      </c>
      <c r="I444" s="328" t="s">
        <v>184</v>
      </c>
      <c r="J444" s="331" t="s">
        <v>481</v>
      </c>
      <c r="K444" s="331" t="s">
        <v>481</v>
      </c>
      <c r="L444" s="331" t="s">
        <v>481</v>
      </c>
      <c r="M444" s="331" t="s">
        <v>481</v>
      </c>
    </row>
    <row r="445" spans="1:13" x14ac:dyDescent="0.35">
      <c r="A445" s="306" t="s">
        <v>636</v>
      </c>
      <c r="B445" s="328" t="s">
        <v>184</v>
      </c>
      <c r="C445" s="328" t="s">
        <v>184</v>
      </c>
      <c r="D445" s="328" t="s">
        <v>184</v>
      </c>
      <c r="E445" s="331">
        <v>205.03642790644966</v>
      </c>
      <c r="F445" s="331">
        <v>3258.5392489035653</v>
      </c>
      <c r="G445" s="331" t="s">
        <v>580</v>
      </c>
      <c r="H445" s="331">
        <v>3.1103247907929999E-2</v>
      </c>
      <c r="I445" s="331">
        <v>2.8530150025699998E-2</v>
      </c>
      <c r="J445" s="328" t="s">
        <v>184</v>
      </c>
      <c r="K445" s="328" t="s">
        <v>184</v>
      </c>
      <c r="L445" s="328" t="s">
        <v>184</v>
      </c>
      <c r="M445" s="328" t="s">
        <v>184</v>
      </c>
    </row>
    <row r="446" spans="1:13" x14ac:dyDescent="0.35">
      <c r="A446" s="304" t="s">
        <v>637</v>
      </c>
      <c r="B446" s="328" t="s">
        <v>184</v>
      </c>
      <c r="C446" s="328" t="s">
        <v>184</v>
      </c>
      <c r="D446" s="328" t="s">
        <v>184</v>
      </c>
      <c r="E446" s="331">
        <v>203.14150729415826</v>
      </c>
      <c r="F446" s="331">
        <v>3249.4595465139037</v>
      </c>
      <c r="G446" s="331" t="s">
        <v>508</v>
      </c>
      <c r="H446" s="331">
        <v>3.0668042743200001E-2</v>
      </c>
      <c r="I446" s="331">
        <v>2.8530150025699998E-2</v>
      </c>
      <c r="J446" s="328" t="s">
        <v>184</v>
      </c>
      <c r="K446" s="328" t="s">
        <v>184</v>
      </c>
      <c r="L446" s="328" t="s">
        <v>184</v>
      </c>
      <c r="M446" s="328" t="s">
        <v>184</v>
      </c>
    </row>
    <row r="447" spans="1:13" x14ac:dyDescent="0.35">
      <c r="A447" s="304" t="s">
        <v>638</v>
      </c>
      <c r="B447" s="328" t="s">
        <v>184</v>
      </c>
      <c r="C447" s="328" t="s">
        <v>184</v>
      </c>
      <c r="D447" s="328" t="s">
        <v>184</v>
      </c>
      <c r="E447" s="331" t="s">
        <v>508</v>
      </c>
      <c r="F447" s="331" t="s">
        <v>508</v>
      </c>
      <c r="G447" s="331" t="s">
        <v>508</v>
      </c>
      <c r="H447" s="331" t="s">
        <v>508</v>
      </c>
      <c r="I447" s="331" t="s">
        <v>508</v>
      </c>
      <c r="J447" s="328" t="s">
        <v>184</v>
      </c>
      <c r="K447" s="328" t="s">
        <v>184</v>
      </c>
      <c r="L447" s="328" t="s">
        <v>184</v>
      </c>
      <c r="M447" s="328" t="s">
        <v>184</v>
      </c>
    </row>
    <row r="448" spans="1:13" x14ac:dyDescent="0.35">
      <c r="A448" s="304" t="s">
        <v>639</v>
      </c>
      <c r="B448" s="328" t="s">
        <v>184</v>
      </c>
      <c r="C448" s="328" t="s">
        <v>184</v>
      </c>
      <c r="D448" s="328" t="s">
        <v>184</v>
      </c>
      <c r="E448" s="331">
        <v>0.10311480095790999</v>
      </c>
      <c r="F448" s="331">
        <v>3.6569522277920501</v>
      </c>
      <c r="G448" s="331" t="s">
        <v>508</v>
      </c>
      <c r="H448" s="331" t="s">
        <v>510</v>
      </c>
      <c r="I448" s="331" t="s">
        <v>510</v>
      </c>
      <c r="J448" s="328" t="s">
        <v>184</v>
      </c>
      <c r="K448" s="328" t="s">
        <v>184</v>
      </c>
      <c r="L448" s="328" t="s">
        <v>184</v>
      </c>
      <c r="M448" s="328" t="s">
        <v>184</v>
      </c>
    </row>
    <row r="449" spans="1:13" x14ac:dyDescent="0.35">
      <c r="A449" s="304" t="s">
        <v>640</v>
      </c>
      <c r="B449" s="328" t="s">
        <v>184</v>
      </c>
      <c r="C449" s="328" t="s">
        <v>184</v>
      </c>
      <c r="D449" s="328" t="s">
        <v>184</v>
      </c>
      <c r="E449" s="331">
        <v>1.6984600970478201</v>
      </c>
      <c r="F449" s="331">
        <v>3.5883231618697602</v>
      </c>
      <c r="G449" s="331" t="s">
        <v>510</v>
      </c>
      <c r="H449" s="331">
        <v>3.4476945044E-4</v>
      </c>
      <c r="I449" s="331" t="s">
        <v>510</v>
      </c>
      <c r="J449" s="328" t="s">
        <v>184</v>
      </c>
      <c r="K449" s="328" t="s">
        <v>184</v>
      </c>
      <c r="L449" s="328" t="s">
        <v>184</v>
      </c>
      <c r="M449" s="328" t="s">
        <v>184</v>
      </c>
    </row>
    <row r="450" spans="1:13" x14ac:dyDescent="0.35">
      <c r="A450" s="304" t="s">
        <v>3241</v>
      </c>
      <c r="B450" s="328" t="s">
        <v>184</v>
      </c>
      <c r="C450" s="328" t="s">
        <v>184</v>
      </c>
      <c r="D450" s="328" t="s">
        <v>184</v>
      </c>
      <c r="E450" s="331">
        <v>9.3345714285669998E-2</v>
      </c>
      <c r="F450" s="331">
        <v>1.83442699999999</v>
      </c>
      <c r="G450" s="331" t="s">
        <v>508</v>
      </c>
      <c r="H450" s="331">
        <v>9.0435714290000002E-5</v>
      </c>
      <c r="I450" s="331" t="s">
        <v>510</v>
      </c>
      <c r="J450" s="328" t="s">
        <v>184</v>
      </c>
      <c r="K450" s="328" t="s">
        <v>184</v>
      </c>
      <c r="L450" s="328" t="s">
        <v>184</v>
      </c>
      <c r="M450" s="328" t="s">
        <v>184</v>
      </c>
    </row>
    <row r="451" spans="1:13" x14ac:dyDescent="0.35">
      <c r="A451" s="307" t="s">
        <v>641</v>
      </c>
      <c r="B451" s="328" t="s">
        <v>184</v>
      </c>
      <c r="C451" s="328" t="s">
        <v>184</v>
      </c>
      <c r="D451" s="328" t="s">
        <v>184</v>
      </c>
      <c r="E451" s="331">
        <v>99945.755582500002</v>
      </c>
      <c r="F451" s="331">
        <v>15.660888</v>
      </c>
      <c r="G451" s="331">
        <v>7230.4559117999988</v>
      </c>
      <c r="H451" s="331" t="s">
        <v>481</v>
      </c>
      <c r="I451" s="331" t="s">
        <v>481</v>
      </c>
      <c r="J451" s="328" t="s">
        <v>184</v>
      </c>
      <c r="K451" s="328" t="s">
        <v>184</v>
      </c>
      <c r="L451" s="328" t="s">
        <v>184</v>
      </c>
      <c r="M451" s="328" t="s">
        <v>184</v>
      </c>
    </row>
    <row r="452" spans="1:13" x14ac:dyDescent="0.35">
      <c r="A452" s="304" t="s">
        <v>642</v>
      </c>
      <c r="B452" s="328" t="s">
        <v>184</v>
      </c>
      <c r="C452" s="328" t="s">
        <v>184</v>
      </c>
      <c r="D452" s="328" t="s">
        <v>184</v>
      </c>
      <c r="E452" s="331">
        <v>89653.230582500008</v>
      </c>
      <c r="F452" s="331" t="s">
        <v>481</v>
      </c>
      <c r="G452" s="331" t="s">
        <v>3107</v>
      </c>
      <c r="H452" s="331" t="s">
        <v>481</v>
      </c>
      <c r="I452" s="331" t="s">
        <v>481</v>
      </c>
      <c r="J452" s="328" t="s">
        <v>184</v>
      </c>
      <c r="K452" s="328" t="s">
        <v>184</v>
      </c>
      <c r="L452" s="328" t="s">
        <v>184</v>
      </c>
      <c r="M452" s="328" t="s">
        <v>184</v>
      </c>
    </row>
    <row r="453" spans="1:13" x14ac:dyDescent="0.35">
      <c r="A453" s="304" t="s">
        <v>643</v>
      </c>
      <c r="B453" s="328" t="s">
        <v>184</v>
      </c>
      <c r="C453" s="328" t="s">
        <v>184</v>
      </c>
      <c r="D453" s="328" t="s">
        <v>184</v>
      </c>
      <c r="E453" s="331">
        <v>1457.742</v>
      </c>
      <c r="F453" s="331" t="s">
        <v>481</v>
      </c>
      <c r="G453" s="331" t="s">
        <v>483</v>
      </c>
      <c r="H453" s="331" t="s">
        <v>481</v>
      </c>
      <c r="I453" s="331" t="s">
        <v>481</v>
      </c>
      <c r="J453" s="328" t="s">
        <v>184</v>
      </c>
      <c r="K453" s="328" t="s">
        <v>184</v>
      </c>
      <c r="L453" s="328" t="s">
        <v>184</v>
      </c>
      <c r="M453" s="328" t="s">
        <v>184</v>
      </c>
    </row>
    <row r="454" spans="1:13" x14ac:dyDescent="0.35">
      <c r="A454" s="304" t="s">
        <v>644</v>
      </c>
      <c r="B454" s="328" t="s">
        <v>184</v>
      </c>
      <c r="C454" s="328" t="s">
        <v>184</v>
      </c>
      <c r="D454" s="328" t="s">
        <v>184</v>
      </c>
      <c r="E454" s="331">
        <v>301.25799999999998</v>
      </c>
      <c r="F454" s="331">
        <v>15.660888</v>
      </c>
      <c r="G454" s="331" t="s">
        <v>483</v>
      </c>
      <c r="H454" s="331" t="s">
        <v>481</v>
      </c>
      <c r="I454" s="331" t="s">
        <v>481</v>
      </c>
      <c r="J454" s="328" t="s">
        <v>184</v>
      </c>
      <c r="K454" s="328" t="s">
        <v>184</v>
      </c>
      <c r="L454" s="328" t="s">
        <v>184</v>
      </c>
      <c r="M454" s="328" t="s">
        <v>184</v>
      </c>
    </row>
    <row r="455" spans="1:13" x14ac:dyDescent="0.35">
      <c r="A455" s="304" t="s">
        <v>645</v>
      </c>
      <c r="B455" s="328" t="s">
        <v>184</v>
      </c>
      <c r="C455" s="328" t="s">
        <v>184</v>
      </c>
      <c r="D455" s="328" t="s">
        <v>184</v>
      </c>
      <c r="E455" s="331">
        <v>8533.5249999999996</v>
      </c>
      <c r="F455" s="331" t="s">
        <v>481</v>
      </c>
      <c r="G455" s="331" t="s">
        <v>555</v>
      </c>
      <c r="H455" s="331" t="s">
        <v>481</v>
      </c>
      <c r="I455" s="331" t="s">
        <v>481</v>
      </c>
      <c r="J455" s="328" t="s">
        <v>184</v>
      </c>
      <c r="K455" s="328" t="s">
        <v>184</v>
      </c>
      <c r="L455" s="328" t="s">
        <v>184</v>
      </c>
      <c r="M455" s="328" t="s">
        <v>184</v>
      </c>
    </row>
    <row r="456" spans="1:13" x14ac:dyDescent="0.35">
      <c r="A456" s="304" t="s">
        <v>646</v>
      </c>
      <c r="B456" s="328" t="s">
        <v>184</v>
      </c>
      <c r="C456" s="328" t="s">
        <v>184</v>
      </c>
      <c r="D456" s="328" t="s">
        <v>184</v>
      </c>
      <c r="E456" s="331" t="s">
        <v>481</v>
      </c>
      <c r="F456" s="331" t="s">
        <v>481</v>
      </c>
      <c r="G456" s="331" t="s">
        <v>483</v>
      </c>
      <c r="H456" s="331" t="s">
        <v>481</v>
      </c>
      <c r="I456" s="331" t="s">
        <v>481</v>
      </c>
      <c r="J456" s="328" t="s">
        <v>184</v>
      </c>
      <c r="K456" s="328" t="s">
        <v>184</v>
      </c>
      <c r="L456" s="328" t="s">
        <v>184</v>
      </c>
      <c r="M456" s="328" t="s">
        <v>184</v>
      </c>
    </row>
    <row r="457" spans="1:13" x14ac:dyDescent="0.35">
      <c r="A457" s="305" t="s">
        <v>647</v>
      </c>
      <c r="B457" s="328" t="s">
        <v>184</v>
      </c>
      <c r="C457" s="328" t="s">
        <v>184</v>
      </c>
      <c r="D457" s="328" t="s">
        <v>184</v>
      </c>
      <c r="E457" s="331" t="s">
        <v>481</v>
      </c>
      <c r="F457" s="331" t="s">
        <v>481</v>
      </c>
      <c r="G457" s="331">
        <v>7230.4559117999988</v>
      </c>
      <c r="H457" s="331" t="s">
        <v>481</v>
      </c>
      <c r="I457" s="331" t="s">
        <v>481</v>
      </c>
      <c r="J457" s="328" t="s">
        <v>184</v>
      </c>
      <c r="K457" s="328" t="s">
        <v>184</v>
      </c>
      <c r="L457" s="328" t="s">
        <v>184</v>
      </c>
      <c r="M457" s="328" t="s">
        <v>184</v>
      </c>
    </row>
    <row r="458" spans="1:13" x14ac:dyDescent="0.35">
      <c r="A458" s="306" t="s">
        <v>648</v>
      </c>
      <c r="B458" s="331" t="s">
        <v>504</v>
      </c>
      <c r="C458" s="331" t="s">
        <v>504</v>
      </c>
      <c r="D458" s="331">
        <v>14.15208194400004</v>
      </c>
      <c r="E458" s="331" t="s">
        <v>481</v>
      </c>
      <c r="F458" s="331">
        <v>2.3518718468133701</v>
      </c>
      <c r="G458" s="331" t="s">
        <v>481</v>
      </c>
      <c r="H458" s="331">
        <v>0.36618901378629998</v>
      </c>
      <c r="I458" s="331" t="s">
        <v>481</v>
      </c>
      <c r="J458" s="331">
        <v>3.0595650574289701</v>
      </c>
      <c r="K458" s="331">
        <v>2.2218459027463999</v>
      </c>
      <c r="L458" s="331">
        <v>3851.2231308671667</v>
      </c>
      <c r="M458" s="331">
        <v>0.17191986356898001</v>
      </c>
    </row>
    <row r="459" spans="1:13" x14ac:dyDescent="0.35">
      <c r="A459" s="304" t="s">
        <v>649</v>
      </c>
      <c r="B459" s="328" t="s">
        <v>184</v>
      </c>
      <c r="C459" s="328" t="s">
        <v>184</v>
      </c>
      <c r="D459" s="328" t="s">
        <v>184</v>
      </c>
      <c r="E459" s="331" t="s">
        <v>481</v>
      </c>
      <c r="F459" s="331">
        <v>2.3518718468133701</v>
      </c>
      <c r="G459" s="331" t="s">
        <v>481</v>
      </c>
      <c r="H459" s="331">
        <v>0.36618901378629998</v>
      </c>
      <c r="I459" s="331" t="s">
        <v>481</v>
      </c>
      <c r="J459" s="328" t="s">
        <v>184</v>
      </c>
      <c r="K459" s="328" t="s">
        <v>184</v>
      </c>
      <c r="L459" s="328" t="s">
        <v>184</v>
      </c>
      <c r="M459" s="328" t="s">
        <v>184</v>
      </c>
    </row>
    <row r="460" spans="1:13" x14ac:dyDescent="0.35">
      <c r="A460" s="304" t="s">
        <v>3242</v>
      </c>
      <c r="B460" s="328" t="s">
        <v>184</v>
      </c>
      <c r="C460" s="328" t="s">
        <v>184</v>
      </c>
      <c r="D460" s="328" t="s">
        <v>184</v>
      </c>
      <c r="E460" s="328" t="s">
        <v>184</v>
      </c>
      <c r="F460" s="331" t="s">
        <v>481</v>
      </c>
      <c r="G460" s="331" t="s">
        <v>184</v>
      </c>
      <c r="H460" s="331" t="s">
        <v>508</v>
      </c>
      <c r="I460" s="328" t="s">
        <v>184</v>
      </c>
      <c r="J460" s="328" t="s">
        <v>184</v>
      </c>
      <c r="K460" s="328" t="s">
        <v>184</v>
      </c>
      <c r="L460" s="328" t="s">
        <v>184</v>
      </c>
      <c r="M460" s="328" t="s">
        <v>184</v>
      </c>
    </row>
    <row r="461" spans="1:13" x14ac:dyDescent="0.35">
      <c r="A461" s="304" t="s">
        <v>3243</v>
      </c>
      <c r="B461" s="328" t="s">
        <v>184</v>
      </c>
      <c r="C461" s="328" t="s">
        <v>184</v>
      </c>
      <c r="D461" s="331">
        <v>14.15208194400004</v>
      </c>
      <c r="E461" s="328" t="s">
        <v>184</v>
      </c>
      <c r="F461" s="328" t="s">
        <v>184</v>
      </c>
      <c r="G461" s="328" t="s">
        <v>184</v>
      </c>
      <c r="H461" s="328" t="s">
        <v>184</v>
      </c>
      <c r="I461" s="328" t="s">
        <v>184</v>
      </c>
      <c r="J461" s="328" t="s">
        <v>184</v>
      </c>
      <c r="K461" s="328" t="s">
        <v>184</v>
      </c>
      <c r="L461" s="328" t="s">
        <v>184</v>
      </c>
      <c r="M461" s="328" t="s">
        <v>184</v>
      </c>
    </row>
    <row r="462" spans="1:13" x14ac:dyDescent="0.35">
      <c r="A462" s="304" t="s">
        <v>650</v>
      </c>
      <c r="B462" s="331" t="s">
        <v>504</v>
      </c>
      <c r="C462" s="331" t="s">
        <v>504</v>
      </c>
      <c r="D462" s="331" t="s">
        <v>504</v>
      </c>
      <c r="E462" s="331" t="s">
        <v>481</v>
      </c>
      <c r="F462" s="331" t="s">
        <v>481</v>
      </c>
      <c r="G462" s="331" t="s">
        <v>481</v>
      </c>
      <c r="H462" s="331" t="s">
        <v>481</v>
      </c>
      <c r="I462" s="331" t="s">
        <v>481</v>
      </c>
      <c r="J462" s="331">
        <v>3.0595650574289701</v>
      </c>
      <c r="K462" s="331">
        <v>2.2218459027463999</v>
      </c>
      <c r="L462" s="331">
        <v>3851.2231308671667</v>
      </c>
      <c r="M462" s="331">
        <v>0.17191986356898001</v>
      </c>
    </row>
    <row r="463" spans="1:13" x14ac:dyDescent="0.35">
      <c r="A463" s="303" t="s">
        <v>651</v>
      </c>
      <c r="B463" s="331" t="s">
        <v>543</v>
      </c>
      <c r="C463" s="331" t="s">
        <v>481</v>
      </c>
      <c r="D463" s="331">
        <v>0.41291012709129998</v>
      </c>
      <c r="E463" s="331" t="s">
        <v>515</v>
      </c>
      <c r="F463" s="331" t="s">
        <v>515</v>
      </c>
      <c r="G463" s="331" t="s">
        <v>481</v>
      </c>
      <c r="H463" s="331" t="s">
        <v>515</v>
      </c>
      <c r="I463" s="331" t="s">
        <v>515</v>
      </c>
      <c r="J463" s="331">
        <v>453.82441954455231</v>
      </c>
      <c r="K463" s="331">
        <v>613.85632533670321</v>
      </c>
      <c r="L463" s="331">
        <v>1739.7462559347221</v>
      </c>
      <c r="M463" s="331">
        <v>310.00149700742173</v>
      </c>
    </row>
    <row r="465" spans="1:36" x14ac:dyDescent="0.35">
      <c r="A465" s="50" t="s">
        <v>652</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x14ac:dyDescent="0.35">
      <c r="A467" s="444" t="s">
        <v>653</v>
      </c>
      <c r="B467" s="444"/>
      <c r="C467" s="444"/>
      <c r="D467" s="444"/>
      <c r="E467" s="444"/>
      <c r="F467" s="444"/>
      <c r="G467" s="444"/>
      <c r="H467" s="444"/>
      <c r="I467" s="444"/>
      <c r="J467" s="444"/>
      <c r="K467" s="444"/>
      <c r="L467" s="444"/>
      <c r="M467" s="444"/>
      <c r="N467" s="444"/>
      <c r="O467" s="444"/>
      <c r="P467" s="444"/>
      <c r="Q467" s="444"/>
      <c r="R467" s="220"/>
      <c r="S467" s="220"/>
      <c r="T467" s="220"/>
      <c r="U467" s="220"/>
      <c r="V467" s="220"/>
      <c r="W467" s="220"/>
      <c r="X467" s="220"/>
      <c r="Y467" s="220"/>
      <c r="Z467" s="220"/>
      <c r="AA467" s="220"/>
      <c r="AB467" s="220"/>
      <c r="AC467" s="220"/>
      <c r="AD467" s="220"/>
      <c r="AE467" s="220"/>
      <c r="AF467" s="231"/>
      <c r="AG467" s="220"/>
      <c r="AH467" s="220"/>
      <c r="AI467" s="49" t="s">
        <v>465</v>
      </c>
      <c r="AJ467" s="218"/>
    </row>
    <row r="468" spans="1:36" ht="15.5" x14ac:dyDescent="0.35">
      <c r="A468" s="232" t="s">
        <v>654</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3382</v>
      </c>
      <c r="AJ468" s="218"/>
    </row>
    <row r="469" spans="1:36" x14ac:dyDescent="0.35">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466</v>
      </c>
      <c r="AJ469" s="218"/>
    </row>
    <row r="470" spans="1:36" x14ac:dyDescent="0.35">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x14ac:dyDescent="0.35">
      <c r="A471" s="459" t="s">
        <v>467</v>
      </c>
      <c r="B471" s="234" t="s">
        <v>655</v>
      </c>
      <c r="C471" s="235" t="s">
        <v>656</v>
      </c>
      <c r="D471" s="235" t="s">
        <v>657</v>
      </c>
      <c r="E471" s="235" t="s">
        <v>658</v>
      </c>
      <c r="F471" s="235" t="s">
        <v>659</v>
      </c>
      <c r="G471" s="235" t="s">
        <v>660</v>
      </c>
      <c r="H471" s="235" t="s">
        <v>661</v>
      </c>
      <c r="I471" s="235" t="s">
        <v>662</v>
      </c>
      <c r="J471" s="235" t="s">
        <v>663</v>
      </c>
      <c r="K471" s="235" t="s">
        <v>664</v>
      </c>
      <c r="L471" s="235" t="s">
        <v>665</v>
      </c>
      <c r="M471" s="235" t="s">
        <v>666</v>
      </c>
      <c r="N471" s="235" t="s">
        <v>667</v>
      </c>
      <c r="O471" s="235" t="s">
        <v>668</v>
      </c>
      <c r="P471" s="235" t="s">
        <v>669</v>
      </c>
      <c r="Q471" s="235" t="s">
        <v>670</v>
      </c>
      <c r="R471" s="235" t="s">
        <v>671</v>
      </c>
      <c r="S471" s="236" t="s">
        <v>672</v>
      </c>
      <c r="T471" s="236" t="s">
        <v>673</v>
      </c>
      <c r="U471" s="237" t="s">
        <v>674</v>
      </c>
      <c r="V471" s="235" t="s">
        <v>675</v>
      </c>
      <c r="W471" s="238" t="s">
        <v>676</v>
      </c>
      <c r="X471" s="238" t="s">
        <v>677</v>
      </c>
      <c r="Y471" s="238" t="s">
        <v>678</v>
      </c>
      <c r="Z471" s="238" t="s">
        <v>679</v>
      </c>
      <c r="AA471" s="238" t="s">
        <v>680</v>
      </c>
      <c r="AB471" s="238" t="s">
        <v>681</v>
      </c>
      <c r="AC471" s="238" t="s">
        <v>682</v>
      </c>
      <c r="AD471" s="239" t="s">
        <v>683</v>
      </c>
      <c r="AE471" s="239" t="s">
        <v>684</v>
      </c>
      <c r="AF471" s="237" t="s">
        <v>685</v>
      </c>
      <c r="AG471" s="235" t="s">
        <v>686</v>
      </c>
      <c r="AH471" s="237" t="s">
        <v>603</v>
      </c>
      <c r="AI471" s="236" t="s">
        <v>604</v>
      </c>
      <c r="AJ471" s="66" t="s">
        <v>687</v>
      </c>
    </row>
    <row r="472" spans="1:36" ht="37" thickBot="1" x14ac:dyDescent="0.4">
      <c r="A472" s="460"/>
      <c r="B472" s="439" t="s">
        <v>3109</v>
      </c>
      <c r="C472" s="437"/>
      <c r="D472" s="437"/>
      <c r="E472" s="437"/>
      <c r="F472" s="437"/>
      <c r="G472" s="437"/>
      <c r="H472" s="437"/>
      <c r="I472" s="437"/>
      <c r="J472" s="437"/>
      <c r="K472" s="437"/>
      <c r="L472" s="437"/>
      <c r="M472" s="437"/>
      <c r="N472" s="437"/>
      <c r="O472" s="437"/>
      <c r="P472" s="437"/>
      <c r="Q472" s="437"/>
      <c r="R472" s="438"/>
      <c r="S472" s="264"/>
      <c r="T472" s="264"/>
      <c r="U472" s="445" t="s">
        <v>688</v>
      </c>
      <c r="V472" s="446"/>
      <c r="W472" s="439" t="s">
        <v>3109</v>
      </c>
      <c r="X472" s="437"/>
      <c r="Y472" s="437"/>
      <c r="Z472" s="437"/>
      <c r="AA472" s="437"/>
      <c r="AB472" s="437"/>
      <c r="AC472" s="438"/>
      <c r="AD472" s="264"/>
      <c r="AE472" s="264"/>
      <c r="AF472" s="445" t="s">
        <v>688</v>
      </c>
      <c r="AG472" s="446"/>
      <c r="AH472" s="240" t="s">
        <v>608</v>
      </c>
      <c r="AI472" s="265" t="s">
        <v>3109</v>
      </c>
      <c r="AJ472" s="241" t="s">
        <v>3109</v>
      </c>
    </row>
    <row r="473" spans="1:36" ht="15" thickTop="1" x14ac:dyDescent="0.35">
      <c r="A473" s="242" t="s">
        <v>689</v>
      </c>
      <c r="B473" s="331">
        <v>1368.6407622854913</v>
      </c>
      <c r="C473" s="331">
        <v>398.21997774743551</v>
      </c>
      <c r="D473" s="331">
        <v>1.9808273483516601</v>
      </c>
      <c r="E473" s="331" t="s">
        <v>786</v>
      </c>
      <c r="F473" s="331">
        <v>2580.4423400000001</v>
      </c>
      <c r="G473" s="331" t="s">
        <v>506</v>
      </c>
      <c r="H473" s="331">
        <v>56029.164606593971</v>
      </c>
      <c r="I473" s="331" t="s">
        <v>506</v>
      </c>
      <c r="J473" s="331">
        <v>2093.1475999999998</v>
      </c>
      <c r="K473" s="331" t="s">
        <v>506</v>
      </c>
      <c r="L473" s="331" t="s">
        <v>786</v>
      </c>
      <c r="M473" s="331" t="s">
        <v>506</v>
      </c>
      <c r="N473" s="331" t="s">
        <v>506</v>
      </c>
      <c r="O473" s="331" t="s">
        <v>506</v>
      </c>
      <c r="P473" s="331" t="s">
        <v>506</v>
      </c>
      <c r="Q473" s="331">
        <v>117.73</v>
      </c>
      <c r="R473" s="331" t="s">
        <v>506</v>
      </c>
      <c r="S473" s="331" t="s">
        <v>786</v>
      </c>
      <c r="T473" s="331" t="s">
        <v>786</v>
      </c>
      <c r="U473" s="331">
        <v>1.6984600970478201</v>
      </c>
      <c r="V473" s="328" t="s">
        <v>184</v>
      </c>
      <c r="W473" s="331">
        <v>540.06916717032652</v>
      </c>
      <c r="X473" s="331">
        <v>206.85707686944318</v>
      </c>
      <c r="Y473" s="331">
        <v>9.0276703162196608</v>
      </c>
      <c r="Z473" s="331" t="s">
        <v>506</v>
      </c>
      <c r="AA473" s="331">
        <v>11.47912170919709</v>
      </c>
      <c r="AB473" s="331" t="s">
        <v>506</v>
      </c>
      <c r="AC473" s="331" t="s">
        <v>786</v>
      </c>
      <c r="AD473" s="331" t="s">
        <v>506</v>
      </c>
      <c r="AE473" s="331" t="s">
        <v>506</v>
      </c>
      <c r="AF473" s="331">
        <v>3.5894286775586801</v>
      </c>
      <c r="AG473" s="328" t="s">
        <v>184</v>
      </c>
      <c r="AH473" s="331">
        <v>7230.4559117999988</v>
      </c>
      <c r="AI473" s="331">
        <v>517.71056610324001</v>
      </c>
      <c r="AJ473" s="331">
        <v>28.530150025699999</v>
      </c>
    </row>
    <row r="474" spans="1:36" x14ac:dyDescent="0.35">
      <c r="A474" s="242" t="s">
        <v>690</v>
      </c>
      <c r="B474" s="331">
        <v>1354.0760204081632</v>
      </c>
      <c r="C474" s="331" t="s">
        <v>481</v>
      </c>
      <c r="D474" s="331" t="s">
        <v>481</v>
      </c>
      <c r="E474" s="331" t="s">
        <v>481</v>
      </c>
      <c r="F474" s="331" t="s">
        <v>481</v>
      </c>
      <c r="G474" s="331" t="s">
        <v>481</v>
      </c>
      <c r="H474" s="331" t="s">
        <v>481</v>
      </c>
      <c r="I474" s="331" t="s">
        <v>481</v>
      </c>
      <c r="J474" s="331" t="s">
        <v>481</v>
      </c>
      <c r="K474" s="331" t="s">
        <v>481</v>
      </c>
      <c r="L474" s="331" t="s">
        <v>481</v>
      </c>
      <c r="M474" s="331" t="s">
        <v>481</v>
      </c>
      <c r="N474" s="331" t="s">
        <v>481</v>
      </c>
      <c r="O474" s="331" t="s">
        <v>481</v>
      </c>
      <c r="P474" s="331" t="s">
        <v>481</v>
      </c>
      <c r="Q474" s="331" t="s">
        <v>481</v>
      </c>
      <c r="R474" s="331" t="s">
        <v>481</v>
      </c>
      <c r="S474" s="331" t="s">
        <v>481</v>
      </c>
      <c r="T474" s="331" t="s">
        <v>481</v>
      </c>
      <c r="U474" s="331" t="s">
        <v>481</v>
      </c>
      <c r="V474" s="328" t="s">
        <v>184</v>
      </c>
      <c r="W474" s="331" t="s">
        <v>481</v>
      </c>
      <c r="X474" s="331" t="s">
        <v>481</v>
      </c>
      <c r="Y474" s="331" t="s">
        <v>481</v>
      </c>
      <c r="Z474" s="331" t="s">
        <v>481</v>
      </c>
      <c r="AA474" s="331" t="s">
        <v>481</v>
      </c>
      <c r="AB474" s="331" t="s">
        <v>481</v>
      </c>
      <c r="AC474" s="331" t="s">
        <v>481</v>
      </c>
      <c r="AD474" s="331" t="s">
        <v>481</v>
      </c>
      <c r="AE474" s="331" t="s">
        <v>481</v>
      </c>
      <c r="AF474" s="331" t="s">
        <v>481</v>
      </c>
      <c r="AG474" s="328" t="s">
        <v>184</v>
      </c>
      <c r="AH474" s="331" t="s">
        <v>481</v>
      </c>
      <c r="AI474" s="331" t="s">
        <v>481</v>
      </c>
      <c r="AJ474" s="331" t="s">
        <v>481</v>
      </c>
    </row>
    <row r="475" spans="1:36" x14ac:dyDescent="0.35">
      <c r="A475" s="332" t="s">
        <v>691</v>
      </c>
      <c r="B475" s="331">
        <v>1354.0760204081632</v>
      </c>
      <c r="C475" s="331" t="s">
        <v>481</v>
      </c>
      <c r="D475" s="331" t="s">
        <v>481</v>
      </c>
      <c r="E475" s="331" t="s">
        <v>481</v>
      </c>
      <c r="F475" s="331" t="s">
        <v>481</v>
      </c>
      <c r="G475" s="331" t="s">
        <v>481</v>
      </c>
      <c r="H475" s="331" t="s">
        <v>481</v>
      </c>
      <c r="I475" s="331" t="s">
        <v>481</v>
      </c>
      <c r="J475" s="331" t="s">
        <v>481</v>
      </c>
      <c r="K475" s="331" t="s">
        <v>481</v>
      </c>
      <c r="L475" s="331" t="s">
        <v>481</v>
      </c>
      <c r="M475" s="331" t="s">
        <v>481</v>
      </c>
      <c r="N475" s="331" t="s">
        <v>481</v>
      </c>
      <c r="O475" s="331" t="s">
        <v>481</v>
      </c>
      <c r="P475" s="331" t="s">
        <v>481</v>
      </c>
      <c r="Q475" s="331" t="s">
        <v>481</v>
      </c>
      <c r="R475" s="331" t="s">
        <v>481</v>
      </c>
      <c r="S475" s="331" t="s">
        <v>481</v>
      </c>
      <c r="T475" s="331" t="s">
        <v>481</v>
      </c>
      <c r="U475" s="331" t="s">
        <v>481</v>
      </c>
      <c r="V475" s="328" t="s">
        <v>184</v>
      </c>
      <c r="W475" s="331" t="s">
        <v>481</v>
      </c>
      <c r="X475" s="331" t="s">
        <v>481</v>
      </c>
      <c r="Y475" s="331" t="s">
        <v>481</v>
      </c>
      <c r="Z475" s="331" t="s">
        <v>481</v>
      </c>
      <c r="AA475" s="331" t="s">
        <v>481</v>
      </c>
      <c r="AB475" s="331" t="s">
        <v>481</v>
      </c>
      <c r="AC475" s="331" t="s">
        <v>481</v>
      </c>
      <c r="AD475" s="331" t="s">
        <v>481</v>
      </c>
      <c r="AE475" s="331" t="s">
        <v>481</v>
      </c>
      <c r="AF475" s="331" t="s">
        <v>481</v>
      </c>
      <c r="AG475" s="328" t="s">
        <v>184</v>
      </c>
      <c r="AH475" s="331" t="s">
        <v>481</v>
      </c>
      <c r="AI475" s="331" t="s">
        <v>481</v>
      </c>
      <c r="AJ475" s="331" t="s">
        <v>481</v>
      </c>
    </row>
    <row r="476" spans="1:36" x14ac:dyDescent="0.35">
      <c r="A476" s="333" t="s">
        <v>692</v>
      </c>
      <c r="B476" s="331">
        <v>1354.0760204081632</v>
      </c>
      <c r="C476" s="331" t="s">
        <v>481</v>
      </c>
      <c r="D476" s="331" t="s">
        <v>481</v>
      </c>
      <c r="E476" s="331" t="s">
        <v>481</v>
      </c>
      <c r="F476" s="331" t="s">
        <v>481</v>
      </c>
      <c r="G476" s="331" t="s">
        <v>481</v>
      </c>
      <c r="H476" s="331" t="s">
        <v>481</v>
      </c>
      <c r="I476" s="331" t="s">
        <v>481</v>
      </c>
      <c r="J476" s="331" t="s">
        <v>481</v>
      </c>
      <c r="K476" s="331" t="s">
        <v>481</v>
      </c>
      <c r="L476" s="331" t="s">
        <v>481</v>
      </c>
      <c r="M476" s="331" t="s">
        <v>481</v>
      </c>
      <c r="N476" s="331" t="s">
        <v>481</v>
      </c>
      <c r="O476" s="331" t="s">
        <v>481</v>
      </c>
      <c r="P476" s="331" t="s">
        <v>481</v>
      </c>
      <c r="Q476" s="331" t="s">
        <v>481</v>
      </c>
      <c r="R476" s="331" t="s">
        <v>481</v>
      </c>
      <c r="S476" s="331" t="s">
        <v>481</v>
      </c>
      <c r="T476" s="331" t="s">
        <v>481</v>
      </c>
      <c r="U476" s="331" t="s">
        <v>481</v>
      </c>
      <c r="V476" s="328" t="s">
        <v>184</v>
      </c>
      <c r="W476" s="331" t="s">
        <v>481</v>
      </c>
      <c r="X476" s="331" t="s">
        <v>481</v>
      </c>
      <c r="Y476" s="331" t="s">
        <v>481</v>
      </c>
      <c r="Z476" s="331" t="s">
        <v>481</v>
      </c>
      <c r="AA476" s="331" t="s">
        <v>481</v>
      </c>
      <c r="AB476" s="331" t="s">
        <v>481</v>
      </c>
      <c r="AC476" s="331" t="s">
        <v>481</v>
      </c>
      <c r="AD476" s="331" t="s">
        <v>481</v>
      </c>
      <c r="AE476" s="331" t="s">
        <v>481</v>
      </c>
      <c r="AF476" s="331" t="s">
        <v>481</v>
      </c>
      <c r="AG476" s="328" t="s">
        <v>184</v>
      </c>
      <c r="AH476" s="331" t="s">
        <v>481</v>
      </c>
      <c r="AI476" s="331" t="s">
        <v>481</v>
      </c>
      <c r="AJ476" s="331" t="s">
        <v>481</v>
      </c>
    </row>
    <row r="477" spans="1:36" x14ac:dyDescent="0.35">
      <c r="A477" s="333" t="s">
        <v>693</v>
      </c>
      <c r="B477" s="331" t="s">
        <v>481</v>
      </c>
      <c r="C477" s="331" t="s">
        <v>481</v>
      </c>
      <c r="D477" s="331" t="s">
        <v>481</v>
      </c>
      <c r="E477" s="331" t="s">
        <v>481</v>
      </c>
      <c r="F477" s="331" t="s">
        <v>481</v>
      </c>
      <c r="G477" s="331" t="s">
        <v>481</v>
      </c>
      <c r="H477" s="331" t="s">
        <v>481</v>
      </c>
      <c r="I477" s="331" t="s">
        <v>481</v>
      </c>
      <c r="J477" s="331" t="s">
        <v>481</v>
      </c>
      <c r="K477" s="331" t="s">
        <v>481</v>
      </c>
      <c r="L477" s="331" t="s">
        <v>481</v>
      </c>
      <c r="M477" s="331" t="s">
        <v>481</v>
      </c>
      <c r="N477" s="331" t="s">
        <v>481</v>
      </c>
      <c r="O477" s="331" t="s">
        <v>481</v>
      </c>
      <c r="P477" s="331" t="s">
        <v>481</v>
      </c>
      <c r="Q477" s="331" t="s">
        <v>481</v>
      </c>
      <c r="R477" s="331" t="s">
        <v>481</v>
      </c>
      <c r="S477" s="331" t="s">
        <v>481</v>
      </c>
      <c r="T477" s="331" t="s">
        <v>481</v>
      </c>
      <c r="U477" s="331" t="s">
        <v>481</v>
      </c>
      <c r="V477" s="328" t="s">
        <v>184</v>
      </c>
      <c r="W477" s="331" t="s">
        <v>481</v>
      </c>
      <c r="X477" s="331" t="s">
        <v>481</v>
      </c>
      <c r="Y477" s="331" t="s">
        <v>481</v>
      </c>
      <c r="Z477" s="331" t="s">
        <v>481</v>
      </c>
      <c r="AA477" s="331" t="s">
        <v>481</v>
      </c>
      <c r="AB477" s="331" t="s">
        <v>481</v>
      </c>
      <c r="AC477" s="331" t="s">
        <v>481</v>
      </c>
      <c r="AD477" s="331" t="s">
        <v>481</v>
      </c>
      <c r="AE477" s="331" t="s">
        <v>481</v>
      </c>
      <c r="AF477" s="331" t="s">
        <v>481</v>
      </c>
      <c r="AG477" s="328" t="s">
        <v>184</v>
      </c>
      <c r="AH477" s="331" t="s">
        <v>481</v>
      </c>
      <c r="AI477" s="331" t="s">
        <v>481</v>
      </c>
      <c r="AJ477" s="331" t="s">
        <v>481</v>
      </c>
    </row>
    <row r="478" spans="1:36" x14ac:dyDescent="0.35">
      <c r="A478" s="332" t="s">
        <v>694</v>
      </c>
      <c r="B478" s="331" t="s">
        <v>481</v>
      </c>
      <c r="C478" s="331" t="s">
        <v>481</v>
      </c>
      <c r="D478" s="331" t="s">
        <v>481</v>
      </c>
      <c r="E478" s="331" t="s">
        <v>481</v>
      </c>
      <c r="F478" s="331" t="s">
        <v>481</v>
      </c>
      <c r="G478" s="331" t="s">
        <v>481</v>
      </c>
      <c r="H478" s="331" t="s">
        <v>481</v>
      </c>
      <c r="I478" s="331" t="s">
        <v>481</v>
      </c>
      <c r="J478" s="331" t="s">
        <v>481</v>
      </c>
      <c r="K478" s="331" t="s">
        <v>481</v>
      </c>
      <c r="L478" s="331" t="s">
        <v>481</v>
      </c>
      <c r="M478" s="331" t="s">
        <v>481</v>
      </c>
      <c r="N478" s="331" t="s">
        <v>481</v>
      </c>
      <c r="O478" s="331" t="s">
        <v>481</v>
      </c>
      <c r="P478" s="331" t="s">
        <v>481</v>
      </c>
      <c r="Q478" s="331" t="s">
        <v>481</v>
      </c>
      <c r="R478" s="331" t="s">
        <v>481</v>
      </c>
      <c r="S478" s="331" t="s">
        <v>481</v>
      </c>
      <c r="T478" s="331" t="s">
        <v>481</v>
      </c>
      <c r="U478" s="331" t="s">
        <v>481</v>
      </c>
      <c r="V478" s="328" t="s">
        <v>184</v>
      </c>
      <c r="W478" s="331" t="s">
        <v>481</v>
      </c>
      <c r="X478" s="331" t="s">
        <v>481</v>
      </c>
      <c r="Y478" s="331" t="s">
        <v>481</v>
      </c>
      <c r="Z478" s="331" t="s">
        <v>481</v>
      </c>
      <c r="AA478" s="331" t="s">
        <v>481</v>
      </c>
      <c r="AB478" s="331" t="s">
        <v>481</v>
      </c>
      <c r="AC478" s="331" t="s">
        <v>481</v>
      </c>
      <c r="AD478" s="331" t="s">
        <v>481</v>
      </c>
      <c r="AE478" s="331" t="s">
        <v>481</v>
      </c>
      <c r="AF478" s="331" t="s">
        <v>481</v>
      </c>
      <c r="AG478" s="328" t="s">
        <v>184</v>
      </c>
      <c r="AH478" s="331" t="s">
        <v>481</v>
      </c>
      <c r="AI478" s="331" t="s">
        <v>481</v>
      </c>
      <c r="AJ478" s="331" t="s">
        <v>481</v>
      </c>
    </row>
    <row r="479" spans="1:36" x14ac:dyDescent="0.35">
      <c r="A479" s="242" t="s">
        <v>695</v>
      </c>
      <c r="B479" s="331" t="s">
        <v>481</v>
      </c>
      <c r="C479" s="331" t="s">
        <v>481</v>
      </c>
      <c r="D479" s="331" t="s">
        <v>481</v>
      </c>
      <c r="E479" s="331" t="s">
        <v>481</v>
      </c>
      <c r="F479" s="331" t="s">
        <v>481</v>
      </c>
      <c r="G479" s="331" t="s">
        <v>481</v>
      </c>
      <c r="H479" s="331" t="s">
        <v>543</v>
      </c>
      <c r="I479" s="331" t="s">
        <v>481</v>
      </c>
      <c r="J479" s="331" t="s">
        <v>481</v>
      </c>
      <c r="K479" s="331" t="s">
        <v>481</v>
      </c>
      <c r="L479" s="331" t="s">
        <v>481</v>
      </c>
      <c r="M479" s="331" t="s">
        <v>481</v>
      </c>
      <c r="N479" s="331" t="s">
        <v>481</v>
      </c>
      <c r="O479" s="331" t="s">
        <v>481</v>
      </c>
      <c r="P479" s="331" t="s">
        <v>481</v>
      </c>
      <c r="Q479" s="331" t="s">
        <v>481</v>
      </c>
      <c r="R479" s="331" t="s">
        <v>481</v>
      </c>
      <c r="S479" s="331" t="s">
        <v>481</v>
      </c>
      <c r="T479" s="331" t="s">
        <v>481</v>
      </c>
      <c r="U479" s="331" t="s">
        <v>481</v>
      </c>
      <c r="V479" s="328" t="s">
        <v>184</v>
      </c>
      <c r="W479" s="331">
        <v>391.00292248704386</v>
      </c>
      <c r="X479" s="331">
        <v>45.101851511540602</v>
      </c>
      <c r="Y479" s="331" t="s">
        <v>481</v>
      </c>
      <c r="Z479" s="331" t="s">
        <v>481</v>
      </c>
      <c r="AA479" s="331" t="s">
        <v>481</v>
      </c>
      <c r="AB479" s="331" t="s">
        <v>481</v>
      </c>
      <c r="AC479" s="331" t="s">
        <v>481</v>
      </c>
      <c r="AD479" s="331" t="s">
        <v>481</v>
      </c>
      <c r="AE479" s="331" t="s">
        <v>481</v>
      </c>
      <c r="AF479" s="331" t="s">
        <v>481</v>
      </c>
      <c r="AG479" s="328" t="s">
        <v>184</v>
      </c>
      <c r="AH479" s="331" t="s">
        <v>481</v>
      </c>
      <c r="AI479" s="331">
        <v>120.41830440901001</v>
      </c>
      <c r="AJ479" s="331" t="s">
        <v>481</v>
      </c>
    </row>
    <row r="480" spans="1:36" x14ac:dyDescent="0.35">
      <c r="A480" s="332" t="s">
        <v>696</v>
      </c>
      <c r="B480" s="328" t="s">
        <v>184</v>
      </c>
      <c r="C480" s="328" t="s">
        <v>184</v>
      </c>
      <c r="D480" s="328" t="s">
        <v>184</v>
      </c>
      <c r="E480" s="328" t="s">
        <v>184</v>
      </c>
      <c r="F480" s="328" t="s">
        <v>184</v>
      </c>
      <c r="G480" s="328" t="s">
        <v>184</v>
      </c>
      <c r="H480" s="328" t="s">
        <v>184</v>
      </c>
      <c r="I480" s="328" t="s">
        <v>184</v>
      </c>
      <c r="J480" s="328" t="s">
        <v>184</v>
      </c>
      <c r="K480" s="328" t="s">
        <v>184</v>
      </c>
      <c r="L480" s="328" t="s">
        <v>184</v>
      </c>
      <c r="M480" s="328" t="s">
        <v>184</v>
      </c>
      <c r="N480" s="328" t="s">
        <v>184</v>
      </c>
      <c r="O480" s="328" t="s">
        <v>184</v>
      </c>
      <c r="P480" s="328" t="s">
        <v>184</v>
      </c>
      <c r="Q480" s="328" t="s">
        <v>184</v>
      </c>
      <c r="R480" s="328" t="s">
        <v>184</v>
      </c>
      <c r="S480" s="328" t="s">
        <v>184</v>
      </c>
      <c r="T480" s="328" t="s">
        <v>184</v>
      </c>
      <c r="U480" s="328" t="s">
        <v>184</v>
      </c>
      <c r="V480" s="328" t="s">
        <v>184</v>
      </c>
      <c r="W480" s="331">
        <v>391.00292248704386</v>
      </c>
      <c r="X480" s="331">
        <v>45.101851511540602</v>
      </c>
      <c r="Y480" s="331" t="s">
        <v>481</v>
      </c>
      <c r="Z480" s="331" t="s">
        <v>481</v>
      </c>
      <c r="AA480" s="331" t="s">
        <v>481</v>
      </c>
      <c r="AB480" s="331" t="s">
        <v>481</v>
      </c>
      <c r="AC480" s="331" t="s">
        <v>481</v>
      </c>
      <c r="AD480" s="331" t="s">
        <v>481</v>
      </c>
      <c r="AE480" s="331" t="s">
        <v>481</v>
      </c>
      <c r="AF480" s="331" t="s">
        <v>481</v>
      </c>
      <c r="AG480" s="328" t="s">
        <v>184</v>
      </c>
      <c r="AH480" s="328" t="s">
        <v>184</v>
      </c>
      <c r="AI480" s="331" t="s">
        <v>481</v>
      </c>
      <c r="AJ480" s="328" t="s">
        <v>184</v>
      </c>
    </row>
    <row r="481" spans="1:36" x14ac:dyDescent="0.35">
      <c r="A481" s="332" t="s">
        <v>697</v>
      </c>
      <c r="B481" s="331" t="s">
        <v>481</v>
      </c>
      <c r="C481" s="331" t="s">
        <v>481</v>
      </c>
      <c r="D481" s="331" t="s">
        <v>481</v>
      </c>
      <c r="E481" s="331" t="s">
        <v>481</v>
      </c>
      <c r="F481" s="331" t="s">
        <v>481</v>
      </c>
      <c r="G481" s="331" t="s">
        <v>481</v>
      </c>
      <c r="H481" s="331" t="s">
        <v>510</v>
      </c>
      <c r="I481" s="331" t="s">
        <v>481</v>
      </c>
      <c r="J481" s="331" t="s">
        <v>481</v>
      </c>
      <c r="K481" s="331" t="s">
        <v>481</v>
      </c>
      <c r="L481" s="331" t="s">
        <v>481</v>
      </c>
      <c r="M481" s="331" t="s">
        <v>481</v>
      </c>
      <c r="N481" s="331" t="s">
        <v>481</v>
      </c>
      <c r="O481" s="331" t="s">
        <v>481</v>
      </c>
      <c r="P481" s="331" t="s">
        <v>481</v>
      </c>
      <c r="Q481" s="331" t="s">
        <v>481</v>
      </c>
      <c r="R481" s="331" t="s">
        <v>481</v>
      </c>
      <c r="S481" s="331" t="s">
        <v>481</v>
      </c>
      <c r="T481" s="331" t="s">
        <v>481</v>
      </c>
      <c r="U481" s="331" t="s">
        <v>481</v>
      </c>
      <c r="V481" s="328" t="s">
        <v>184</v>
      </c>
      <c r="W481" s="331" t="s">
        <v>481</v>
      </c>
      <c r="X481" s="331" t="s">
        <v>481</v>
      </c>
      <c r="Y481" s="331" t="s">
        <v>481</v>
      </c>
      <c r="Z481" s="331" t="s">
        <v>481</v>
      </c>
      <c r="AA481" s="331" t="s">
        <v>481</v>
      </c>
      <c r="AB481" s="331" t="s">
        <v>481</v>
      </c>
      <c r="AC481" s="331" t="s">
        <v>481</v>
      </c>
      <c r="AD481" s="331" t="s">
        <v>481</v>
      </c>
      <c r="AE481" s="331" t="s">
        <v>481</v>
      </c>
      <c r="AF481" s="331" t="s">
        <v>481</v>
      </c>
      <c r="AG481" s="328" t="s">
        <v>184</v>
      </c>
      <c r="AH481" s="331" t="s">
        <v>481</v>
      </c>
      <c r="AI481" s="331">
        <v>120.41830440900908</v>
      </c>
      <c r="AJ481" s="328" t="s">
        <v>184</v>
      </c>
    </row>
    <row r="482" spans="1:36" x14ac:dyDescent="0.35">
      <c r="A482" s="334" t="s">
        <v>698</v>
      </c>
      <c r="B482" s="331" t="s">
        <v>481</v>
      </c>
      <c r="C482" s="331" t="s">
        <v>481</v>
      </c>
      <c r="D482" s="331" t="s">
        <v>481</v>
      </c>
      <c r="E482" s="331" t="s">
        <v>481</v>
      </c>
      <c r="F482" s="331" t="s">
        <v>481</v>
      </c>
      <c r="G482" s="331" t="s">
        <v>481</v>
      </c>
      <c r="H482" s="331" t="s">
        <v>481</v>
      </c>
      <c r="I482" s="331" t="s">
        <v>481</v>
      </c>
      <c r="J482" s="331" t="s">
        <v>481</v>
      </c>
      <c r="K482" s="331" t="s">
        <v>481</v>
      </c>
      <c r="L482" s="331" t="s">
        <v>481</v>
      </c>
      <c r="M482" s="331" t="s">
        <v>481</v>
      </c>
      <c r="N482" s="331" t="s">
        <v>481</v>
      </c>
      <c r="O482" s="331" t="s">
        <v>481</v>
      </c>
      <c r="P482" s="331" t="s">
        <v>481</v>
      </c>
      <c r="Q482" s="331" t="s">
        <v>481</v>
      </c>
      <c r="R482" s="331" t="s">
        <v>481</v>
      </c>
      <c r="S482" s="331" t="s">
        <v>481</v>
      </c>
      <c r="T482" s="331" t="s">
        <v>481</v>
      </c>
      <c r="U482" s="331" t="s">
        <v>481</v>
      </c>
      <c r="V482" s="328" t="s">
        <v>184</v>
      </c>
      <c r="W482" s="331" t="s">
        <v>481</v>
      </c>
      <c r="X482" s="331" t="s">
        <v>481</v>
      </c>
      <c r="Y482" s="331" t="s">
        <v>481</v>
      </c>
      <c r="Z482" s="331" t="s">
        <v>481</v>
      </c>
      <c r="AA482" s="331" t="s">
        <v>481</v>
      </c>
      <c r="AB482" s="331" t="s">
        <v>481</v>
      </c>
      <c r="AC482" s="331" t="s">
        <v>481</v>
      </c>
      <c r="AD482" s="331" t="s">
        <v>481</v>
      </c>
      <c r="AE482" s="331" t="s">
        <v>481</v>
      </c>
      <c r="AF482" s="331" t="s">
        <v>481</v>
      </c>
      <c r="AG482" s="328" t="s">
        <v>184</v>
      </c>
      <c r="AH482" s="331" t="s">
        <v>481</v>
      </c>
      <c r="AI482" s="331" t="s">
        <v>481</v>
      </c>
      <c r="AJ482" s="331" t="s">
        <v>481</v>
      </c>
    </row>
    <row r="483" spans="1:36" x14ac:dyDescent="0.35">
      <c r="A483" s="335" t="s">
        <v>636</v>
      </c>
      <c r="B483" s="331">
        <v>13.68474187732811</v>
      </c>
      <c r="C483" s="331">
        <v>0.90067774743551998</v>
      </c>
      <c r="D483" s="331">
        <v>1.9808273483516601</v>
      </c>
      <c r="E483" s="331" t="s">
        <v>3106</v>
      </c>
      <c r="F483" s="331" t="s">
        <v>3106</v>
      </c>
      <c r="G483" s="331" t="s">
        <v>580</v>
      </c>
      <c r="H483" s="331">
        <v>9.5065939709600006E-3</v>
      </c>
      <c r="I483" s="331" t="s">
        <v>580</v>
      </c>
      <c r="J483" s="331" t="s">
        <v>3106</v>
      </c>
      <c r="K483" s="331" t="s">
        <v>580</v>
      </c>
      <c r="L483" s="331" t="s">
        <v>3106</v>
      </c>
      <c r="M483" s="331" t="s">
        <v>580</v>
      </c>
      <c r="N483" s="331" t="s">
        <v>580</v>
      </c>
      <c r="O483" s="331" t="s">
        <v>580</v>
      </c>
      <c r="P483" s="331" t="s">
        <v>580</v>
      </c>
      <c r="Q483" s="331" t="s">
        <v>3106</v>
      </c>
      <c r="R483" s="331" t="s">
        <v>580</v>
      </c>
      <c r="S483" s="331" t="s">
        <v>3106</v>
      </c>
      <c r="T483" s="331" t="s">
        <v>3106</v>
      </c>
      <c r="U483" s="331">
        <v>1.6984600970478201</v>
      </c>
      <c r="V483" s="328" t="s">
        <v>184</v>
      </c>
      <c r="W483" s="331">
        <v>146.62879409508059</v>
      </c>
      <c r="X483" s="331">
        <v>161.75522535790259</v>
      </c>
      <c r="Y483" s="331">
        <v>9.0276703162196608</v>
      </c>
      <c r="Z483" s="331" t="s">
        <v>580</v>
      </c>
      <c r="AA483" s="331">
        <v>11.47912170919709</v>
      </c>
      <c r="AB483" s="331" t="s">
        <v>580</v>
      </c>
      <c r="AC483" s="331" t="s">
        <v>3106</v>
      </c>
      <c r="AD483" s="331" t="s">
        <v>580</v>
      </c>
      <c r="AE483" s="331" t="s">
        <v>580</v>
      </c>
      <c r="AF483" s="331">
        <v>3.5894286775586801</v>
      </c>
      <c r="AG483" s="328" t="s">
        <v>184</v>
      </c>
      <c r="AH483" s="331" t="s">
        <v>580</v>
      </c>
      <c r="AI483" s="331">
        <v>31.103247907929191</v>
      </c>
      <c r="AJ483" s="331">
        <v>28.530150025703989</v>
      </c>
    </row>
    <row r="484" spans="1:36" x14ac:dyDescent="0.35">
      <c r="A484" s="332" t="s">
        <v>637</v>
      </c>
      <c r="B484" s="331">
        <v>13.671467518190029</v>
      </c>
      <c r="C484" s="331">
        <v>0.90067774743551998</v>
      </c>
      <c r="D484" s="331">
        <v>1.9808273483516601</v>
      </c>
      <c r="E484" s="331" t="s">
        <v>510</v>
      </c>
      <c r="F484" s="331" t="s">
        <v>510</v>
      </c>
      <c r="G484" s="331" t="s">
        <v>510</v>
      </c>
      <c r="H484" s="331">
        <v>9.5065939709600006E-3</v>
      </c>
      <c r="I484" s="331" t="s">
        <v>510</v>
      </c>
      <c r="J484" s="331" t="s">
        <v>510</v>
      </c>
      <c r="K484" s="331" t="s">
        <v>510</v>
      </c>
      <c r="L484" s="331" t="s">
        <v>510</v>
      </c>
      <c r="M484" s="331" t="s">
        <v>510</v>
      </c>
      <c r="N484" s="331" t="s">
        <v>510</v>
      </c>
      <c r="O484" s="331" t="s">
        <v>510</v>
      </c>
      <c r="P484" s="331" t="s">
        <v>510</v>
      </c>
      <c r="Q484" s="331" t="s">
        <v>510</v>
      </c>
      <c r="R484" s="331" t="s">
        <v>510</v>
      </c>
      <c r="S484" s="331" t="s">
        <v>510</v>
      </c>
      <c r="T484" s="331" t="s">
        <v>510</v>
      </c>
      <c r="U484" s="331" t="s">
        <v>508</v>
      </c>
      <c r="V484" s="328" t="s">
        <v>184</v>
      </c>
      <c r="W484" s="331">
        <v>146.16040121254008</v>
      </c>
      <c r="X484" s="331">
        <v>161.67811829648733</v>
      </c>
      <c r="Y484" s="331">
        <v>8.9719417447910903</v>
      </c>
      <c r="Z484" s="331" t="s">
        <v>510</v>
      </c>
      <c r="AA484" s="331">
        <v>11.42114438969833</v>
      </c>
      <c r="AB484" s="331" t="s">
        <v>510</v>
      </c>
      <c r="AC484" s="331" t="s">
        <v>510</v>
      </c>
      <c r="AD484" s="331" t="s">
        <v>510</v>
      </c>
      <c r="AE484" s="331" t="s">
        <v>510</v>
      </c>
      <c r="AF484" s="331">
        <v>1.1055156889200001E-3</v>
      </c>
      <c r="AG484" s="328" t="s">
        <v>184</v>
      </c>
      <c r="AH484" s="331" t="s">
        <v>508</v>
      </c>
      <c r="AI484" s="331">
        <v>30.668042743204541</v>
      </c>
      <c r="AJ484" s="331">
        <v>28.530150025703989</v>
      </c>
    </row>
    <row r="485" spans="1:36" x14ac:dyDescent="0.35">
      <c r="A485" s="332" t="s">
        <v>638</v>
      </c>
      <c r="B485" s="331" t="s">
        <v>508</v>
      </c>
      <c r="C485" s="331" t="s">
        <v>508</v>
      </c>
      <c r="D485" s="331" t="s">
        <v>508</v>
      </c>
      <c r="E485" s="331" t="s">
        <v>508</v>
      </c>
      <c r="F485" s="331" t="s">
        <v>508</v>
      </c>
      <c r="G485" s="331" t="s">
        <v>508</v>
      </c>
      <c r="H485" s="331" t="s">
        <v>508</v>
      </c>
      <c r="I485" s="331" t="s">
        <v>508</v>
      </c>
      <c r="J485" s="331" t="s">
        <v>508</v>
      </c>
      <c r="K485" s="331" t="s">
        <v>508</v>
      </c>
      <c r="L485" s="331" t="s">
        <v>508</v>
      </c>
      <c r="M485" s="331" t="s">
        <v>508</v>
      </c>
      <c r="N485" s="331" t="s">
        <v>508</v>
      </c>
      <c r="O485" s="331" t="s">
        <v>508</v>
      </c>
      <c r="P485" s="331" t="s">
        <v>508</v>
      </c>
      <c r="Q485" s="331" t="s">
        <v>508</v>
      </c>
      <c r="R485" s="331" t="s">
        <v>508</v>
      </c>
      <c r="S485" s="331" t="s">
        <v>508</v>
      </c>
      <c r="T485" s="331" t="s">
        <v>508</v>
      </c>
      <c r="U485" s="331" t="s">
        <v>508</v>
      </c>
      <c r="V485" s="328" t="s">
        <v>184</v>
      </c>
      <c r="W485" s="331" t="s">
        <v>508</v>
      </c>
      <c r="X485" s="331" t="s">
        <v>508</v>
      </c>
      <c r="Y485" s="331" t="s">
        <v>508</v>
      </c>
      <c r="Z485" s="331" t="s">
        <v>508</v>
      </c>
      <c r="AA485" s="331" t="s">
        <v>508</v>
      </c>
      <c r="AB485" s="331" t="s">
        <v>508</v>
      </c>
      <c r="AC485" s="331" t="s">
        <v>508</v>
      </c>
      <c r="AD485" s="331" t="s">
        <v>508</v>
      </c>
      <c r="AE485" s="331" t="s">
        <v>508</v>
      </c>
      <c r="AF485" s="331" t="s">
        <v>508</v>
      </c>
      <c r="AG485" s="328" t="s">
        <v>184</v>
      </c>
      <c r="AH485" s="331" t="s">
        <v>508</v>
      </c>
      <c r="AI485" s="331" t="s">
        <v>508</v>
      </c>
      <c r="AJ485" s="331" t="s">
        <v>508</v>
      </c>
    </row>
    <row r="486" spans="1:36" x14ac:dyDescent="0.35">
      <c r="A486" s="332" t="s">
        <v>639</v>
      </c>
      <c r="B486" s="331">
        <v>6.9672162809399996E-3</v>
      </c>
      <c r="C486" s="331" t="s">
        <v>508</v>
      </c>
      <c r="D486" s="331" t="s">
        <v>508</v>
      </c>
      <c r="E486" s="331" t="s">
        <v>508</v>
      </c>
      <c r="F486" s="331" t="s">
        <v>508</v>
      </c>
      <c r="G486" s="331" t="s">
        <v>508</v>
      </c>
      <c r="H486" s="331" t="s">
        <v>508</v>
      </c>
      <c r="I486" s="331" t="s">
        <v>508</v>
      </c>
      <c r="J486" s="331" t="s">
        <v>508</v>
      </c>
      <c r="K486" s="331" t="s">
        <v>508</v>
      </c>
      <c r="L486" s="331" t="s">
        <v>508</v>
      </c>
      <c r="M486" s="331" t="s">
        <v>508</v>
      </c>
      <c r="N486" s="331" t="s">
        <v>508</v>
      </c>
      <c r="O486" s="331" t="s">
        <v>508</v>
      </c>
      <c r="P486" s="331" t="s">
        <v>508</v>
      </c>
      <c r="Q486" s="331" t="s">
        <v>508</v>
      </c>
      <c r="R486" s="331" t="s">
        <v>508</v>
      </c>
      <c r="S486" s="331" t="s">
        <v>508</v>
      </c>
      <c r="T486" s="331" t="s">
        <v>508</v>
      </c>
      <c r="U486" s="331" t="s">
        <v>508</v>
      </c>
      <c r="V486" s="328" t="s">
        <v>184</v>
      </c>
      <c r="W486" s="331">
        <v>0.41169288254051001</v>
      </c>
      <c r="X486" s="331">
        <v>5.0035632843830002E-2</v>
      </c>
      <c r="Y486" s="331" t="s">
        <v>508</v>
      </c>
      <c r="Z486" s="331" t="s">
        <v>508</v>
      </c>
      <c r="AA486" s="331">
        <v>3.9874807019000001E-4</v>
      </c>
      <c r="AB486" s="331" t="s">
        <v>508</v>
      </c>
      <c r="AC486" s="331" t="s">
        <v>508</v>
      </c>
      <c r="AD486" s="331" t="s">
        <v>508</v>
      </c>
      <c r="AE486" s="331" t="s">
        <v>508</v>
      </c>
      <c r="AF486" s="331" t="s">
        <v>508</v>
      </c>
      <c r="AG486" s="328" t="s">
        <v>184</v>
      </c>
      <c r="AH486" s="331" t="s">
        <v>508</v>
      </c>
      <c r="AI486" s="331" t="s">
        <v>510</v>
      </c>
      <c r="AJ486" s="331" t="s">
        <v>510</v>
      </c>
    </row>
    <row r="487" spans="1:36" x14ac:dyDescent="0.35">
      <c r="A487" s="332" t="s">
        <v>640</v>
      </c>
      <c r="B487" s="331" t="s">
        <v>483</v>
      </c>
      <c r="C487" s="331" t="s">
        <v>483</v>
      </c>
      <c r="D487" s="331" t="s">
        <v>510</v>
      </c>
      <c r="E487" s="331" t="s">
        <v>483</v>
      </c>
      <c r="F487" s="331" t="s">
        <v>483</v>
      </c>
      <c r="G487" s="331" t="s">
        <v>510</v>
      </c>
      <c r="H487" s="331" t="s">
        <v>483</v>
      </c>
      <c r="I487" s="331" t="s">
        <v>510</v>
      </c>
      <c r="J487" s="331" t="s">
        <v>483</v>
      </c>
      <c r="K487" s="331" t="s">
        <v>510</v>
      </c>
      <c r="L487" s="331" t="s">
        <v>483</v>
      </c>
      <c r="M487" s="331" t="s">
        <v>510</v>
      </c>
      <c r="N487" s="331" t="s">
        <v>510</v>
      </c>
      <c r="O487" s="331" t="s">
        <v>510</v>
      </c>
      <c r="P487" s="331" t="s">
        <v>510</v>
      </c>
      <c r="Q487" s="331" t="s">
        <v>483</v>
      </c>
      <c r="R487" s="331" t="s">
        <v>510</v>
      </c>
      <c r="S487" s="331" t="s">
        <v>483</v>
      </c>
      <c r="T487" s="331" t="s">
        <v>483</v>
      </c>
      <c r="U487" s="331">
        <v>1.6984600970478201</v>
      </c>
      <c r="V487" s="328" t="s">
        <v>184</v>
      </c>
      <c r="W487" s="331" t="s">
        <v>483</v>
      </c>
      <c r="X487" s="331" t="s">
        <v>483</v>
      </c>
      <c r="Y487" s="331" t="s">
        <v>510</v>
      </c>
      <c r="Z487" s="331" t="s">
        <v>510</v>
      </c>
      <c r="AA487" s="331" t="s">
        <v>510</v>
      </c>
      <c r="AB487" s="331" t="s">
        <v>510</v>
      </c>
      <c r="AC487" s="331" t="s">
        <v>483</v>
      </c>
      <c r="AD487" s="331" t="s">
        <v>510</v>
      </c>
      <c r="AE487" s="331" t="s">
        <v>510</v>
      </c>
      <c r="AF487" s="331">
        <v>3.5883231618697602</v>
      </c>
      <c r="AG487" s="328" t="s">
        <v>184</v>
      </c>
      <c r="AH487" s="331" t="s">
        <v>510</v>
      </c>
      <c r="AI487" s="331">
        <v>0.34476945043893997</v>
      </c>
      <c r="AJ487" s="331" t="s">
        <v>510</v>
      </c>
    </row>
    <row r="488" spans="1:36" x14ac:dyDescent="0.35">
      <c r="A488" s="332" t="s">
        <v>3383</v>
      </c>
      <c r="B488" s="331">
        <v>6.3071428571400004E-3</v>
      </c>
      <c r="C488" s="331" t="s">
        <v>508</v>
      </c>
      <c r="D488" s="331" t="s">
        <v>508</v>
      </c>
      <c r="E488" s="331" t="s">
        <v>508</v>
      </c>
      <c r="F488" s="331" t="s">
        <v>508</v>
      </c>
      <c r="G488" s="331" t="s">
        <v>508</v>
      </c>
      <c r="H488" s="331" t="s">
        <v>508</v>
      </c>
      <c r="I488" s="331" t="s">
        <v>508</v>
      </c>
      <c r="J488" s="331" t="s">
        <v>508</v>
      </c>
      <c r="K488" s="331" t="s">
        <v>508</v>
      </c>
      <c r="L488" s="331" t="s">
        <v>508</v>
      </c>
      <c r="M488" s="331" t="s">
        <v>508</v>
      </c>
      <c r="N488" s="331" t="s">
        <v>508</v>
      </c>
      <c r="O488" s="331" t="s">
        <v>508</v>
      </c>
      <c r="P488" s="331" t="s">
        <v>508</v>
      </c>
      <c r="Q488" s="331" t="s">
        <v>508</v>
      </c>
      <c r="R488" s="331" t="s">
        <v>508</v>
      </c>
      <c r="S488" s="331" t="s">
        <v>508</v>
      </c>
      <c r="T488" s="331" t="s">
        <v>508</v>
      </c>
      <c r="U488" s="331" t="s">
        <v>508</v>
      </c>
      <c r="V488" s="328" t="s">
        <v>184</v>
      </c>
      <c r="W488" s="331">
        <v>5.67E-2</v>
      </c>
      <c r="X488" s="331">
        <v>2.7071428571429999E-2</v>
      </c>
      <c r="Y488" s="331">
        <v>5.5728571428570003E-2</v>
      </c>
      <c r="Z488" s="331" t="s">
        <v>508</v>
      </c>
      <c r="AA488" s="331">
        <v>5.7578571428570001E-2</v>
      </c>
      <c r="AB488" s="331" t="s">
        <v>508</v>
      </c>
      <c r="AC488" s="331" t="s">
        <v>508</v>
      </c>
      <c r="AD488" s="331" t="s">
        <v>508</v>
      </c>
      <c r="AE488" s="331" t="s">
        <v>508</v>
      </c>
      <c r="AF488" s="331" t="s">
        <v>508</v>
      </c>
      <c r="AG488" s="328" t="s">
        <v>184</v>
      </c>
      <c r="AH488" s="331" t="s">
        <v>508</v>
      </c>
      <c r="AI488" s="331">
        <v>9.0435714285709998E-2</v>
      </c>
      <c r="AJ488" s="331" t="s">
        <v>510</v>
      </c>
    </row>
    <row r="489" spans="1:36" x14ac:dyDescent="0.35">
      <c r="A489" s="307" t="s">
        <v>641</v>
      </c>
      <c r="B489" s="331">
        <v>0.88</v>
      </c>
      <c r="C489" s="331">
        <v>397.31929999999994</v>
      </c>
      <c r="D489" s="331" t="s">
        <v>481</v>
      </c>
      <c r="E489" s="331" t="s">
        <v>481</v>
      </c>
      <c r="F489" s="331">
        <v>2580.4423400000001</v>
      </c>
      <c r="G489" s="331" t="s">
        <v>481</v>
      </c>
      <c r="H489" s="331">
        <v>56029.155100000004</v>
      </c>
      <c r="I489" s="331" t="s">
        <v>481</v>
      </c>
      <c r="J489" s="331">
        <v>2093.1475999999998</v>
      </c>
      <c r="K489" s="331" t="s">
        <v>481</v>
      </c>
      <c r="L489" s="331" t="s">
        <v>481</v>
      </c>
      <c r="M489" s="331" t="s">
        <v>481</v>
      </c>
      <c r="N489" s="331" t="s">
        <v>481</v>
      </c>
      <c r="O489" s="331" t="s">
        <v>481</v>
      </c>
      <c r="P489" s="331" t="s">
        <v>481</v>
      </c>
      <c r="Q489" s="331">
        <v>117.73</v>
      </c>
      <c r="R489" s="331" t="s">
        <v>481</v>
      </c>
      <c r="S489" s="331" t="s">
        <v>481</v>
      </c>
      <c r="T489" s="331" t="s">
        <v>481</v>
      </c>
      <c r="U489" s="331" t="s">
        <v>481</v>
      </c>
      <c r="V489" s="328" t="s">
        <v>184</v>
      </c>
      <c r="W489" s="331">
        <v>2.1192000000000002</v>
      </c>
      <c r="X489" s="331" t="s">
        <v>481</v>
      </c>
      <c r="Y489" s="331" t="s">
        <v>481</v>
      </c>
      <c r="Z489" s="331" t="s">
        <v>481</v>
      </c>
      <c r="AA489" s="331" t="s">
        <v>481</v>
      </c>
      <c r="AB489" s="331" t="s">
        <v>481</v>
      </c>
      <c r="AC489" s="331" t="s">
        <v>481</v>
      </c>
      <c r="AD489" s="331" t="s">
        <v>481</v>
      </c>
      <c r="AE489" s="331" t="s">
        <v>481</v>
      </c>
      <c r="AF489" s="331" t="s">
        <v>481</v>
      </c>
      <c r="AG489" s="328" t="s">
        <v>184</v>
      </c>
      <c r="AH489" s="331">
        <v>7230.4559117999988</v>
      </c>
      <c r="AI489" s="331" t="s">
        <v>481</v>
      </c>
      <c r="AJ489" s="331" t="s">
        <v>481</v>
      </c>
    </row>
    <row r="490" spans="1:36" x14ac:dyDescent="0.35">
      <c r="A490" s="332" t="s">
        <v>642</v>
      </c>
      <c r="B490" s="331" t="s">
        <v>481</v>
      </c>
      <c r="C490" s="331">
        <v>397.31929999999994</v>
      </c>
      <c r="D490" s="331" t="s">
        <v>481</v>
      </c>
      <c r="E490" s="331" t="s">
        <v>481</v>
      </c>
      <c r="F490" s="331">
        <v>2549.6623400000003</v>
      </c>
      <c r="G490" s="331" t="s">
        <v>481</v>
      </c>
      <c r="H490" s="331">
        <v>49042.255100000002</v>
      </c>
      <c r="I490" s="331" t="s">
        <v>481</v>
      </c>
      <c r="J490" s="331">
        <v>2093.1475999999998</v>
      </c>
      <c r="K490" s="331" t="s">
        <v>481</v>
      </c>
      <c r="L490" s="331" t="s">
        <v>481</v>
      </c>
      <c r="M490" s="331" t="s">
        <v>481</v>
      </c>
      <c r="N490" s="331" t="s">
        <v>481</v>
      </c>
      <c r="O490" s="331" t="s">
        <v>481</v>
      </c>
      <c r="P490" s="331" t="s">
        <v>481</v>
      </c>
      <c r="Q490" s="331">
        <v>99.33</v>
      </c>
      <c r="R490" s="331" t="s">
        <v>481</v>
      </c>
      <c r="S490" s="331" t="s">
        <v>481</v>
      </c>
      <c r="T490" s="331" t="s">
        <v>481</v>
      </c>
      <c r="U490" s="331" t="s">
        <v>481</v>
      </c>
      <c r="V490" s="328" t="s">
        <v>184</v>
      </c>
      <c r="W490" s="331" t="s">
        <v>481</v>
      </c>
      <c r="X490" s="331" t="s">
        <v>481</v>
      </c>
      <c r="Y490" s="331" t="s">
        <v>481</v>
      </c>
      <c r="Z490" s="331" t="s">
        <v>481</v>
      </c>
      <c r="AA490" s="331" t="s">
        <v>481</v>
      </c>
      <c r="AB490" s="331" t="s">
        <v>481</v>
      </c>
      <c r="AC490" s="331" t="s">
        <v>481</v>
      </c>
      <c r="AD490" s="331" t="s">
        <v>481</v>
      </c>
      <c r="AE490" s="331" t="s">
        <v>481</v>
      </c>
      <c r="AF490" s="331" t="s">
        <v>481</v>
      </c>
      <c r="AG490" s="328" t="s">
        <v>184</v>
      </c>
      <c r="AH490" s="331" t="s">
        <v>3107</v>
      </c>
      <c r="AI490" s="331" t="s">
        <v>481</v>
      </c>
      <c r="AJ490" s="331" t="s">
        <v>481</v>
      </c>
    </row>
    <row r="491" spans="1:36" x14ac:dyDescent="0.35">
      <c r="A491" s="332" t="s">
        <v>643</v>
      </c>
      <c r="B491" s="331" t="s">
        <v>481</v>
      </c>
      <c r="C491" s="331" t="s">
        <v>481</v>
      </c>
      <c r="D491" s="331" t="s">
        <v>481</v>
      </c>
      <c r="E491" s="331" t="s">
        <v>481</v>
      </c>
      <c r="F491" s="331" t="s">
        <v>481</v>
      </c>
      <c r="G491" s="331" t="s">
        <v>481</v>
      </c>
      <c r="H491" s="331">
        <v>1019.4</v>
      </c>
      <c r="I491" s="331" t="s">
        <v>481</v>
      </c>
      <c r="J491" s="331" t="s">
        <v>481</v>
      </c>
      <c r="K491" s="331" t="s">
        <v>481</v>
      </c>
      <c r="L491" s="331" t="s">
        <v>481</v>
      </c>
      <c r="M491" s="331" t="s">
        <v>481</v>
      </c>
      <c r="N491" s="331" t="s">
        <v>481</v>
      </c>
      <c r="O491" s="331" t="s">
        <v>481</v>
      </c>
      <c r="P491" s="331" t="s">
        <v>481</v>
      </c>
      <c r="Q491" s="331" t="s">
        <v>481</v>
      </c>
      <c r="R491" s="331" t="s">
        <v>481</v>
      </c>
      <c r="S491" s="331" t="s">
        <v>481</v>
      </c>
      <c r="T491" s="331" t="s">
        <v>481</v>
      </c>
      <c r="U491" s="331" t="s">
        <v>481</v>
      </c>
      <c r="V491" s="328" t="s">
        <v>184</v>
      </c>
      <c r="W491" s="331" t="s">
        <v>481</v>
      </c>
      <c r="X491" s="331" t="s">
        <v>481</v>
      </c>
      <c r="Y491" s="331" t="s">
        <v>481</v>
      </c>
      <c r="Z491" s="331" t="s">
        <v>481</v>
      </c>
      <c r="AA491" s="331" t="s">
        <v>481</v>
      </c>
      <c r="AB491" s="331" t="s">
        <v>481</v>
      </c>
      <c r="AC491" s="331" t="s">
        <v>481</v>
      </c>
      <c r="AD491" s="331" t="s">
        <v>481</v>
      </c>
      <c r="AE491" s="331" t="s">
        <v>481</v>
      </c>
      <c r="AF491" s="331" t="s">
        <v>481</v>
      </c>
      <c r="AG491" s="328" t="s">
        <v>184</v>
      </c>
      <c r="AH491" s="331" t="s">
        <v>483</v>
      </c>
      <c r="AI491" s="331" t="s">
        <v>481</v>
      </c>
      <c r="AJ491" s="331" t="s">
        <v>481</v>
      </c>
    </row>
    <row r="492" spans="1:36" x14ac:dyDescent="0.35">
      <c r="A492" s="332" t="s">
        <v>644</v>
      </c>
      <c r="B492" s="331">
        <v>0.88</v>
      </c>
      <c r="C492" s="331" t="s">
        <v>481</v>
      </c>
      <c r="D492" s="331" t="s">
        <v>481</v>
      </c>
      <c r="E492" s="331" t="s">
        <v>481</v>
      </c>
      <c r="F492" s="331">
        <v>30.78</v>
      </c>
      <c r="G492" s="331" t="s">
        <v>481</v>
      </c>
      <c r="H492" s="331" t="s">
        <v>481</v>
      </c>
      <c r="I492" s="331" t="s">
        <v>481</v>
      </c>
      <c r="J492" s="331" t="s">
        <v>481</v>
      </c>
      <c r="K492" s="331" t="s">
        <v>481</v>
      </c>
      <c r="L492" s="331" t="s">
        <v>481</v>
      </c>
      <c r="M492" s="331" t="s">
        <v>481</v>
      </c>
      <c r="N492" s="331" t="s">
        <v>481</v>
      </c>
      <c r="O492" s="331" t="s">
        <v>481</v>
      </c>
      <c r="P492" s="331" t="s">
        <v>481</v>
      </c>
      <c r="Q492" s="331">
        <v>18.399999999999999</v>
      </c>
      <c r="R492" s="331" t="s">
        <v>481</v>
      </c>
      <c r="S492" s="331" t="s">
        <v>481</v>
      </c>
      <c r="T492" s="331" t="s">
        <v>481</v>
      </c>
      <c r="U492" s="331" t="s">
        <v>481</v>
      </c>
      <c r="V492" s="328" t="s">
        <v>184</v>
      </c>
      <c r="W492" s="331">
        <v>2.1192000000000002</v>
      </c>
      <c r="X492" s="331" t="s">
        <v>481</v>
      </c>
      <c r="Y492" s="331" t="s">
        <v>481</v>
      </c>
      <c r="Z492" s="331" t="s">
        <v>481</v>
      </c>
      <c r="AA492" s="331" t="s">
        <v>481</v>
      </c>
      <c r="AB492" s="331" t="s">
        <v>481</v>
      </c>
      <c r="AC492" s="331" t="s">
        <v>481</v>
      </c>
      <c r="AD492" s="331" t="s">
        <v>481</v>
      </c>
      <c r="AE492" s="331" t="s">
        <v>481</v>
      </c>
      <c r="AF492" s="331" t="s">
        <v>481</v>
      </c>
      <c r="AG492" s="328" t="s">
        <v>184</v>
      </c>
      <c r="AH492" s="331" t="s">
        <v>483</v>
      </c>
      <c r="AI492" s="331" t="s">
        <v>481</v>
      </c>
      <c r="AJ492" s="331" t="s">
        <v>481</v>
      </c>
    </row>
    <row r="493" spans="1:36" x14ac:dyDescent="0.35">
      <c r="A493" s="332" t="s">
        <v>645</v>
      </c>
      <c r="B493" s="331" t="s">
        <v>481</v>
      </c>
      <c r="C493" s="331" t="s">
        <v>481</v>
      </c>
      <c r="D493" s="331" t="s">
        <v>481</v>
      </c>
      <c r="E493" s="331" t="s">
        <v>481</v>
      </c>
      <c r="F493" s="331" t="s">
        <v>481</v>
      </c>
      <c r="G493" s="331" t="s">
        <v>481</v>
      </c>
      <c r="H493" s="331">
        <v>5967.5</v>
      </c>
      <c r="I493" s="331" t="s">
        <v>481</v>
      </c>
      <c r="J493" s="331" t="s">
        <v>481</v>
      </c>
      <c r="K493" s="331" t="s">
        <v>481</v>
      </c>
      <c r="L493" s="331" t="s">
        <v>481</v>
      </c>
      <c r="M493" s="331" t="s">
        <v>481</v>
      </c>
      <c r="N493" s="331" t="s">
        <v>481</v>
      </c>
      <c r="O493" s="331" t="s">
        <v>481</v>
      </c>
      <c r="P493" s="331" t="s">
        <v>481</v>
      </c>
      <c r="Q493" s="331" t="s">
        <v>481</v>
      </c>
      <c r="R493" s="331" t="s">
        <v>481</v>
      </c>
      <c r="S493" s="331" t="s">
        <v>481</v>
      </c>
      <c r="T493" s="331" t="s">
        <v>481</v>
      </c>
      <c r="U493" s="331" t="s">
        <v>481</v>
      </c>
      <c r="V493" s="328" t="s">
        <v>184</v>
      </c>
      <c r="W493" s="331" t="s">
        <v>481</v>
      </c>
      <c r="X493" s="331" t="s">
        <v>481</v>
      </c>
      <c r="Y493" s="331" t="s">
        <v>481</v>
      </c>
      <c r="Z493" s="331" t="s">
        <v>481</v>
      </c>
      <c r="AA493" s="331" t="s">
        <v>481</v>
      </c>
      <c r="AB493" s="331" t="s">
        <v>481</v>
      </c>
      <c r="AC493" s="331" t="s">
        <v>481</v>
      </c>
      <c r="AD493" s="331" t="s">
        <v>481</v>
      </c>
      <c r="AE493" s="331" t="s">
        <v>481</v>
      </c>
      <c r="AF493" s="331" t="s">
        <v>481</v>
      </c>
      <c r="AG493" s="328" t="s">
        <v>184</v>
      </c>
      <c r="AH493" s="331" t="s">
        <v>555</v>
      </c>
      <c r="AI493" s="331" t="s">
        <v>481</v>
      </c>
      <c r="AJ493" s="331" t="s">
        <v>481</v>
      </c>
    </row>
    <row r="494" spans="1:36" x14ac:dyDescent="0.35">
      <c r="A494" s="332" t="s">
        <v>646</v>
      </c>
      <c r="B494" s="331" t="s">
        <v>481</v>
      </c>
      <c r="C494" s="331" t="s">
        <v>481</v>
      </c>
      <c r="D494" s="331" t="s">
        <v>481</v>
      </c>
      <c r="E494" s="331" t="s">
        <v>481</v>
      </c>
      <c r="F494" s="331" t="s">
        <v>481</v>
      </c>
      <c r="G494" s="331" t="s">
        <v>481</v>
      </c>
      <c r="H494" s="331" t="s">
        <v>481</v>
      </c>
      <c r="I494" s="331" t="s">
        <v>481</v>
      </c>
      <c r="J494" s="331" t="s">
        <v>481</v>
      </c>
      <c r="K494" s="331" t="s">
        <v>481</v>
      </c>
      <c r="L494" s="331" t="s">
        <v>481</v>
      </c>
      <c r="M494" s="331" t="s">
        <v>481</v>
      </c>
      <c r="N494" s="331" t="s">
        <v>481</v>
      </c>
      <c r="O494" s="331" t="s">
        <v>481</v>
      </c>
      <c r="P494" s="331" t="s">
        <v>481</v>
      </c>
      <c r="Q494" s="331" t="s">
        <v>481</v>
      </c>
      <c r="R494" s="331" t="s">
        <v>481</v>
      </c>
      <c r="S494" s="331" t="s">
        <v>481</v>
      </c>
      <c r="T494" s="331" t="s">
        <v>481</v>
      </c>
      <c r="U494" s="331" t="s">
        <v>481</v>
      </c>
      <c r="V494" s="328" t="s">
        <v>184</v>
      </c>
      <c r="W494" s="331" t="s">
        <v>481</v>
      </c>
      <c r="X494" s="331" t="s">
        <v>481</v>
      </c>
      <c r="Y494" s="331" t="s">
        <v>481</v>
      </c>
      <c r="Z494" s="331" t="s">
        <v>481</v>
      </c>
      <c r="AA494" s="331" t="s">
        <v>481</v>
      </c>
      <c r="AB494" s="331" t="s">
        <v>481</v>
      </c>
      <c r="AC494" s="331" t="s">
        <v>481</v>
      </c>
      <c r="AD494" s="331" t="s">
        <v>481</v>
      </c>
      <c r="AE494" s="331" t="s">
        <v>481</v>
      </c>
      <c r="AF494" s="331" t="s">
        <v>481</v>
      </c>
      <c r="AG494" s="328" t="s">
        <v>184</v>
      </c>
      <c r="AH494" s="331" t="s">
        <v>483</v>
      </c>
      <c r="AI494" s="331" t="s">
        <v>481</v>
      </c>
      <c r="AJ494" s="331" t="s">
        <v>481</v>
      </c>
    </row>
    <row r="495" spans="1:36" x14ac:dyDescent="0.35">
      <c r="A495" s="334" t="s">
        <v>647</v>
      </c>
      <c r="B495" s="331" t="s">
        <v>481</v>
      </c>
      <c r="C495" s="331" t="s">
        <v>481</v>
      </c>
      <c r="D495" s="331" t="s">
        <v>481</v>
      </c>
      <c r="E495" s="331" t="s">
        <v>481</v>
      </c>
      <c r="F495" s="331" t="s">
        <v>481</v>
      </c>
      <c r="G495" s="331" t="s">
        <v>481</v>
      </c>
      <c r="H495" s="331" t="s">
        <v>481</v>
      </c>
      <c r="I495" s="331" t="s">
        <v>481</v>
      </c>
      <c r="J495" s="331" t="s">
        <v>481</v>
      </c>
      <c r="K495" s="331" t="s">
        <v>481</v>
      </c>
      <c r="L495" s="331" t="s">
        <v>481</v>
      </c>
      <c r="M495" s="331" t="s">
        <v>481</v>
      </c>
      <c r="N495" s="331" t="s">
        <v>481</v>
      </c>
      <c r="O495" s="331" t="s">
        <v>481</v>
      </c>
      <c r="P495" s="331" t="s">
        <v>481</v>
      </c>
      <c r="Q495" s="331" t="s">
        <v>481</v>
      </c>
      <c r="R495" s="331" t="s">
        <v>481</v>
      </c>
      <c r="S495" s="331" t="s">
        <v>481</v>
      </c>
      <c r="T495" s="331" t="s">
        <v>481</v>
      </c>
      <c r="U495" s="331" t="s">
        <v>481</v>
      </c>
      <c r="V495" s="328" t="s">
        <v>184</v>
      </c>
      <c r="W495" s="331" t="s">
        <v>481</v>
      </c>
      <c r="X495" s="331" t="s">
        <v>481</v>
      </c>
      <c r="Y495" s="331" t="s">
        <v>481</v>
      </c>
      <c r="Z495" s="331" t="s">
        <v>481</v>
      </c>
      <c r="AA495" s="331" t="s">
        <v>481</v>
      </c>
      <c r="AB495" s="331" t="s">
        <v>481</v>
      </c>
      <c r="AC495" s="331" t="s">
        <v>481</v>
      </c>
      <c r="AD495" s="331" t="s">
        <v>481</v>
      </c>
      <c r="AE495" s="331" t="s">
        <v>481</v>
      </c>
      <c r="AF495" s="331" t="s">
        <v>481</v>
      </c>
      <c r="AG495" s="328" t="s">
        <v>184</v>
      </c>
      <c r="AH495" s="331">
        <v>7230.4559117999988</v>
      </c>
      <c r="AI495" s="331" t="s">
        <v>481</v>
      </c>
      <c r="AJ495" s="331" t="s">
        <v>481</v>
      </c>
    </row>
    <row r="496" spans="1:36" x14ac:dyDescent="0.35">
      <c r="A496" s="336" t="s">
        <v>648</v>
      </c>
      <c r="B496" s="331" t="s">
        <v>481</v>
      </c>
      <c r="C496" s="331" t="s">
        <v>481</v>
      </c>
      <c r="D496" s="331" t="s">
        <v>481</v>
      </c>
      <c r="E496" s="331" t="s">
        <v>481</v>
      </c>
      <c r="F496" s="331" t="s">
        <v>481</v>
      </c>
      <c r="G496" s="331" t="s">
        <v>481</v>
      </c>
      <c r="H496" s="331" t="s">
        <v>481</v>
      </c>
      <c r="I496" s="331" t="s">
        <v>481</v>
      </c>
      <c r="J496" s="331" t="s">
        <v>481</v>
      </c>
      <c r="K496" s="331" t="s">
        <v>481</v>
      </c>
      <c r="L496" s="331" t="s">
        <v>481</v>
      </c>
      <c r="M496" s="331" t="s">
        <v>481</v>
      </c>
      <c r="N496" s="331" t="s">
        <v>481</v>
      </c>
      <c r="O496" s="331" t="s">
        <v>481</v>
      </c>
      <c r="P496" s="331" t="s">
        <v>481</v>
      </c>
      <c r="Q496" s="331" t="s">
        <v>481</v>
      </c>
      <c r="R496" s="331" t="s">
        <v>481</v>
      </c>
      <c r="S496" s="331" t="s">
        <v>481</v>
      </c>
      <c r="T496" s="331" t="s">
        <v>481</v>
      </c>
      <c r="U496" s="331" t="s">
        <v>481</v>
      </c>
      <c r="V496" s="328" t="s">
        <v>184</v>
      </c>
      <c r="W496" s="331">
        <v>0.31825058820208002</v>
      </c>
      <c r="X496" s="331" t="s">
        <v>481</v>
      </c>
      <c r="Y496" s="331" t="s">
        <v>481</v>
      </c>
      <c r="Z496" s="331" t="s">
        <v>481</v>
      </c>
      <c r="AA496" s="331" t="s">
        <v>481</v>
      </c>
      <c r="AB496" s="331" t="s">
        <v>481</v>
      </c>
      <c r="AC496" s="331" t="s">
        <v>481</v>
      </c>
      <c r="AD496" s="331" t="s">
        <v>481</v>
      </c>
      <c r="AE496" s="331" t="s">
        <v>481</v>
      </c>
      <c r="AF496" s="331" t="s">
        <v>481</v>
      </c>
      <c r="AG496" s="328" t="s">
        <v>184</v>
      </c>
      <c r="AH496" s="331" t="s">
        <v>481</v>
      </c>
      <c r="AI496" s="331">
        <v>366.18901378629999</v>
      </c>
      <c r="AJ496" s="331" t="s">
        <v>481</v>
      </c>
    </row>
    <row r="497" spans="1:36" x14ac:dyDescent="0.35">
      <c r="A497" s="332" t="s">
        <v>649</v>
      </c>
      <c r="B497" s="331" t="s">
        <v>481</v>
      </c>
      <c r="C497" s="331" t="s">
        <v>481</v>
      </c>
      <c r="D497" s="331" t="s">
        <v>481</v>
      </c>
      <c r="E497" s="331" t="s">
        <v>481</v>
      </c>
      <c r="F497" s="331" t="s">
        <v>481</v>
      </c>
      <c r="G497" s="331" t="s">
        <v>481</v>
      </c>
      <c r="H497" s="331" t="s">
        <v>481</v>
      </c>
      <c r="I497" s="331" t="s">
        <v>481</v>
      </c>
      <c r="J497" s="331" t="s">
        <v>481</v>
      </c>
      <c r="K497" s="331" t="s">
        <v>481</v>
      </c>
      <c r="L497" s="331" t="s">
        <v>481</v>
      </c>
      <c r="M497" s="331" t="s">
        <v>481</v>
      </c>
      <c r="N497" s="331" t="s">
        <v>481</v>
      </c>
      <c r="O497" s="331" t="s">
        <v>481</v>
      </c>
      <c r="P497" s="331" t="s">
        <v>481</v>
      </c>
      <c r="Q497" s="331" t="s">
        <v>481</v>
      </c>
      <c r="R497" s="331" t="s">
        <v>481</v>
      </c>
      <c r="S497" s="331" t="s">
        <v>481</v>
      </c>
      <c r="T497" s="331" t="s">
        <v>481</v>
      </c>
      <c r="U497" s="331" t="s">
        <v>481</v>
      </c>
      <c r="V497" s="328" t="s">
        <v>184</v>
      </c>
      <c r="W497" s="331">
        <v>0.31825058820208002</v>
      </c>
      <c r="X497" s="331" t="s">
        <v>481</v>
      </c>
      <c r="Y497" s="331" t="s">
        <v>481</v>
      </c>
      <c r="Z497" s="331" t="s">
        <v>481</v>
      </c>
      <c r="AA497" s="331" t="s">
        <v>481</v>
      </c>
      <c r="AB497" s="331" t="s">
        <v>481</v>
      </c>
      <c r="AC497" s="331" t="s">
        <v>481</v>
      </c>
      <c r="AD497" s="331" t="s">
        <v>481</v>
      </c>
      <c r="AE497" s="331" t="s">
        <v>481</v>
      </c>
      <c r="AF497" s="331" t="s">
        <v>481</v>
      </c>
      <c r="AG497" s="328" t="s">
        <v>184</v>
      </c>
      <c r="AH497" s="331" t="s">
        <v>481</v>
      </c>
      <c r="AI497" s="331">
        <v>366.18901378630005</v>
      </c>
      <c r="AJ497" s="331" t="s">
        <v>481</v>
      </c>
    </row>
    <row r="498" spans="1:36" x14ac:dyDescent="0.35">
      <c r="A498" s="332" t="s">
        <v>3384</v>
      </c>
      <c r="B498" s="328" t="s">
        <v>184</v>
      </c>
      <c r="C498" s="328" t="s">
        <v>184</v>
      </c>
      <c r="D498" s="328" t="s">
        <v>184</v>
      </c>
      <c r="E498" s="328" t="s">
        <v>184</v>
      </c>
      <c r="F498" s="328" t="s">
        <v>184</v>
      </c>
      <c r="G498" s="328" t="s">
        <v>184</v>
      </c>
      <c r="H498" s="328" t="s">
        <v>184</v>
      </c>
      <c r="I498" s="328" t="s">
        <v>184</v>
      </c>
      <c r="J498" s="328" t="s">
        <v>184</v>
      </c>
      <c r="K498" s="328" t="s">
        <v>184</v>
      </c>
      <c r="L498" s="328" t="s">
        <v>184</v>
      </c>
      <c r="M498" s="328" t="s">
        <v>184</v>
      </c>
      <c r="N498" s="328" t="s">
        <v>184</v>
      </c>
      <c r="O498" s="328" t="s">
        <v>184</v>
      </c>
      <c r="P498" s="328" t="s">
        <v>184</v>
      </c>
      <c r="Q498" s="328" t="s">
        <v>184</v>
      </c>
      <c r="R498" s="328" t="s">
        <v>184</v>
      </c>
      <c r="S498" s="328" t="s">
        <v>184</v>
      </c>
      <c r="T498" s="328" t="s">
        <v>184</v>
      </c>
      <c r="U498" s="328" t="s">
        <v>184</v>
      </c>
      <c r="V498" s="328" t="s">
        <v>184</v>
      </c>
      <c r="W498" s="331" t="s">
        <v>481</v>
      </c>
      <c r="X498" s="331" t="s">
        <v>481</v>
      </c>
      <c r="Y498" s="331" t="s">
        <v>481</v>
      </c>
      <c r="Z498" s="331" t="s">
        <v>481</v>
      </c>
      <c r="AA498" s="331" t="s">
        <v>481</v>
      </c>
      <c r="AB498" s="331" t="s">
        <v>481</v>
      </c>
      <c r="AC498" s="331" t="s">
        <v>481</v>
      </c>
      <c r="AD498" s="331" t="s">
        <v>481</v>
      </c>
      <c r="AE498" s="331" t="s">
        <v>481</v>
      </c>
      <c r="AF498" s="331" t="s">
        <v>481</v>
      </c>
      <c r="AG498" s="328" t="s">
        <v>184</v>
      </c>
      <c r="AH498" s="328" t="s">
        <v>184</v>
      </c>
      <c r="AI498" s="331" t="s">
        <v>508</v>
      </c>
      <c r="AJ498" s="328" t="s">
        <v>184</v>
      </c>
    </row>
    <row r="499" spans="1:36" x14ac:dyDescent="0.35">
      <c r="A499" s="332" t="s">
        <v>650</v>
      </c>
      <c r="B499" s="331" t="s">
        <v>481</v>
      </c>
      <c r="C499" s="331" t="s">
        <v>481</v>
      </c>
      <c r="D499" s="331" t="s">
        <v>481</v>
      </c>
      <c r="E499" s="331" t="s">
        <v>481</v>
      </c>
      <c r="F499" s="331" t="s">
        <v>481</v>
      </c>
      <c r="G499" s="331" t="s">
        <v>481</v>
      </c>
      <c r="H499" s="331" t="s">
        <v>481</v>
      </c>
      <c r="I499" s="331" t="s">
        <v>481</v>
      </c>
      <c r="J499" s="331" t="s">
        <v>481</v>
      </c>
      <c r="K499" s="331" t="s">
        <v>481</v>
      </c>
      <c r="L499" s="331" t="s">
        <v>481</v>
      </c>
      <c r="M499" s="331" t="s">
        <v>481</v>
      </c>
      <c r="N499" s="331" t="s">
        <v>481</v>
      </c>
      <c r="O499" s="331" t="s">
        <v>481</v>
      </c>
      <c r="P499" s="331" t="s">
        <v>481</v>
      </c>
      <c r="Q499" s="331" t="s">
        <v>481</v>
      </c>
      <c r="R499" s="331" t="s">
        <v>481</v>
      </c>
      <c r="S499" s="331" t="s">
        <v>481</v>
      </c>
      <c r="T499" s="331" t="s">
        <v>481</v>
      </c>
      <c r="U499" s="331" t="s">
        <v>481</v>
      </c>
      <c r="V499" s="328" t="s">
        <v>184</v>
      </c>
      <c r="W499" s="331" t="s">
        <v>481</v>
      </c>
      <c r="X499" s="331" t="s">
        <v>481</v>
      </c>
      <c r="Y499" s="331" t="s">
        <v>481</v>
      </c>
      <c r="Z499" s="331" t="s">
        <v>481</v>
      </c>
      <c r="AA499" s="331" t="s">
        <v>481</v>
      </c>
      <c r="AB499" s="331" t="s">
        <v>481</v>
      </c>
      <c r="AC499" s="331" t="s">
        <v>481</v>
      </c>
      <c r="AD499" s="331" t="s">
        <v>481</v>
      </c>
      <c r="AE499" s="331" t="s">
        <v>481</v>
      </c>
      <c r="AF499" s="331" t="s">
        <v>481</v>
      </c>
      <c r="AG499" s="328" t="s">
        <v>184</v>
      </c>
      <c r="AH499" s="331" t="s">
        <v>481</v>
      </c>
      <c r="AI499" s="331" t="s">
        <v>481</v>
      </c>
      <c r="AJ499" s="331" t="s">
        <v>481</v>
      </c>
    </row>
    <row r="500" spans="1:36" x14ac:dyDescent="0.35">
      <c r="A500" s="243" t="s">
        <v>699</v>
      </c>
      <c r="B500" s="331" t="s">
        <v>515</v>
      </c>
      <c r="C500" s="331" t="s">
        <v>481</v>
      </c>
      <c r="D500" s="331" t="s">
        <v>481</v>
      </c>
      <c r="E500" s="331" t="s">
        <v>481</v>
      </c>
      <c r="F500" s="331" t="s">
        <v>481</v>
      </c>
      <c r="G500" s="331" t="s">
        <v>481</v>
      </c>
      <c r="H500" s="331" t="s">
        <v>481</v>
      </c>
      <c r="I500" s="331" t="s">
        <v>481</v>
      </c>
      <c r="J500" s="331" t="s">
        <v>481</v>
      </c>
      <c r="K500" s="331" t="s">
        <v>481</v>
      </c>
      <c r="L500" s="331" t="s">
        <v>481</v>
      </c>
      <c r="M500" s="331" t="s">
        <v>481</v>
      </c>
      <c r="N500" s="331" t="s">
        <v>481</v>
      </c>
      <c r="O500" s="331" t="s">
        <v>481</v>
      </c>
      <c r="P500" s="331" t="s">
        <v>481</v>
      </c>
      <c r="Q500" s="331" t="s">
        <v>481</v>
      </c>
      <c r="R500" s="331" t="s">
        <v>481</v>
      </c>
      <c r="S500" s="331" t="s">
        <v>481</v>
      </c>
      <c r="T500" s="331" t="s">
        <v>481</v>
      </c>
      <c r="U500" s="331" t="s">
        <v>481</v>
      </c>
      <c r="V500" s="328" t="s">
        <v>184</v>
      </c>
      <c r="W500" s="331" t="s">
        <v>515</v>
      </c>
      <c r="X500" s="331" t="s">
        <v>515</v>
      </c>
      <c r="Y500" s="331" t="s">
        <v>515</v>
      </c>
      <c r="Z500" s="331" t="s">
        <v>481</v>
      </c>
      <c r="AA500" s="331" t="s">
        <v>515</v>
      </c>
      <c r="AB500" s="331" t="s">
        <v>481</v>
      </c>
      <c r="AC500" s="331" t="s">
        <v>481</v>
      </c>
      <c r="AD500" s="331" t="s">
        <v>481</v>
      </c>
      <c r="AE500" s="331" t="s">
        <v>481</v>
      </c>
      <c r="AF500" s="331" t="s">
        <v>481</v>
      </c>
      <c r="AG500" s="328" t="s">
        <v>184</v>
      </c>
      <c r="AH500" s="331" t="s">
        <v>481</v>
      </c>
      <c r="AI500" s="331" t="s">
        <v>515</v>
      </c>
      <c r="AJ500" s="331" t="s">
        <v>515</v>
      </c>
    </row>
    <row r="501" spans="1:36" x14ac:dyDescent="0.35">
      <c r="A501" s="337" t="s">
        <v>700</v>
      </c>
      <c r="B501" s="331" t="s">
        <v>515</v>
      </c>
      <c r="C501" s="331" t="s">
        <v>481</v>
      </c>
      <c r="D501" s="331" t="s">
        <v>481</v>
      </c>
      <c r="E501" s="331" t="s">
        <v>481</v>
      </c>
      <c r="F501" s="331" t="s">
        <v>481</v>
      </c>
      <c r="G501" s="331" t="s">
        <v>481</v>
      </c>
      <c r="H501" s="331" t="s">
        <v>481</v>
      </c>
      <c r="I501" s="331" t="s">
        <v>481</v>
      </c>
      <c r="J501" s="331" t="s">
        <v>481</v>
      </c>
      <c r="K501" s="331" t="s">
        <v>481</v>
      </c>
      <c r="L501" s="331" t="s">
        <v>481</v>
      </c>
      <c r="M501" s="331" t="s">
        <v>481</v>
      </c>
      <c r="N501" s="331" t="s">
        <v>481</v>
      </c>
      <c r="O501" s="331" t="s">
        <v>481</v>
      </c>
      <c r="P501" s="331" t="s">
        <v>481</v>
      </c>
      <c r="Q501" s="331" t="s">
        <v>481</v>
      </c>
      <c r="R501" s="331" t="s">
        <v>481</v>
      </c>
      <c r="S501" s="331" t="s">
        <v>481</v>
      </c>
      <c r="T501" s="331" t="s">
        <v>481</v>
      </c>
      <c r="U501" s="331" t="s">
        <v>481</v>
      </c>
      <c r="V501" s="328" t="s">
        <v>184</v>
      </c>
      <c r="W501" s="331" t="s">
        <v>515</v>
      </c>
      <c r="X501" s="331" t="s">
        <v>515</v>
      </c>
      <c r="Y501" s="331" t="s">
        <v>515</v>
      </c>
      <c r="Z501" s="331" t="s">
        <v>481</v>
      </c>
      <c r="AA501" s="331" t="s">
        <v>515</v>
      </c>
      <c r="AB501" s="331" t="s">
        <v>481</v>
      </c>
      <c r="AC501" s="331" t="s">
        <v>481</v>
      </c>
      <c r="AD501" s="331" t="s">
        <v>481</v>
      </c>
      <c r="AE501" s="331" t="s">
        <v>481</v>
      </c>
      <c r="AF501" s="331" t="s">
        <v>481</v>
      </c>
      <c r="AG501" s="328" t="s">
        <v>184</v>
      </c>
      <c r="AH501" s="331" t="s">
        <v>481</v>
      </c>
      <c r="AI501" s="331" t="s">
        <v>515</v>
      </c>
      <c r="AJ501" s="331" t="s">
        <v>515</v>
      </c>
    </row>
    <row r="502" spans="1:36" ht="15.75" customHeight="1" thickBot="1" x14ac:dyDescent="0.4">
      <c r="A502" s="244" t="s">
        <v>701</v>
      </c>
      <c r="B502" s="445" t="s">
        <v>688</v>
      </c>
      <c r="C502" s="447"/>
      <c r="D502" s="447"/>
      <c r="E502" s="447"/>
      <c r="F502" s="447"/>
      <c r="G502" s="447"/>
      <c r="H502" s="447"/>
      <c r="I502" s="447"/>
      <c r="J502" s="447"/>
      <c r="K502" s="447"/>
      <c r="L502" s="447"/>
      <c r="M502" s="447"/>
      <c r="N502" s="447"/>
      <c r="O502" s="447"/>
      <c r="P502" s="447"/>
      <c r="Q502" s="447"/>
      <c r="R502" s="447"/>
      <c r="S502" s="447"/>
      <c r="T502" s="447"/>
      <c r="U502" s="447"/>
      <c r="V502" s="447"/>
      <c r="W502" s="447"/>
      <c r="X502" s="447"/>
      <c r="Y502" s="447"/>
      <c r="Z502" s="447"/>
      <c r="AA502" s="447"/>
      <c r="AB502" s="447"/>
      <c r="AC502" s="447"/>
      <c r="AD502" s="447"/>
      <c r="AE502" s="447"/>
      <c r="AF502" s="447"/>
      <c r="AG502" s="447"/>
      <c r="AH502" s="447"/>
      <c r="AI502" s="447"/>
      <c r="AJ502" s="448"/>
    </row>
    <row r="503" spans="1:36" ht="15" thickTop="1" x14ac:dyDescent="0.35">
      <c r="A503" s="242" t="s">
        <v>702</v>
      </c>
      <c r="B503" s="331">
        <v>20255.88328182527</v>
      </c>
      <c r="C503" s="331">
        <v>268.79848497951895</v>
      </c>
      <c r="D503" s="331">
        <v>0.18223611604834999</v>
      </c>
      <c r="E503" s="331" t="s">
        <v>786</v>
      </c>
      <c r="F503" s="331">
        <v>9031.5481900000013</v>
      </c>
      <c r="G503" s="331" t="s">
        <v>506</v>
      </c>
      <c r="H503" s="331">
        <v>80121.705387429378</v>
      </c>
      <c r="I503" s="331" t="s">
        <v>506</v>
      </c>
      <c r="J503" s="331">
        <v>9356.369772</v>
      </c>
      <c r="K503" s="331" t="s">
        <v>506</v>
      </c>
      <c r="L503" s="331" t="s">
        <v>786</v>
      </c>
      <c r="M503" s="331" t="s">
        <v>506</v>
      </c>
      <c r="N503" s="331" t="s">
        <v>506</v>
      </c>
      <c r="O503" s="331" t="s">
        <v>506</v>
      </c>
      <c r="P503" s="331" t="s">
        <v>506</v>
      </c>
      <c r="Q503" s="331">
        <v>1154.9313</v>
      </c>
      <c r="R503" s="331" t="s">
        <v>506</v>
      </c>
      <c r="S503" s="331" t="s">
        <v>786</v>
      </c>
      <c r="T503" s="331" t="s">
        <v>786</v>
      </c>
      <c r="U503" s="331">
        <v>1.6984600970478201</v>
      </c>
      <c r="V503" s="328" t="s">
        <v>184</v>
      </c>
      <c r="W503" s="331">
        <v>3991.1111453887138</v>
      </c>
      <c r="X503" s="331">
        <v>2523.6563378072069</v>
      </c>
      <c r="Y503" s="331">
        <v>79.714328892219598</v>
      </c>
      <c r="Z503" s="331" t="s">
        <v>506</v>
      </c>
      <c r="AA503" s="331">
        <v>118.23495360473002</v>
      </c>
      <c r="AB503" s="331" t="s">
        <v>506</v>
      </c>
      <c r="AC503" s="331" t="s">
        <v>786</v>
      </c>
      <c r="AD503" s="331" t="s">
        <v>506</v>
      </c>
      <c r="AE503" s="331" t="s">
        <v>506</v>
      </c>
      <c r="AF503" s="331">
        <v>3.5894286775586801</v>
      </c>
      <c r="AG503" s="328" t="s">
        <v>184</v>
      </c>
      <c r="AH503" s="331">
        <v>7230.4559117999988</v>
      </c>
      <c r="AI503" s="331">
        <v>11803.800907153873</v>
      </c>
      <c r="AJ503" s="331">
        <v>490.71858044203998</v>
      </c>
    </row>
    <row r="504" spans="1:36" x14ac:dyDescent="0.35">
      <c r="A504" s="338" t="s">
        <v>703</v>
      </c>
      <c r="B504" s="331">
        <v>20040.325102040817</v>
      </c>
      <c r="C504" s="331" t="s">
        <v>481</v>
      </c>
      <c r="D504" s="331" t="s">
        <v>481</v>
      </c>
      <c r="E504" s="331" t="s">
        <v>481</v>
      </c>
      <c r="F504" s="331" t="s">
        <v>481</v>
      </c>
      <c r="G504" s="331" t="s">
        <v>481</v>
      </c>
      <c r="H504" s="331" t="s">
        <v>481</v>
      </c>
      <c r="I504" s="331" t="s">
        <v>481</v>
      </c>
      <c r="J504" s="331" t="s">
        <v>481</v>
      </c>
      <c r="K504" s="331" t="s">
        <v>481</v>
      </c>
      <c r="L504" s="331" t="s">
        <v>481</v>
      </c>
      <c r="M504" s="331" t="s">
        <v>481</v>
      </c>
      <c r="N504" s="331" t="s">
        <v>481</v>
      </c>
      <c r="O504" s="331" t="s">
        <v>481</v>
      </c>
      <c r="P504" s="331" t="s">
        <v>481</v>
      </c>
      <c r="Q504" s="331" t="s">
        <v>481</v>
      </c>
      <c r="R504" s="331" t="s">
        <v>481</v>
      </c>
      <c r="S504" s="331" t="s">
        <v>481</v>
      </c>
      <c r="T504" s="331" t="s">
        <v>481</v>
      </c>
      <c r="U504" s="331" t="s">
        <v>481</v>
      </c>
      <c r="V504" s="328" t="s">
        <v>184</v>
      </c>
      <c r="W504" s="331" t="s">
        <v>481</v>
      </c>
      <c r="X504" s="331" t="s">
        <v>481</v>
      </c>
      <c r="Y504" s="331" t="s">
        <v>481</v>
      </c>
      <c r="Z504" s="331" t="s">
        <v>481</v>
      </c>
      <c r="AA504" s="331" t="s">
        <v>481</v>
      </c>
      <c r="AB504" s="331" t="s">
        <v>481</v>
      </c>
      <c r="AC504" s="331" t="s">
        <v>481</v>
      </c>
      <c r="AD504" s="331" t="s">
        <v>481</v>
      </c>
      <c r="AE504" s="331" t="s">
        <v>481</v>
      </c>
      <c r="AF504" s="331" t="s">
        <v>481</v>
      </c>
      <c r="AG504" s="328" t="s">
        <v>184</v>
      </c>
      <c r="AH504" s="331" t="s">
        <v>481</v>
      </c>
      <c r="AI504" s="331" t="s">
        <v>481</v>
      </c>
      <c r="AJ504" s="331" t="s">
        <v>481</v>
      </c>
    </row>
    <row r="505" spans="1:36" x14ac:dyDescent="0.35">
      <c r="A505" s="339" t="s">
        <v>704</v>
      </c>
      <c r="B505" s="331" t="s">
        <v>481</v>
      </c>
      <c r="C505" s="331" t="s">
        <v>481</v>
      </c>
      <c r="D505" s="331" t="s">
        <v>481</v>
      </c>
      <c r="E505" s="331" t="s">
        <v>481</v>
      </c>
      <c r="F505" s="331" t="s">
        <v>481</v>
      </c>
      <c r="G505" s="331" t="s">
        <v>481</v>
      </c>
      <c r="H505" s="331" t="s">
        <v>543</v>
      </c>
      <c r="I505" s="331" t="s">
        <v>481</v>
      </c>
      <c r="J505" s="331" t="s">
        <v>481</v>
      </c>
      <c r="K505" s="331" t="s">
        <v>481</v>
      </c>
      <c r="L505" s="331" t="s">
        <v>481</v>
      </c>
      <c r="M505" s="331" t="s">
        <v>481</v>
      </c>
      <c r="N505" s="331" t="s">
        <v>481</v>
      </c>
      <c r="O505" s="331" t="s">
        <v>481</v>
      </c>
      <c r="P505" s="331" t="s">
        <v>481</v>
      </c>
      <c r="Q505" s="331" t="s">
        <v>481</v>
      </c>
      <c r="R505" s="331" t="s">
        <v>481</v>
      </c>
      <c r="S505" s="331" t="s">
        <v>481</v>
      </c>
      <c r="T505" s="331" t="s">
        <v>481</v>
      </c>
      <c r="U505" s="331" t="s">
        <v>481</v>
      </c>
      <c r="V505" s="328" t="s">
        <v>184</v>
      </c>
      <c r="W505" s="331">
        <v>2889.5115971792543</v>
      </c>
      <c r="X505" s="331">
        <v>550.24258844079532</v>
      </c>
      <c r="Y505" s="331" t="s">
        <v>481</v>
      </c>
      <c r="Z505" s="331" t="s">
        <v>481</v>
      </c>
      <c r="AA505" s="331" t="s">
        <v>481</v>
      </c>
      <c r="AB505" s="331" t="s">
        <v>481</v>
      </c>
      <c r="AC505" s="331" t="s">
        <v>481</v>
      </c>
      <c r="AD505" s="331" t="s">
        <v>481</v>
      </c>
      <c r="AE505" s="331" t="s">
        <v>481</v>
      </c>
      <c r="AF505" s="331" t="s">
        <v>481</v>
      </c>
      <c r="AG505" s="328" t="s">
        <v>184</v>
      </c>
      <c r="AH505" s="331" t="s">
        <v>481</v>
      </c>
      <c r="AI505" s="331">
        <v>2745.5373405254281</v>
      </c>
      <c r="AJ505" s="331" t="s">
        <v>481</v>
      </c>
    </row>
    <row r="506" spans="1:36" x14ac:dyDescent="0.35">
      <c r="A506" s="340" t="s">
        <v>705</v>
      </c>
      <c r="B506" s="331">
        <v>202.53417978445603</v>
      </c>
      <c r="C506" s="331">
        <v>0.60795747951898005</v>
      </c>
      <c r="D506" s="331">
        <v>0.18223611604834999</v>
      </c>
      <c r="E506" s="331" t="s">
        <v>3106</v>
      </c>
      <c r="F506" s="331" t="s">
        <v>3106</v>
      </c>
      <c r="G506" s="331" t="s">
        <v>580</v>
      </c>
      <c r="H506" s="331">
        <v>1.359442937847E-2</v>
      </c>
      <c r="I506" s="331" t="s">
        <v>580</v>
      </c>
      <c r="J506" s="331" t="s">
        <v>3106</v>
      </c>
      <c r="K506" s="331" t="s">
        <v>580</v>
      </c>
      <c r="L506" s="331" t="s">
        <v>3106</v>
      </c>
      <c r="M506" s="331" t="s">
        <v>580</v>
      </c>
      <c r="N506" s="331" t="s">
        <v>580</v>
      </c>
      <c r="O506" s="331" t="s">
        <v>580</v>
      </c>
      <c r="P506" s="331" t="s">
        <v>580</v>
      </c>
      <c r="Q506" s="331" t="s">
        <v>3106</v>
      </c>
      <c r="R506" s="331" t="s">
        <v>580</v>
      </c>
      <c r="S506" s="331" t="s">
        <v>3106</v>
      </c>
      <c r="T506" s="331" t="s">
        <v>3106</v>
      </c>
      <c r="U506" s="331">
        <v>1.6984600970478201</v>
      </c>
      <c r="V506" s="328" t="s">
        <v>184</v>
      </c>
      <c r="W506" s="331">
        <v>1083.5867883626456</v>
      </c>
      <c r="X506" s="331">
        <v>1973.4137493664118</v>
      </c>
      <c r="Y506" s="331">
        <v>79.714328892219598</v>
      </c>
      <c r="Z506" s="331" t="s">
        <v>580</v>
      </c>
      <c r="AA506" s="331">
        <v>118.23495360473002</v>
      </c>
      <c r="AB506" s="331" t="s">
        <v>580</v>
      </c>
      <c r="AC506" s="331" t="s">
        <v>3106</v>
      </c>
      <c r="AD506" s="331" t="s">
        <v>580</v>
      </c>
      <c r="AE506" s="331" t="s">
        <v>580</v>
      </c>
      <c r="AF506" s="331">
        <v>3.5894286775586801</v>
      </c>
      <c r="AG506" s="328" t="s">
        <v>184</v>
      </c>
      <c r="AH506" s="331" t="s">
        <v>580</v>
      </c>
      <c r="AI506" s="331">
        <v>709.15405230078557</v>
      </c>
      <c r="AJ506" s="331">
        <v>490.71858044210865</v>
      </c>
    </row>
    <row r="507" spans="1:36" x14ac:dyDescent="0.35">
      <c r="A507" s="341" t="s">
        <v>3385</v>
      </c>
      <c r="B507" s="331">
        <v>13.023999999999999</v>
      </c>
      <c r="C507" s="331">
        <v>268.19052749999997</v>
      </c>
      <c r="D507" s="331" t="s">
        <v>481</v>
      </c>
      <c r="E507" s="331" t="s">
        <v>481</v>
      </c>
      <c r="F507" s="331">
        <v>9031.5481900000013</v>
      </c>
      <c r="G507" s="331" t="s">
        <v>481</v>
      </c>
      <c r="H507" s="331">
        <v>80121.691793000005</v>
      </c>
      <c r="I507" s="331" t="s">
        <v>481</v>
      </c>
      <c r="J507" s="331">
        <v>9356.369772</v>
      </c>
      <c r="K507" s="331" t="s">
        <v>481</v>
      </c>
      <c r="L507" s="331" t="s">
        <v>481</v>
      </c>
      <c r="M507" s="331" t="s">
        <v>481</v>
      </c>
      <c r="N507" s="331" t="s">
        <v>481</v>
      </c>
      <c r="O507" s="331" t="s">
        <v>481</v>
      </c>
      <c r="P507" s="331" t="s">
        <v>481</v>
      </c>
      <c r="Q507" s="331">
        <v>1154.9313</v>
      </c>
      <c r="R507" s="331" t="s">
        <v>481</v>
      </c>
      <c r="S507" s="331" t="s">
        <v>481</v>
      </c>
      <c r="T507" s="331" t="s">
        <v>481</v>
      </c>
      <c r="U507" s="331" t="s">
        <v>481</v>
      </c>
      <c r="V507" s="328" t="s">
        <v>184</v>
      </c>
      <c r="W507" s="331">
        <v>15.660888</v>
      </c>
      <c r="X507" s="331" t="s">
        <v>481</v>
      </c>
      <c r="Y507" s="331" t="s">
        <v>481</v>
      </c>
      <c r="Z507" s="331" t="s">
        <v>481</v>
      </c>
      <c r="AA507" s="331" t="s">
        <v>481</v>
      </c>
      <c r="AB507" s="331" t="s">
        <v>481</v>
      </c>
      <c r="AC507" s="331" t="s">
        <v>481</v>
      </c>
      <c r="AD507" s="331" t="s">
        <v>481</v>
      </c>
      <c r="AE507" s="331" t="s">
        <v>481</v>
      </c>
      <c r="AF507" s="331" t="s">
        <v>481</v>
      </c>
      <c r="AG507" s="328" t="s">
        <v>184</v>
      </c>
      <c r="AH507" s="331">
        <v>7230.4559117999988</v>
      </c>
      <c r="AI507" s="331" t="s">
        <v>481</v>
      </c>
      <c r="AJ507" s="331" t="s">
        <v>481</v>
      </c>
    </row>
    <row r="508" spans="1:36" x14ac:dyDescent="0.35">
      <c r="A508" s="340" t="s">
        <v>706</v>
      </c>
      <c r="B508" s="331" t="s">
        <v>481</v>
      </c>
      <c r="C508" s="331" t="s">
        <v>481</v>
      </c>
      <c r="D508" s="331" t="s">
        <v>481</v>
      </c>
      <c r="E508" s="331" t="s">
        <v>481</v>
      </c>
      <c r="F508" s="331" t="s">
        <v>481</v>
      </c>
      <c r="G508" s="331" t="s">
        <v>481</v>
      </c>
      <c r="H508" s="331" t="s">
        <v>481</v>
      </c>
      <c r="I508" s="331" t="s">
        <v>481</v>
      </c>
      <c r="J508" s="331" t="s">
        <v>481</v>
      </c>
      <c r="K508" s="331" t="s">
        <v>481</v>
      </c>
      <c r="L508" s="331" t="s">
        <v>481</v>
      </c>
      <c r="M508" s="331" t="s">
        <v>481</v>
      </c>
      <c r="N508" s="331" t="s">
        <v>481</v>
      </c>
      <c r="O508" s="331" t="s">
        <v>481</v>
      </c>
      <c r="P508" s="331" t="s">
        <v>481</v>
      </c>
      <c r="Q508" s="331" t="s">
        <v>481</v>
      </c>
      <c r="R508" s="331" t="s">
        <v>481</v>
      </c>
      <c r="S508" s="331" t="s">
        <v>481</v>
      </c>
      <c r="T508" s="331" t="s">
        <v>481</v>
      </c>
      <c r="U508" s="331" t="s">
        <v>481</v>
      </c>
      <c r="V508" s="328" t="s">
        <v>184</v>
      </c>
      <c r="W508" s="331">
        <v>2.3518718468133701</v>
      </c>
      <c r="X508" s="331" t="s">
        <v>481</v>
      </c>
      <c r="Y508" s="331" t="s">
        <v>481</v>
      </c>
      <c r="Z508" s="331" t="s">
        <v>481</v>
      </c>
      <c r="AA508" s="331" t="s">
        <v>481</v>
      </c>
      <c r="AB508" s="331" t="s">
        <v>481</v>
      </c>
      <c r="AC508" s="331" t="s">
        <v>481</v>
      </c>
      <c r="AD508" s="331" t="s">
        <v>481</v>
      </c>
      <c r="AE508" s="331" t="s">
        <v>481</v>
      </c>
      <c r="AF508" s="331" t="s">
        <v>481</v>
      </c>
      <c r="AG508" s="328" t="s">
        <v>184</v>
      </c>
      <c r="AH508" s="331" t="s">
        <v>481</v>
      </c>
      <c r="AI508" s="331">
        <v>8349.1095143276398</v>
      </c>
      <c r="AJ508" s="331" t="s">
        <v>481</v>
      </c>
    </row>
    <row r="509" spans="1:36" x14ac:dyDescent="0.35">
      <c r="A509" s="342" t="s">
        <v>707</v>
      </c>
      <c r="B509" s="331" t="s">
        <v>515</v>
      </c>
      <c r="C509" s="331" t="s">
        <v>481</v>
      </c>
      <c r="D509" s="331" t="s">
        <v>481</v>
      </c>
      <c r="E509" s="331" t="s">
        <v>481</v>
      </c>
      <c r="F509" s="331" t="s">
        <v>481</v>
      </c>
      <c r="G509" s="331" t="s">
        <v>481</v>
      </c>
      <c r="H509" s="331" t="s">
        <v>481</v>
      </c>
      <c r="I509" s="331" t="s">
        <v>481</v>
      </c>
      <c r="J509" s="331" t="s">
        <v>481</v>
      </c>
      <c r="K509" s="331" t="s">
        <v>481</v>
      </c>
      <c r="L509" s="331" t="s">
        <v>481</v>
      </c>
      <c r="M509" s="331" t="s">
        <v>481</v>
      </c>
      <c r="N509" s="331" t="s">
        <v>481</v>
      </c>
      <c r="O509" s="331" t="s">
        <v>481</v>
      </c>
      <c r="P509" s="331" t="s">
        <v>481</v>
      </c>
      <c r="Q509" s="331" t="s">
        <v>481</v>
      </c>
      <c r="R509" s="331" t="s">
        <v>481</v>
      </c>
      <c r="S509" s="331" t="s">
        <v>481</v>
      </c>
      <c r="T509" s="331" t="s">
        <v>481</v>
      </c>
      <c r="U509" s="331" t="s">
        <v>481</v>
      </c>
      <c r="V509" s="328" t="s">
        <v>184</v>
      </c>
      <c r="W509" s="331" t="s">
        <v>515</v>
      </c>
      <c r="X509" s="331" t="s">
        <v>515</v>
      </c>
      <c r="Y509" s="331" t="s">
        <v>515</v>
      </c>
      <c r="Z509" s="331" t="s">
        <v>481</v>
      </c>
      <c r="AA509" s="331" t="s">
        <v>515</v>
      </c>
      <c r="AB509" s="331" t="s">
        <v>481</v>
      </c>
      <c r="AC509" s="331" t="s">
        <v>481</v>
      </c>
      <c r="AD509" s="331" t="s">
        <v>481</v>
      </c>
      <c r="AE509" s="331" t="s">
        <v>481</v>
      </c>
      <c r="AF509" s="331" t="s">
        <v>481</v>
      </c>
      <c r="AG509" s="328" t="s">
        <v>184</v>
      </c>
      <c r="AH509" s="331" t="s">
        <v>481</v>
      </c>
      <c r="AI509" s="331" t="s">
        <v>515</v>
      </c>
      <c r="AJ509" s="331" t="s">
        <v>515</v>
      </c>
    </row>
    <row r="511" spans="1:36" ht="29" x14ac:dyDescent="0.35">
      <c r="A511" s="50" t="s">
        <v>708</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x14ac:dyDescent="0.35">
      <c r="A514" s="232" t="s">
        <v>709</v>
      </c>
      <c r="B514" s="217"/>
      <c r="C514" s="217"/>
      <c r="D514" s="217"/>
      <c r="E514" s="217"/>
      <c r="F514" s="218"/>
      <c r="G514" s="49" t="s">
        <v>465</v>
      </c>
    </row>
    <row r="515" spans="1:7" ht="15" x14ac:dyDescent="0.35">
      <c r="A515" s="232" t="s">
        <v>710</v>
      </c>
      <c r="B515" s="217"/>
      <c r="C515" s="217"/>
      <c r="D515" s="217"/>
      <c r="E515" s="217"/>
      <c r="F515" s="218"/>
      <c r="G515" s="49" t="s">
        <v>3382</v>
      </c>
    </row>
    <row r="516" spans="1:7" x14ac:dyDescent="0.35">
      <c r="A516" s="217"/>
      <c r="B516" s="217"/>
      <c r="C516" s="217"/>
      <c r="D516" s="217"/>
      <c r="E516" s="217"/>
      <c r="F516" s="218"/>
      <c r="G516" s="49" t="s">
        <v>466</v>
      </c>
    </row>
    <row r="517" spans="1:7" x14ac:dyDescent="0.35">
      <c r="A517" s="217"/>
      <c r="B517" s="217"/>
      <c r="C517" s="217"/>
      <c r="D517" s="217"/>
      <c r="E517" s="217"/>
      <c r="F517" s="231"/>
      <c r="G517" s="217"/>
    </row>
    <row r="518" spans="1:7" x14ac:dyDescent="0.35">
      <c r="A518" s="308" t="s">
        <v>711</v>
      </c>
      <c r="B518" s="309" t="s">
        <v>468</v>
      </c>
      <c r="C518" s="226" t="s">
        <v>469</v>
      </c>
      <c r="D518" s="226" t="s">
        <v>470</v>
      </c>
      <c r="E518" s="226" t="s">
        <v>606</v>
      </c>
      <c r="F518" s="245" t="s">
        <v>472</v>
      </c>
      <c r="G518" s="245" t="s">
        <v>473</v>
      </c>
    </row>
    <row r="519" spans="1:7" ht="15" thickBot="1" x14ac:dyDescent="0.4">
      <c r="A519" s="310" t="s">
        <v>712</v>
      </c>
      <c r="B519" s="437" t="s">
        <v>475</v>
      </c>
      <c r="C519" s="437"/>
      <c r="D519" s="437"/>
      <c r="E519" s="437"/>
      <c r="F519" s="437"/>
      <c r="G519" s="438"/>
    </row>
    <row r="520" spans="1:7" ht="15" thickTop="1" x14ac:dyDescent="0.35">
      <c r="A520" s="311" t="s">
        <v>713</v>
      </c>
      <c r="B520" s="331">
        <v>7853.7090592547993</v>
      </c>
      <c r="C520" s="331">
        <v>9418.7606550076798</v>
      </c>
      <c r="D520" s="331">
        <v>1108.4205949512345</v>
      </c>
      <c r="E520" s="331">
        <v>14.91067980114685</v>
      </c>
      <c r="F520" s="331">
        <v>363.40666610922074</v>
      </c>
      <c r="G520" s="331" t="s">
        <v>481</v>
      </c>
    </row>
    <row r="521" spans="1:7" x14ac:dyDescent="0.35">
      <c r="A521" s="336" t="s">
        <v>714</v>
      </c>
      <c r="B521" s="328" t="s">
        <v>184</v>
      </c>
      <c r="C521" s="331">
        <v>8681.5577516158737</v>
      </c>
      <c r="D521" s="331">
        <v>54.694930480826123</v>
      </c>
      <c r="E521" s="328" t="s">
        <v>184</v>
      </c>
      <c r="F521" s="328" t="s">
        <v>184</v>
      </c>
      <c r="G521" s="331" t="s">
        <v>481</v>
      </c>
    </row>
    <row r="522" spans="1:7" x14ac:dyDescent="0.35">
      <c r="A522" s="336" t="s">
        <v>715</v>
      </c>
      <c r="B522" s="328" t="s">
        <v>184</v>
      </c>
      <c r="C522" s="331">
        <v>6721.72746699257</v>
      </c>
      <c r="D522" s="328" t="s">
        <v>184</v>
      </c>
      <c r="E522" s="328" t="s">
        <v>184</v>
      </c>
      <c r="F522" s="328" t="s">
        <v>184</v>
      </c>
      <c r="G522" s="328" t="s">
        <v>184</v>
      </c>
    </row>
    <row r="523" spans="1:7" x14ac:dyDescent="0.35">
      <c r="A523" s="343" t="s">
        <v>3386</v>
      </c>
      <c r="B523" s="328" t="s">
        <v>184</v>
      </c>
      <c r="C523" s="331">
        <v>6459.5584610062451</v>
      </c>
      <c r="D523" s="328" t="s">
        <v>184</v>
      </c>
      <c r="E523" s="328" t="s">
        <v>184</v>
      </c>
      <c r="F523" s="328" t="s">
        <v>184</v>
      </c>
      <c r="G523" s="328" t="s">
        <v>184</v>
      </c>
    </row>
    <row r="524" spans="1:7" x14ac:dyDescent="0.35">
      <c r="A524" s="344" t="s">
        <v>716</v>
      </c>
      <c r="B524" s="328" t="s">
        <v>184</v>
      </c>
      <c r="C524" s="328" t="s">
        <v>184</v>
      </c>
      <c r="D524" s="328" t="s">
        <v>184</v>
      </c>
      <c r="E524" s="328" t="s">
        <v>184</v>
      </c>
      <c r="F524" s="328" t="s">
        <v>184</v>
      </c>
      <c r="G524" s="328" t="s">
        <v>184</v>
      </c>
    </row>
    <row r="525" spans="1:7" x14ac:dyDescent="0.35">
      <c r="A525" s="345" t="s">
        <v>717</v>
      </c>
      <c r="B525" s="328" t="s">
        <v>184</v>
      </c>
      <c r="C525" s="331" t="s">
        <v>184</v>
      </c>
      <c r="D525" s="328" t="s">
        <v>184</v>
      </c>
      <c r="E525" s="328" t="s">
        <v>184</v>
      </c>
      <c r="F525" s="328" t="s">
        <v>184</v>
      </c>
      <c r="G525" s="328" t="s">
        <v>184</v>
      </c>
    </row>
    <row r="526" spans="1:7" x14ac:dyDescent="0.35">
      <c r="A526" s="345" t="s">
        <v>718</v>
      </c>
      <c r="B526" s="328" t="s">
        <v>184</v>
      </c>
      <c r="C526" s="331" t="s">
        <v>184</v>
      </c>
      <c r="D526" s="328" t="s">
        <v>184</v>
      </c>
      <c r="E526" s="328" t="s">
        <v>184</v>
      </c>
      <c r="F526" s="328" t="s">
        <v>184</v>
      </c>
      <c r="G526" s="328" t="s">
        <v>184</v>
      </c>
    </row>
    <row r="527" spans="1:7" x14ac:dyDescent="0.35">
      <c r="A527" s="344" t="s">
        <v>719</v>
      </c>
      <c r="B527" s="328" t="s">
        <v>184</v>
      </c>
      <c r="C527" s="328" t="s">
        <v>184</v>
      </c>
      <c r="D527" s="328" t="s">
        <v>184</v>
      </c>
      <c r="E527" s="328" t="s">
        <v>184</v>
      </c>
      <c r="F527" s="328" t="s">
        <v>184</v>
      </c>
      <c r="G527" s="328" t="s">
        <v>184</v>
      </c>
    </row>
    <row r="528" spans="1:7" x14ac:dyDescent="0.35">
      <c r="A528" s="345" t="s">
        <v>720</v>
      </c>
      <c r="B528" s="328" t="s">
        <v>184</v>
      </c>
      <c r="C528" s="331" t="s">
        <v>184</v>
      </c>
      <c r="D528" s="328" t="s">
        <v>184</v>
      </c>
      <c r="E528" s="328" t="s">
        <v>184</v>
      </c>
      <c r="F528" s="328" t="s">
        <v>184</v>
      </c>
      <c r="G528" s="328" t="s">
        <v>184</v>
      </c>
    </row>
    <row r="529" spans="1:7" x14ac:dyDescent="0.35">
      <c r="A529" s="345" t="s">
        <v>721</v>
      </c>
      <c r="B529" s="328" t="s">
        <v>184</v>
      </c>
      <c r="C529" s="331" t="s">
        <v>184</v>
      </c>
      <c r="D529" s="328" t="s">
        <v>184</v>
      </c>
      <c r="E529" s="328" t="s">
        <v>184</v>
      </c>
      <c r="F529" s="328" t="s">
        <v>184</v>
      </c>
      <c r="G529" s="328" t="s">
        <v>184</v>
      </c>
    </row>
    <row r="530" spans="1:7" x14ac:dyDescent="0.35">
      <c r="A530" s="345" t="s">
        <v>722</v>
      </c>
      <c r="B530" s="328" t="s">
        <v>184</v>
      </c>
      <c r="C530" s="331" t="s">
        <v>184</v>
      </c>
      <c r="D530" s="328" t="s">
        <v>184</v>
      </c>
      <c r="E530" s="328" t="s">
        <v>184</v>
      </c>
      <c r="F530" s="328" t="s">
        <v>184</v>
      </c>
      <c r="G530" s="328" t="s">
        <v>184</v>
      </c>
    </row>
    <row r="531" spans="1:7" x14ac:dyDescent="0.35">
      <c r="A531" s="344" t="s">
        <v>723</v>
      </c>
      <c r="B531" s="328" t="s">
        <v>184</v>
      </c>
      <c r="C531" s="328" t="s">
        <v>184</v>
      </c>
      <c r="D531" s="328" t="s">
        <v>184</v>
      </c>
      <c r="E531" s="328" t="s">
        <v>184</v>
      </c>
      <c r="F531" s="328" t="s">
        <v>184</v>
      </c>
      <c r="G531" s="328" t="s">
        <v>184</v>
      </c>
    </row>
    <row r="532" spans="1:7" x14ac:dyDescent="0.35">
      <c r="A532" s="345" t="s">
        <v>3387</v>
      </c>
      <c r="B532" s="328" t="s">
        <v>184</v>
      </c>
      <c r="C532" s="331">
        <v>6459.5584610062451</v>
      </c>
      <c r="D532" s="328" t="s">
        <v>184</v>
      </c>
      <c r="E532" s="328" t="s">
        <v>184</v>
      </c>
      <c r="F532" s="328" t="s">
        <v>184</v>
      </c>
      <c r="G532" s="328" t="s">
        <v>184</v>
      </c>
    </row>
    <row r="533" spans="1:7" x14ac:dyDescent="0.35">
      <c r="A533" s="346" t="s">
        <v>726</v>
      </c>
      <c r="B533" s="328" t="s">
        <v>184</v>
      </c>
      <c r="C533" s="331">
        <v>473.19623090020355</v>
      </c>
      <c r="D533" s="328"/>
      <c r="E533" s="328" t="s">
        <v>184</v>
      </c>
      <c r="F533" s="328" t="s">
        <v>184</v>
      </c>
      <c r="G533" s="328"/>
    </row>
    <row r="534" spans="1:7" x14ac:dyDescent="0.35">
      <c r="A534" s="346" t="s">
        <v>727</v>
      </c>
      <c r="B534" s="328" t="s">
        <v>184</v>
      </c>
      <c r="C534" s="331">
        <v>299.39799460361405</v>
      </c>
      <c r="D534" s="328"/>
      <c r="E534" s="328" t="s">
        <v>184</v>
      </c>
      <c r="F534" s="328" t="s">
        <v>184</v>
      </c>
      <c r="G534" s="328"/>
    </row>
    <row r="535" spans="1:7" x14ac:dyDescent="0.35">
      <c r="A535" s="346" t="s">
        <v>728</v>
      </c>
      <c r="B535" s="328" t="s">
        <v>184</v>
      </c>
      <c r="C535" s="331">
        <v>3035.0507480212009</v>
      </c>
      <c r="D535" s="328"/>
      <c r="E535" s="328" t="s">
        <v>184</v>
      </c>
      <c r="F535" s="328" t="s">
        <v>184</v>
      </c>
      <c r="G535" s="328"/>
    </row>
    <row r="536" spans="1:7" x14ac:dyDescent="0.35">
      <c r="A536" s="346" t="s">
        <v>729</v>
      </c>
      <c r="B536" s="328" t="s">
        <v>184</v>
      </c>
      <c r="C536" s="331">
        <v>251.93525163617798</v>
      </c>
      <c r="D536" s="328"/>
      <c r="E536" s="328" t="s">
        <v>184</v>
      </c>
      <c r="F536" s="328" t="s">
        <v>184</v>
      </c>
      <c r="G536" s="328"/>
    </row>
    <row r="537" spans="1:7" x14ac:dyDescent="0.35">
      <c r="A537" s="346" t="s">
        <v>730</v>
      </c>
      <c r="B537" s="328" t="s">
        <v>184</v>
      </c>
      <c r="C537" s="331">
        <v>297.36246326322032</v>
      </c>
      <c r="D537" s="328"/>
      <c r="E537" s="328" t="s">
        <v>184</v>
      </c>
      <c r="F537" s="328" t="s">
        <v>184</v>
      </c>
      <c r="G537" s="328"/>
    </row>
    <row r="538" spans="1:7" x14ac:dyDescent="0.35">
      <c r="A538" s="346" t="s">
        <v>731</v>
      </c>
      <c r="B538" s="328" t="s">
        <v>184</v>
      </c>
      <c r="C538" s="331">
        <v>309.95636595734669</v>
      </c>
      <c r="D538" s="328"/>
      <c r="E538" s="328" t="s">
        <v>184</v>
      </c>
      <c r="F538" s="328" t="s">
        <v>184</v>
      </c>
      <c r="G538" s="328"/>
    </row>
    <row r="539" spans="1:7" x14ac:dyDescent="0.35">
      <c r="A539" s="346" t="s">
        <v>732</v>
      </c>
      <c r="B539" s="328" t="s">
        <v>184</v>
      </c>
      <c r="C539" s="331">
        <v>178.40438707912745</v>
      </c>
      <c r="D539" s="328"/>
      <c r="E539" s="328" t="s">
        <v>184</v>
      </c>
      <c r="F539" s="328" t="s">
        <v>184</v>
      </c>
      <c r="G539" s="328"/>
    </row>
    <row r="540" spans="1:7" x14ac:dyDescent="0.35">
      <c r="A540" s="346" t="s">
        <v>733</v>
      </c>
      <c r="B540" s="328" t="s">
        <v>184</v>
      </c>
      <c r="C540" s="331">
        <v>214.11005793654462</v>
      </c>
      <c r="D540" s="328"/>
      <c r="E540" s="328" t="s">
        <v>184</v>
      </c>
      <c r="F540" s="328" t="s">
        <v>184</v>
      </c>
      <c r="G540" s="328"/>
    </row>
    <row r="541" spans="1:7" x14ac:dyDescent="0.35">
      <c r="A541" s="346" t="s">
        <v>734</v>
      </c>
      <c r="B541" s="328" t="s">
        <v>184</v>
      </c>
      <c r="C541" s="331">
        <v>1167.114207479091</v>
      </c>
      <c r="D541" s="328"/>
      <c r="E541" s="328" t="s">
        <v>184</v>
      </c>
      <c r="F541" s="328" t="s">
        <v>184</v>
      </c>
      <c r="G541" s="328"/>
    </row>
    <row r="542" spans="1:7" x14ac:dyDescent="0.35">
      <c r="A542" s="346" t="s">
        <v>3110</v>
      </c>
      <c r="B542" s="328" t="s">
        <v>184</v>
      </c>
      <c r="C542" s="331">
        <v>178.70274178817721</v>
      </c>
      <c r="D542" s="328"/>
      <c r="E542" s="328" t="s">
        <v>184</v>
      </c>
      <c r="F542" s="328" t="s">
        <v>184</v>
      </c>
      <c r="G542" s="328"/>
    </row>
    <row r="543" spans="1:7" x14ac:dyDescent="0.35">
      <c r="A543" s="346" t="s">
        <v>3111</v>
      </c>
      <c r="B543" s="328" t="s">
        <v>184</v>
      </c>
      <c r="C543" s="331">
        <v>54.328012341541672</v>
      </c>
      <c r="D543" s="328"/>
      <c r="E543" s="328" t="s">
        <v>184</v>
      </c>
      <c r="F543" s="328" t="s">
        <v>184</v>
      </c>
      <c r="G543" s="328"/>
    </row>
    <row r="544" spans="1:7" x14ac:dyDescent="0.35">
      <c r="A544" s="343" t="s">
        <v>735</v>
      </c>
      <c r="B544" s="328" t="s">
        <v>184</v>
      </c>
      <c r="C544" s="331">
        <v>55.215000000000003</v>
      </c>
      <c r="D544" s="328" t="s">
        <v>184</v>
      </c>
      <c r="E544" s="328" t="s">
        <v>184</v>
      </c>
      <c r="F544" s="328" t="s">
        <v>184</v>
      </c>
      <c r="G544" s="328" t="s">
        <v>184</v>
      </c>
    </row>
    <row r="545" spans="1:7" x14ac:dyDescent="0.35">
      <c r="A545" s="343" t="s">
        <v>736</v>
      </c>
      <c r="B545" s="328" t="s">
        <v>184</v>
      </c>
      <c r="C545" s="331">
        <v>91.609200000000001</v>
      </c>
      <c r="D545" s="328" t="s">
        <v>184</v>
      </c>
      <c r="E545" s="328" t="s">
        <v>184</v>
      </c>
      <c r="F545" s="328" t="s">
        <v>184</v>
      </c>
      <c r="G545" s="328" t="s">
        <v>184</v>
      </c>
    </row>
    <row r="546" spans="1:7" x14ac:dyDescent="0.35">
      <c r="A546" s="343" t="s">
        <v>737</v>
      </c>
      <c r="B546" s="328" t="s">
        <v>184</v>
      </c>
      <c r="C546" s="331">
        <v>115.34480598632427</v>
      </c>
      <c r="D546" s="328" t="s">
        <v>184</v>
      </c>
      <c r="E546" s="328" t="s">
        <v>184</v>
      </c>
      <c r="F546" s="328" t="s">
        <v>184</v>
      </c>
      <c r="G546" s="328" t="s">
        <v>184</v>
      </c>
    </row>
    <row r="547" spans="1:7" x14ac:dyDescent="0.35">
      <c r="A547" s="347" t="s">
        <v>738</v>
      </c>
      <c r="B547" s="328" t="s">
        <v>184</v>
      </c>
      <c r="C547" s="331" t="s">
        <v>508</v>
      </c>
      <c r="D547" s="328"/>
      <c r="E547" s="328" t="s">
        <v>184</v>
      </c>
      <c r="F547" s="328" t="s">
        <v>184</v>
      </c>
      <c r="G547" s="328"/>
    </row>
    <row r="548" spans="1:7" x14ac:dyDescent="0.35">
      <c r="A548" s="347" t="s">
        <v>739</v>
      </c>
      <c r="B548" s="328" t="s">
        <v>184</v>
      </c>
      <c r="C548" s="331">
        <v>26.068534199999998</v>
      </c>
      <c r="D548" s="328"/>
      <c r="E548" s="328" t="s">
        <v>184</v>
      </c>
      <c r="F548" s="328" t="s">
        <v>184</v>
      </c>
      <c r="G548" s="328"/>
    </row>
    <row r="549" spans="1:7" x14ac:dyDescent="0.35">
      <c r="A549" s="347" t="s">
        <v>740</v>
      </c>
      <c r="B549" s="328" t="s">
        <v>184</v>
      </c>
      <c r="C549" s="331">
        <v>69.750133199999993</v>
      </c>
      <c r="D549" s="328"/>
      <c r="E549" s="328" t="s">
        <v>184</v>
      </c>
      <c r="F549" s="328" t="s">
        <v>184</v>
      </c>
      <c r="G549" s="328"/>
    </row>
    <row r="550" spans="1:7" x14ac:dyDescent="0.35">
      <c r="A550" s="347" t="s">
        <v>741</v>
      </c>
      <c r="B550" s="328" t="s">
        <v>184</v>
      </c>
      <c r="C550" s="331">
        <v>2.1242679999999998</v>
      </c>
      <c r="D550" s="328"/>
      <c r="E550" s="328" t="s">
        <v>184</v>
      </c>
      <c r="F550" s="328" t="s">
        <v>184</v>
      </c>
      <c r="G550" s="328"/>
    </row>
    <row r="551" spans="1:7" x14ac:dyDescent="0.35">
      <c r="A551" s="347" t="s">
        <v>742</v>
      </c>
      <c r="B551" s="328" t="s">
        <v>184</v>
      </c>
      <c r="C551" s="331" t="s">
        <v>508</v>
      </c>
      <c r="D551" s="328"/>
      <c r="E551" s="328" t="s">
        <v>184</v>
      </c>
      <c r="F551" s="328" t="s">
        <v>184</v>
      </c>
      <c r="G551" s="328"/>
    </row>
    <row r="552" spans="1:7" x14ac:dyDescent="0.35">
      <c r="A552" s="348" t="s">
        <v>743</v>
      </c>
      <c r="B552" s="328" t="s">
        <v>184</v>
      </c>
      <c r="C552" s="331">
        <v>17.401870586324279</v>
      </c>
      <c r="D552" s="328" t="s">
        <v>184</v>
      </c>
      <c r="E552" s="328" t="s">
        <v>184</v>
      </c>
      <c r="F552" s="328" t="s">
        <v>184</v>
      </c>
      <c r="G552" s="328" t="s">
        <v>184</v>
      </c>
    </row>
    <row r="553" spans="1:7" x14ac:dyDescent="0.35">
      <c r="A553" s="349" t="s">
        <v>744</v>
      </c>
      <c r="B553" s="328" t="s">
        <v>184</v>
      </c>
      <c r="C553" s="331">
        <v>17.401870586324279</v>
      </c>
      <c r="D553" s="328"/>
      <c r="E553" s="328" t="s">
        <v>184</v>
      </c>
      <c r="F553" s="328" t="s">
        <v>184</v>
      </c>
      <c r="G553" s="328"/>
    </row>
    <row r="554" spans="1:7" x14ac:dyDescent="0.35">
      <c r="A554" s="336" t="s">
        <v>745</v>
      </c>
      <c r="B554" s="328" t="s">
        <v>184</v>
      </c>
      <c r="C554" s="331">
        <v>1959.8302846233032</v>
      </c>
      <c r="D554" s="331">
        <v>54.694930480826123</v>
      </c>
      <c r="E554" s="328" t="s">
        <v>184</v>
      </c>
      <c r="F554" s="328" t="s">
        <v>184</v>
      </c>
      <c r="G554" s="331" t="s">
        <v>481</v>
      </c>
    </row>
    <row r="555" spans="1:7" x14ac:dyDescent="0.35">
      <c r="A555" s="350" t="s">
        <v>3388</v>
      </c>
      <c r="B555" s="328" t="s">
        <v>184</v>
      </c>
      <c r="C555" s="331">
        <v>1009.8520195503449</v>
      </c>
      <c r="D555" s="331">
        <v>42.152764039128421</v>
      </c>
      <c r="E555" s="328" t="s">
        <v>184</v>
      </c>
      <c r="F555" s="328" t="s">
        <v>184</v>
      </c>
      <c r="G555" s="331" t="s">
        <v>481</v>
      </c>
    </row>
    <row r="556" spans="1:7" x14ac:dyDescent="0.35">
      <c r="A556" s="344" t="s">
        <v>716</v>
      </c>
      <c r="B556" s="328" t="s">
        <v>184</v>
      </c>
      <c r="C556" s="328" t="s">
        <v>184</v>
      </c>
      <c r="D556" s="328" t="s">
        <v>184</v>
      </c>
      <c r="E556" s="328" t="s">
        <v>184</v>
      </c>
      <c r="F556" s="328" t="s">
        <v>184</v>
      </c>
      <c r="G556" s="328" t="s">
        <v>184</v>
      </c>
    </row>
    <row r="557" spans="1:7" x14ac:dyDescent="0.35">
      <c r="A557" s="345" t="s">
        <v>717</v>
      </c>
      <c r="B557" s="328" t="s">
        <v>184</v>
      </c>
      <c r="C557" s="331" t="s">
        <v>184</v>
      </c>
      <c r="D557" s="331" t="s">
        <v>184</v>
      </c>
      <c r="E557" s="328" t="s">
        <v>184</v>
      </c>
      <c r="F557" s="328" t="s">
        <v>184</v>
      </c>
      <c r="G557" s="329" t="s">
        <v>184</v>
      </c>
    </row>
    <row r="558" spans="1:7" x14ac:dyDescent="0.35">
      <c r="A558" s="345" t="s">
        <v>718</v>
      </c>
      <c r="B558" s="328" t="s">
        <v>184</v>
      </c>
      <c r="C558" s="331" t="s">
        <v>184</v>
      </c>
      <c r="D558" s="331" t="s">
        <v>184</v>
      </c>
      <c r="E558" s="328" t="s">
        <v>184</v>
      </c>
      <c r="F558" s="328" t="s">
        <v>184</v>
      </c>
      <c r="G558" s="329" t="s">
        <v>184</v>
      </c>
    </row>
    <row r="559" spans="1:7" x14ac:dyDescent="0.35">
      <c r="A559" s="344" t="s">
        <v>719</v>
      </c>
      <c r="B559" s="328" t="s">
        <v>184</v>
      </c>
      <c r="C559" s="328" t="s">
        <v>184</v>
      </c>
      <c r="D559" s="328" t="s">
        <v>184</v>
      </c>
      <c r="E559" s="328" t="s">
        <v>184</v>
      </c>
      <c r="F559" s="328" t="s">
        <v>184</v>
      </c>
      <c r="G559" s="328" t="s">
        <v>184</v>
      </c>
    </row>
    <row r="560" spans="1:7" x14ac:dyDescent="0.35">
      <c r="A560" s="345" t="s">
        <v>720</v>
      </c>
      <c r="B560" s="328" t="s">
        <v>184</v>
      </c>
      <c r="C560" s="331" t="s">
        <v>184</v>
      </c>
      <c r="D560" s="331" t="s">
        <v>184</v>
      </c>
      <c r="E560" s="328" t="s">
        <v>184</v>
      </c>
      <c r="F560" s="328" t="s">
        <v>184</v>
      </c>
      <c r="G560" s="329" t="s">
        <v>184</v>
      </c>
    </row>
    <row r="561" spans="1:7" x14ac:dyDescent="0.35">
      <c r="A561" s="345" t="s">
        <v>721</v>
      </c>
      <c r="B561" s="328" t="s">
        <v>184</v>
      </c>
      <c r="C561" s="331" t="s">
        <v>184</v>
      </c>
      <c r="D561" s="331" t="s">
        <v>184</v>
      </c>
      <c r="E561" s="328" t="s">
        <v>184</v>
      </c>
      <c r="F561" s="328" t="s">
        <v>184</v>
      </c>
      <c r="G561" s="329" t="s">
        <v>184</v>
      </c>
    </row>
    <row r="562" spans="1:7" x14ac:dyDescent="0.35">
      <c r="A562" s="345" t="s">
        <v>722</v>
      </c>
      <c r="B562" s="328" t="s">
        <v>184</v>
      </c>
      <c r="C562" s="331" t="s">
        <v>184</v>
      </c>
      <c r="D562" s="331" t="s">
        <v>184</v>
      </c>
      <c r="E562" s="328" t="s">
        <v>184</v>
      </c>
      <c r="F562" s="328" t="s">
        <v>184</v>
      </c>
      <c r="G562" s="329" t="s">
        <v>184</v>
      </c>
    </row>
    <row r="563" spans="1:7" x14ac:dyDescent="0.35">
      <c r="A563" s="344" t="s">
        <v>723</v>
      </c>
      <c r="B563" s="328" t="s">
        <v>184</v>
      </c>
      <c r="C563" s="328" t="s">
        <v>184</v>
      </c>
      <c r="D563" s="328" t="s">
        <v>184</v>
      </c>
      <c r="E563" s="328" t="s">
        <v>184</v>
      </c>
      <c r="F563" s="328" t="s">
        <v>184</v>
      </c>
      <c r="G563" s="328" t="s">
        <v>184</v>
      </c>
    </row>
    <row r="564" spans="1:7" x14ac:dyDescent="0.35">
      <c r="A564" s="345" t="s">
        <v>3389</v>
      </c>
      <c r="B564" s="328" t="s">
        <v>184</v>
      </c>
      <c r="C564" s="331">
        <v>1009.8520195503449</v>
      </c>
      <c r="D564" s="331">
        <v>42.152764039128421</v>
      </c>
      <c r="E564" s="328" t="s">
        <v>184</v>
      </c>
      <c r="F564" s="328" t="s">
        <v>184</v>
      </c>
      <c r="G564" s="329" t="s">
        <v>481</v>
      </c>
    </row>
    <row r="565" spans="1:7" x14ac:dyDescent="0.35">
      <c r="A565" s="346" t="s">
        <v>724</v>
      </c>
      <c r="B565" s="328" t="s">
        <v>184</v>
      </c>
      <c r="C565" s="331" t="s">
        <v>483</v>
      </c>
      <c r="D565" s="331" t="s">
        <v>483</v>
      </c>
      <c r="E565" s="328" t="s">
        <v>184</v>
      </c>
      <c r="F565" s="328" t="s">
        <v>184</v>
      </c>
      <c r="G565" s="329" t="s">
        <v>481</v>
      </c>
    </row>
    <row r="566" spans="1:7" x14ac:dyDescent="0.35">
      <c r="A566" s="346" t="s">
        <v>725</v>
      </c>
      <c r="B566" s="328" t="s">
        <v>184</v>
      </c>
      <c r="C566" s="331" t="s">
        <v>483</v>
      </c>
      <c r="D566" s="331" t="s">
        <v>483</v>
      </c>
      <c r="E566" s="328" t="s">
        <v>184</v>
      </c>
      <c r="F566" s="328" t="s">
        <v>184</v>
      </c>
      <c r="G566" s="329" t="s">
        <v>481</v>
      </c>
    </row>
    <row r="567" spans="1:7" x14ac:dyDescent="0.35">
      <c r="A567" s="346" t="s">
        <v>726</v>
      </c>
      <c r="B567" s="328" t="s">
        <v>184</v>
      </c>
      <c r="C567" s="331">
        <v>4.2126418231888598</v>
      </c>
      <c r="D567" s="331" t="s">
        <v>483</v>
      </c>
      <c r="E567" s="328" t="s">
        <v>184</v>
      </c>
      <c r="F567" s="328" t="s">
        <v>184</v>
      </c>
      <c r="G567" s="329" t="s">
        <v>481</v>
      </c>
    </row>
    <row r="568" spans="1:7" x14ac:dyDescent="0.35">
      <c r="A568" s="346" t="s">
        <v>727</v>
      </c>
      <c r="B568" s="328" t="s">
        <v>184</v>
      </c>
      <c r="C568" s="331">
        <v>2.7902546389271099</v>
      </c>
      <c r="D568" s="331" t="s">
        <v>483</v>
      </c>
      <c r="E568" s="328" t="s">
        <v>184</v>
      </c>
      <c r="F568" s="328" t="s">
        <v>184</v>
      </c>
      <c r="G568" s="329" t="s">
        <v>481</v>
      </c>
    </row>
    <row r="569" spans="1:7" x14ac:dyDescent="0.35">
      <c r="A569" s="346" t="s">
        <v>728</v>
      </c>
      <c r="B569" s="328" t="s">
        <v>184</v>
      </c>
      <c r="C569" s="331">
        <v>28.497717298240602</v>
      </c>
      <c r="D569" s="331" t="s">
        <v>483</v>
      </c>
      <c r="E569" s="328" t="s">
        <v>184</v>
      </c>
      <c r="F569" s="328" t="s">
        <v>184</v>
      </c>
      <c r="G569" s="329" t="s">
        <v>481</v>
      </c>
    </row>
    <row r="570" spans="1:7" x14ac:dyDescent="0.35">
      <c r="A570" s="346" t="s">
        <v>729</v>
      </c>
      <c r="B570" s="328" t="s">
        <v>184</v>
      </c>
      <c r="C570" s="331">
        <v>6.66034512616306</v>
      </c>
      <c r="D570" s="331">
        <v>7.8425112598720697</v>
      </c>
      <c r="E570" s="328" t="s">
        <v>184</v>
      </c>
      <c r="F570" s="328" t="s">
        <v>184</v>
      </c>
      <c r="G570" s="329" t="s">
        <v>481</v>
      </c>
    </row>
    <row r="571" spans="1:7" x14ac:dyDescent="0.35">
      <c r="A571" s="346" t="s">
        <v>730</v>
      </c>
      <c r="B571" s="328" t="s">
        <v>184</v>
      </c>
      <c r="C571" s="331">
        <v>2.52263043402202</v>
      </c>
      <c r="D571" s="331" t="s">
        <v>483</v>
      </c>
      <c r="E571" s="328" t="s">
        <v>184</v>
      </c>
      <c r="F571" s="328" t="s">
        <v>184</v>
      </c>
      <c r="G571" s="329" t="s">
        <v>481</v>
      </c>
    </row>
    <row r="572" spans="1:7" x14ac:dyDescent="0.35">
      <c r="A572" s="346" t="s">
        <v>731</v>
      </c>
      <c r="B572" s="328" t="s">
        <v>184</v>
      </c>
      <c r="C572" s="331">
        <v>15.278275422757799</v>
      </c>
      <c r="D572" s="331">
        <v>15.52463493848146</v>
      </c>
      <c r="E572" s="328" t="s">
        <v>184</v>
      </c>
      <c r="F572" s="328" t="s">
        <v>184</v>
      </c>
      <c r="G572" s="329" t="s">
        <v>481</v>
      </c>
    </row>
    <row r="573" spans="1:7" x14ac:dyDescent="0.35">
      <c r="A573" s="346" t="s">
        <v>732</v>
      </c>
      <c r="B573" s="328" t="s">
        <v>184</v>
      </c>
      <c r="C573" s="331">
        <v>8.8016924452317706</v>
      </c>
      <c r="D573" s="331">
        <v>8.4893956827476593</v>
      </c>
      <c r="E573" s="328" t="s">
        <v>184</v>
      </c>
      <c r="F573" s="328" t="s">
        <v>184</v>
      </c>
      <c r="G573" s="329" t="s">
        <v>481</v>
      </c>
    </row>
    <row r="574" spans="1:7" x14ac:dyDescent="0.35">
      <c r="A574" s="346" t="s">
        <v>733</v>
      </c>
      <c r="B574" s="328" t="s">
        <v>184</v>
      </c>
      <c r="C574" s="331">
        <v>2.0137792152480598</v>
      </c>
      <c r="D574" s="331" t="s">
        <v>483</v>
      </c>
      <c r="E574" s="328" t="s">
        <v>184</v>
      </c>
      <c r="F574" s="328" t="s">
        <v>184</v>
      </c>
      <c r="G574" s="329" t="s">
        <v>481</v>
      </c>
    </row>
    <row r="575" spans="1:7" x14ac:dyDescent="0.35">
      <c r="A575" s="346" t="s">
        <v>734</v>
      </c>
      <c r="B575" s="328" t="s">
        <v>184</v>
      </c>
      <c r="C575" s="331">
        <v>935.45098734337898</v>
      </c>
      <c r="D575" s="331">
        <v>10.296222158027231</v>
      </c>
      <c r="E575" s="328" t="s">
        <v>184</v>
      </c>
      <c r="F575" s="328" t="s">
        <v>184</v>
      </c>
      <c r="G575" s="329" t="s">
        <v>481</v>
      </c>
    </row>
    <row r="576" spans="1:7" x14ac:dyDescent="0.35">
      <c r="A576" s="346" t="s">
        <v>3110</v>
      </c>
      <c r="B576" s="328" t="s">
        <v>184</v>
      </c>
      <c r="C576" s="331">
        <v>2.84526374758499</v>
      </c>
      <c r="D576" s="331" t="s">
        <v>483</v>
      </c>
      <c r="E576" s="328" t="s">
        <v>184</v>
      </c>
      <c r="F576" s="328" t="s">
        <v>184</v>
      </c>
      <c r="G576" s="329" t="s">
        <v>481</v>
      </c>
    </row>
    <row r="577" spans="1:7" x14ac:dyDescent="0.35">
      <c r="A577" s="346" t="s">
        <v>3111</v>
      </c>
      <c r="B577" s="328" t="s">
        <v>184</v>
      </c>
      <c r="C577" s="331">
        <v>0.77843205560164996</v>
      </c>
      <c r="D577" s="331" t="s">
        <v>483</v>
      </c>
      <c r="E577" s="328" t="s">
        <v>184</v>
      </c>
      <c r="F577" s="328" t="s">
        <v>184</v>
      </c>
      <c r="G577" s="329" t="s">
        <v>481</v>
      </c>
    </row>
    <row r="578" spans="1:7" x14ac:dyDescent="0.35">
      <c r="A578" s="343" t="s">
        <v>735</v>
      </c>
      <c r="B578" s="328" t="s">
        <v>184</v>
      </c>
      <c r="C578" s="331">
        <v>2.33929947528482</v>
      </c>
      <c r="D578" s="331">
        <v>1.16065025717818</v>
      </c>
      <c r="E578" s="328" t="s">
        <v>184</v>
      </c>
      <c r="F578" s="328" t="s">
        <v>184</v>
      </c>
      <c r="G578" s="329" t="s">
        <v>481</v>
      </c>
    </row>
    <row r="579" spans="1:7" x14ac:dyDescent="0.35">
      <c r="A579" s="343" t="s">
        <v>736</v>
      </c>
      <c r="B579" s="328" t="s">
        <v>184</v>
      </c>
      <c r="C579" s="331">
        <v>811.93514606186397</v>
      </c>
      <c r="D579" s="331">
        <v>5.4580785736261301</v>
      </c>
      <c r="E579" s="328" t="s">
        <v>184</v>
      </c>
      <c r="F579" s="328" t="s">
        <v>184</v>
      </c>
      <c r="G579" s="329" t="s">
        <v>481</v>
      </c>
    </row>
    <row r="580" spans="1:7" x14ac:dyDescent="0.35">
      <c r="A580" s="343" t="s">
        <v>737</v>
      </c>
      <c r="B580" s="328" t="s">
        <v>184</v>
      </c>
      <c r="C580" s="331">
        <v>135.7038195358096</v>
      </c>
      <c r="D580" s="331">
        <v>5.9234376108933899</v>
      </c>
      <c r="E580" s="328" t="s">
        <v>184</v>
      </c>
      <c r="F580" s="328" t="s">
        <v>184</v>
      </c>
      <c r="G580" s="331" t="s">
        <v>481</v>
      </c>
    </row>
    <row r="581" spans="1:7" x14ac:dyDescent="0.35">
      <c r="A581" s="347" t="s">
        <v>738</v>
      </c>
      <c r="B581" s="328" t="s">
        <v>184</v>
      </c>
      <c r="C581" s="331" t="s">
        <v>508</v>
      </c>
      <c r="D581" s="331" t="s">
        <v>508</v>
      </c>
      <c r="E581" s="328" t="s">
        <v>184</v>
      </c>
      <c r="F581" s="328" t="s">
        <v>184</v>
      </c>
      <c r="G581" s="329" t="s">
        <v>481</v>
      </c>
    </row>
    <row r="582" spans="1:7" x14ac:dyDescent="0.35">
      <c r="A582" s="347" t="s">
        <v>739</v>
      </c>
      <c r="B582" s="328" t="s">
        <v>184</v>
      </c>
      <c r="C582" s="331">
        <v>0.39070037091767001</v>
      </c>
      <c r="D582" s="331">
        <v>8.605344306328E-2</v>
      </c>
      <c r="E582" s="328" t="s">
        <v>184</v>
      </c>
      <c r="F582" s="328" t="s">
        <v>184</v>
      </c>
      <c r="G582" s="329" t="s">
        <v>481</v>
      </c>
    </row>
    <row r="583" spans="1:7" x14ac:dyDescent="0.35">
      <c r="A583" s="347" t="s">
        <v>740</v>
      </c>
      <c r="B583" s="328" t="s">
        <v>184</v>
      </c>
      <c r="C583" s="331">
        <v>5.3420648053523196</v>
      </c>
      <c r="D583" s="331">
        <v>0.46691353425823001</v>
      </c>
      <c r="E583" s="328" t="s">
        <v>184</v>
      </c>
      <c r="F583" s="328" t="s">
        <v>184</v>
      </c>
      <c r="G583" s="329" t="s">
        <v>481</v>
      </c>
    </row>
    <row r="584" spans="1:7" x14ac:dyDescent="0.35">
      <c r="A584" s="347" t="s">
        <v>741</v>
      </c>
      <c r="B584" s="328" t="s">
        <v>184</v>
      </c>
      <c r="C584" s="331">
        <v>8.5169405120220004E-2</v>
      </c>
      <c r="D584" s="331">
        <v>8.4830813865599992E-3</v>
      </c>
      <c r="E584" s="328" t="s">
        <v>184</v>
      </c>
      <c r="F584" s="328" t="s">
        <v>184</v>
      </c>
      <c r="G584" s="329" t="s">
        <v>481</v>
      </c>
    </row>
    <row r="585" spans="1:7" x14ac:dyDescent="0.35">
      <c r="A585" s="347" t="s">
        <v>742</v>
      </c>
      <c r="B585" s="328" t="s">
        <v>184</v>
      </c>
      <c r="C585" s="331">
        <v>129.698664250798</v>
      </c>
      <c r="D585" s="331">
        <v>5.3619875521853197</v>
      </c>
      <c r="E585" s="328" t="s">
        <v>184</v>
      </c>
      <c r="F585" s="328" t="s">
        <v>184</v>
      </c>
      <c r="G585" s="329" t="s">
        <v>481</v>
      </c>
    </row>
    <row r="586" spans="1:7" x14ac:dyDescent="0.35">
      <c r="A586" s="348" t="s">
        <v>743</v>
      </c>
      <c r="B586" s="328" t="s">
        <v>184</v>
      </c>
      <c r="C586" s="331">
        <v>0.18722070362137999</v>
      </c>
      <c r="D586" s="331" t="s">
        <v>483</v>
      </c>
      <c r="E586" s="328" t="s">
        <v>184</v>
      </c>
      <c r="F586" s="328" t="s">
        <v>184</v>
      </c>
      <c r="G586" s="331" t="s">
        <v>481</v>
      </c>
    </row>
    <row r="587" spans="1:7" x14ac:dyDescent="0.35">
      <c r="A587" s="349" t="s">
        <v>744</v>
      </c>
      <c r="B587" s="328" t="s">
        <v>184</v>
      </c>
      <c r="C587" s="331">
        <v>0.18722070362137999</v>
      </c>
      <c r="D587" s="331" t="s">
        <v>483</v>
      </c>
      <c r="E587" s="328" t="s">
        <v>184</v>
      </c>
      <c r="F587" s="328" t="s">
        <v>184</v>
      </c>
      <c r="G587" s="329" t="s">
        <v>481</v>
      </c>
    </row>
    <row r="588" spans="1:7" ht="15" thickBot="1" x14ac:dyDescent="0.4">
      <c r="A588" s="343" t="s">
        <v>3390</v>
      </c>
      <c r="B588" s="328" t="s">
        <v>184</v>
      </c>
      <c r="C588" s="328" t="s">
        <v>184</v>
      </c>
      <c r="D588" s="331" t="s">
        <v>483</v>
      </c>
      <c r="E588" s="328" t="s">
        <v>184</v>
      </c>
      <c r="F588" s="328" t="s">
        <v>184</v>
      </c>
      <c r="G588" s="328" t="s">
        <v>184</v>
      </c>
    </row>
    <row r="589" spans="1:7" s="246" customFormat="1" ht="12.75" customHeight="1" thickTop="1" x14ac:dyDescent="0.25">
      <c r="A589" s="67" t="s">
        <v>746</v>
      </c>
      <c r="B589" s="328" t="s">
        <v>184</v>
      </c>
      <c r="C589" s="331">
        <v>719.88457694084161</v>
      </c>
      <c r="D589" s="328" t="s">
        <v>184</v>
      </c>
      <c r="E589" s="328" t="s">
        <v>184</v>
      </c>
      <c r="F589" s="328" t="s">
        <v>184</v>
      </c>
      <c r="G589" s="331" t="s">
        <v>481</v>
      </c>
    </row>
    <row r="590" spans="1:7" s="246" customFormat="1" ht="12.75" customHeight="1" x14ac:dyDescent="0.25">
      <c r="A590" s="68" t="s">
        <v>747</v>
      </c>
      <c r="B590" s="328" t="s">
        <v>184</v>
      </c>
      <c r="C590" s="329" t="s">
        <v>481</v>
      </c>
      <c r="D590" s="331">
        <v>1053.0935979415153</v>
      </c>
      <c r="E590" s="329" t="s">
        <v>481</v>
      </c>
      <c r="F590" s="329" t="s">
        <v>481</v>
      </c>
      <c r="G590" s="329" t="s">
        <v>481</v>
      </c>
    </row>
    <row r="591" spans="1:7" s="246" customFormat="1" ht="12.75" customHeight="1" x14ac:dyDescent="0.25">
      <c r="A591" s="68" t="s">
        <v>748</v>
      </c>
      <c r="B591" s="328" t="s">
        <v>184</v>
      </c>
      <c r="C591" s="331" t="s">
        <v>483</v>
      </c>
      <c r="D591" s="331" t="s">
        <v>483</v>
      </c>
      <c r="E591" s="329" t="s">
        <v>483</v>
      </c>
      <c r="F591" s="329" t="s">
        <v>483</v>
      </c>
      <c r="G591" s="329" t="s">
        <v>481</v>
      </c>
    </row>
    <row r="592" spans="1:7" s="246" customFormat="1" ht="12.75" customHeight="1" x14ac:dyDescent="0.25">
      <c r="A592" s="68" t="s">
        <v>749</v>
      </c>
      <c r="B592" s="328" t="s">
        <v>184</v>
      </c>
      <c r="C592" s="331">
        <v>17.318326450965749</v>
      </c>
      <c r="D592" s="331">
        <v>0.63206652889299997</v>
      </c>
      <c r="E592" s="329">
        <v>14.91067980114685</v>
      </c>
      <c r="F592" s="329">
        <v>363.40666610922074</v>
      </c>
      <c r="G592" s="329" t="s">
        <v>481</v>
      </c>
    </row>
    <row r="593" spans="1:7" s="246" customFormat="1" ht="14.25" customHeight="1" x14ac:dyDescent="0.25">
      <c r="A593" s="306" t="s">
        <v>750</v>
      </c>
      <c r="B593" s="331">
        <v>4349.248664685867</v>
      </c>
      <c r="C593" s="328" t="s">
        <v>184</v>
      </c>
      <c r="D593" s="328" t="s">
        <v>184</v>
      </c>
      <c r="E593" s="328" t="s">
        <v>184</v>
      </c>
      <c r="F593" s="328" t="s">
        <v>184</v>
      </c>
      <c r="G593" s="328" t="s">
        <v>184</v>
      </c>
    </row>
    <row r="594" spans="1:7" s="246" customFormat="1" ht="12" customHeight="1" x14ac:dyDescent="0.25">
      <c r="A594" s="306" t="s">
        <v>751</v>
      </c>
      <c r="B594" s="331">
        <v>3504.4603945689328</v>
      </c>
      <c r="C594" s="328" t="s">
        <v>184</v>
      </c>
      <c r="D594" s="328" t="s">
        <v>184</v>
      </c>
      <c r="E594" s="328" t="s">
        <v>184</v>
      </c>
      <c r="F594" s="328" t="s">
        <v>184</v>
      </c>
      <c r="G594" s="328" t="s">
        <v>184</v>
      </c>
    </row>
    <row r="595" spans="1:7" s="246" customFormat="1" ht="12" customHeight="1" x14ac:dyDescent="0.25">
      <c r="A595" s="303" t="s">
        <v>752</v>
      </c>
      <c r="B595" s="331" t="s">
        <v>481</v>
      </c>
      <c r="C595" s="328" t="s">
        <v>184</v>
      </c>
      <c r="D595" s="328" t="s">
        <v>184</v>
      </c>
      <c r="E595" s="328" t="s">
        <v>184</v>
      </c>
      <c r="F595" s="328" t="s">
        <v>184</v>
      </c>
      <c r="G595" s="328" t="s">
        <v>184</v>
      </c>
    </row>
    <row r="596" spans="1:7" s="246" customFormat="1" ht="13.5" customHeight="1" x14ac:dyDescent="0.25">
      <c r="A596" s="69" t="s">
        <v>753</v>
      </c>
      <c r="B596" s="331" t="s">
        <v>481</v>
      </c>
      <c r="C596" s="331" t="s">
        <v>481</v>
      </c>
      <c r="D596" s="331" t="s">
        <v>481</v>
      </c>
      <c r="E596" s="331" t="s">
        <v>481</v>
      </c>
      <c r="F596" s="331" t="s">
        <v>481</v>
      </c>
      <c r="G596" s="331" t="s">
        <v>481</v>
      </c>
    </row>
    <row r="597" spans="1:7" x14ac:dyDescent="0.35">
      <c r="A597"/>
      <c r="B597"/>
      <c r="C597"/>
      <c r="D597"/>
      <c r="E597"/>
    </row>
    <row r="598" spans="1:7" x14ac:dyDescent="0.35">
      <c r="A598" s="70" t="s">
        <v>754</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x14ac:dyDescent="0.35">
      <c r="A599"/>
      <c r="B599"/>
      <c r="C599"/>
      <c r="D599"/>
      <c r="E599"/>
    </row>
    <row r="601" spans="1:7" ht="15.5" x14ac:dyDescent="0.35">
      <c r="A601" s="212" t="s">
        <v>755</v>
      </c>
      <c r="B601" s="217"/>
      <c r="C601" s="217"/>
      <c r="D601" s="217"/>
      <c r="E601" s="217"/>
      <c r="F601" s="217"/>
      <c r="G601" s="49" t="s">
        <v>465</v>
      </c>
    </row>
    <row r="602" spans="1:7" ht="15.5" x14ac:dyDescent="0.35">
      <c r="A602" s="212" t="s">
        <v>654</v>
      </c>
      <c r="B602" s="217"/>
      <c r="C602" s="217"/>
      <c r="D602" s="217"/>
      <c r="E602" s="217"/>
      <c r="F602" s="217"/>
      <c r="G602" s="49" t="s">
        <v>3382</v>
      </c>
    </row>
    <row r="603" spans="1:7" x14ac:dyDescent="0.35">
      <c r="A603" s="217"/>
      <c r="B603" s="217"/>
      <c r="C603" s="217"/>
      <c r="D603" s="217"/>
      <c r="E603" s="217"/>
      <c r="F603" s="217"/>
      <c r="G603" s="49" t="s">
        <v>466</v>
      </c>
    </row>
    <row r="604" spans="1:7" x14ac:dyDescent="0.35">
      <c r="A604" s="217"/>
      <c r="B604" s="217"/>
      <c r="C604" s="217"/>
      <c r="D604" s="217"/>
      <c r="E604" s="217"/>
      <c r="F604" s="217"/>
      <c r="G604" s="247"/>
    </row>
    <row r="605" spans="1:7" ht="54" customHeight="1" x14ac:dyDescent="0.35">
      <c r="A605" s="454" t="s">
        <v>467</v>
      </c>
      <c r="B605" s="72" t="s">
        <v>756</v>
      </c>
      <c r="C605" s="72" t="s">
        <v>757</v>
      </c>
      <c r="D605" s="72" t="s">
        <v>758</v>
      </c>
      <c r="E605" s="72" t="s">
        <v>606</v>
      </c>
      <c r="F605" s="72" t="s">
        <v>472</v>
      </c>
      <c r="G605" s="72" t="s">
        <v>473</v>
      </c>
    </row>
    <row r="606" spans="1:7" ht="15" thickBot="1" x14ac:dyDescent="0.4">
      <c r="A606" s="455"/>
      <c r="B606" s="456" t="s">
        <v>475</v>
      </c>
      <c r="C606" s="457"/>
      <c r="D606" s="457"/>
      <c r="E606" s="457"/>
      <c r="F606" s="457"/>
      <c r="G606" s="458"/>
    </row>
    <row r="607" spans="1:7" ht="15" thickTop="1" x14ac:dyDescent="0.35">
      <c r="A607" s="73" t="s">
        <v>759</v>
      </c>
      <c r="B607" s="331">
        <v>-831125.53638504399</v>
      </c>
      <c r="C607" s="331">
        <v>1234.7394602571119</v>
      </c>
      <c r="D607" s="331">
        <v>35.11369899647039</v>
      </c>
      <c r="E607" s="331">
        <v>141.59499629999999</v>
      </c>
      <c r="F607" s="331">
        <v>7641.6606409999995</v>
      </c>
      <c r="G607" s="331" t="s">
        <v>504</v>
      </c>
    </row>
    <row r="608" spans="1:7" x14ac:dyDescent="0.35">
      <c r="A608" s="74" t="s">
        <v>760</v>
      </c>
      <c r="B608" s="331">
        <v>-680293.34243705962</v>
      </c>
      <c r="C608" s="331">
        <v>260.14196732065915</v>
      </c>
      <c r="D608" s="331">
        <v>22.501521677555012</v>
      </c>
      <c r="E608" s="331">
        <v>120.1226453</v>
      </c>
      <c r="F608" s="331">
        <v>7283.7881829999997</v>
      </c>
      <c r="G608" s="331" t="s">
        <v>504</v>
      </c>
    </row>
    <row r="609" spans="1:7" x14ac:dyDescent="0.35">
      <c r="A609" s="351" t="s">
        <v>761</v>
      </c>
      <c r="B609" s="331">
        <v>-581225.21712432243</v>
      </c>
      <c r="C609" s="331">
        <v>259.58656569999999</v>
      </c>
      <c r="D609" s="331">
        <v>22.303775677555009</v>
      </c>
      <c r="E609" s="329">
        <v>120.1226453</v>
      </c>
      <c r="F609" s="329">
        <v>7283.7881829999997</v>
      </c>
      <c r="G609" s="329" t="s">
        <v>508</v>
      </c>
    </row>
    <row r="610" spans="1:7" x14ac:dyDescent="0.35">
      <c r="A610" s="352" t="s">
        <v>762</v>
      </c>
      <c r="B610" s="331">
        <v>-99068.125312737131</v>
      </c>
      <c r="C610" s="331" t="s">
        <v>483</v>
      </c>
      <c r="D610" s="331" t="s">
        <v>3106</v>
      </c>
      <c r="E610" s="329" t="s">
        <v>481</v>
      </c>
      <c r="F610" s="329" t="s">
        <v>481</v>
      </c>
      <c r="G610" s="329" t="s">
        <v>481</v>
      </c>
    </row>
    <row r="611" spans="1:7" x14ac:dyDescent="0.35">
      <c r="A611" s="353" t="s">
        <v>763</v>
      </c>
      <c r="B611" s="331">
        <v>23030.524805171535</v>
      </c>
      <c r="C611" s="331" t="s">
        <v>3112</v>
      </c>
      <c r="D611" s="331" t="s">
        <v>3112</v>
      </c>
      <c r="E611" s="331" t="s">
        <v>481</v>
      </c>
      <c r="F611" s="331" t="s">
        <v>481</v>
      </c>
      <c r="G611" s="331" t="s">
        <v>481</v>
      </c>
    </row>
    <row r="612" spans="1:7" x14ac:dyDescent="0.35">
      <c r="A612" s="351" t="s">
        <v>764</v>
      </c>
      <c r="B612" s="331">
        <v>-29001.50383515003</v>
      </c>
      <c r="C612" s="331" t="s">
        <v>579</v>
      </c>
      <c r="D612" s="331" t="s">
        <v>579</v>
      </c>
      <c r="E612" s="329" t="s">
        <v>481</v>
      </c>
      <c r="F612" s="329" t="s">
        <v>481</v>
      </c>
      <c r="G612" s="329" t="s">
        <v>481</v>
      </c>
    </row>
    <row r="613" spans="1:7" x14ac:dyDescent="0.35">
      <c r="A613" s="351" t="s">
        <v>765</v>
      </c>
      <c r="B613" s="331">
        <v>52032.028640321565</v>
      </c>
      <c r="C613" s="331" t="s">
        <v>579</v>
      </c>
      <c r="D613" s="331" t="s">
        <v>579</v>
      </c>
      <c r="E613" s="329" t="s">
        <v>481</v>
      </c>
      <c r="F613" s="329" t="s">
        <v>481</v>
      </c>
      <c r="G613" s="329" t="s">
        <v>481</v>
      </c>
    </row>
    <row r="614" spans="1:7" x14ac:dyDescent="0.35">
      <c r="A614" s="74" t="s">
        <v>766</v>
      </c>
      <c r="B614" s="331">
        <v>-28216.102686357408</v>
      </c>
      <c r="C614" s="331">
        <v>12.663181</v>
      </c>
      <c r="D614" s="331">
        <v>1.1562030000000001</v>
      </c>
      <c r="E614" s="331">
        <v>21.472351</v>
      </c>
      <c r="F614" s="331">
        <v>357.87245800000005</v>
      </c>
      <c r="G614" s="331" t="s">
        <v>481</v>
      </c>
    </row>
    <row r="615" spans="1:7" x14ac:dyDescent="0.35">
      <c r="A615" s="351" t="s">
        <v>767</v>
      </c>
      <c r="B615" s="331">
        <v>8734.4840051914307</v>
      </c>
      <c r="C615" s="331">
        <v>12.663181</v>
      </c>
      <c r="D615" s="331">
        <v>1.1562030000000001</v>
      </c>
      <c r="E615" s="329">
        <v>21.472351</v>
      </c>
      <c r="F615" s="329">
        <v>357.87245800000005</v>
      </c>
      <c r="G615" s="329" t="s">
        <v>481</v>
      </c>
    </row>
    <row r="616" spans="1:7" x14ac:dyDescent="0.35">
      <c r="A616" s="352" t="s">
        <v>768</v>
      </c>
      <c r="B616" s="331">
        <v>-36950.586691548837</v>
      </c>
      <c r="C616" s="331" t="s">
        <v>508</v>
      </c>
      <c r="D616" s="331" t="s">
        <v>579</v>
      </c>
      <c r="E616" s="329" t="s">
        <v>481</v>
      </c>
      <c r="F616" s="329" t="s">
        <v>481</v>
      </c>
      <c r="G616" s="329" t="s">
        <v>481</v>
      </c>
    </row>
    <row r="617" spans="1:7" x14ac:dyDescent="0.35">
      <c r="A617" s="353" t="s">
        <v>769</v>
      </c>
      <c r="B617" s="331">
        <v>-5742.2251556353804</v>
      </c>
      <c r="C617" s="331">
        <v>961.93431193645267</v>
      </c>
      <c r="D617" s="331">
        <v>0.59525414428571</v>
      </c>
      <c r="E617" s="331" t="s">
        <v>481</v>
      </c>
      <c r="F617" s="331" t="s">
        <v>481</v>
      </c>
      <c r="G617" s="331" t="s">
        <v>481</v>
      </c>
    </row>
    <row r="618" spans="1:7" x14ac:dyDescent="0.35">
      <c r="A618" s="351" t="s">
        <v>770</v>
      </c>
      <c r="B618" s="331">
        <v>-10133.615543726639</v>
      </c>
      <c r="C618" s="331" t="s">
        <v>508</v>
      </c>
      <c r="D618" s="331">
        <v>0.59215403</v>
      </c>
      <c r="E618" s="329" t="s">
        <v>481</v>
      </c>
      <c r="F618" s="329" t="s">
        <v>481</v>
      </c>
      <c r="G618" s="329" t="s">
        <v>481</v>
      </c>
    </row>
    <row r="619" spans="1:7" x14ac:dyDescent="0.35">
      <c r="A619" s="351" t="s">
        <v>771</v>
      </c>
      <c r="B619" s="331">
        <v>469.44060909762544</v>
      </c>
      <c r="C619" s="331" t="s">
        <v>508</v>
      </c>
      <c r="D619" s="331" t="s">
        <v>504</v>
      </c>
      <c r="E619" s="329" t="s">
        <v>481</v>
      </c>
      <c r="F619" s="329" t="s">
        <v>481</v>
      </c>
      <c r="G619" s="329" t="s">
        <v>481</v>
      </c>
    </row>
    <row r="620" spans="1:7" x14ac:dyDescent="0.35">
      <c r="A620" s="74" t="s">
        <v>772</v>
      </c>
      <c r="B620" s="331">
        <v>-33858.519844496128</v>
      </c>
      <c r="C620" s="331" t="s">
        <v>508</v>
      </c>
      <c r="D620" s="331">
        <v>6.0475778530394004</v>
      </c>
      <c r="E620" s="331" t="s">
        <v>508</v>
      </c>
      <c r="F620" s="331" t="s">
        <v>508</v>
      </c>
      <c r="G620" s="331" t="s">
        <v>481</v>
      </c>
    </row>
    <row r="621" spans="1:7" x14ac:dyDescent="0.35">
      <c r="A621" s="351" t="s">
        <v>773</v>
      </c>
      <c r="B621" s="331">
        <v>-116642.3750794526</v>
      </c>
      <c r="C621" s="331" t="s">
        <v>508</v>
      </c>
      <c r="D621" s="331">
        <v>6.0475778530394004</v>
      </c>
      <c r="E621" s="329" t="s">
        <v>508</v>
      </c>
      <c r="F621" s="329" t="s">
        <v>508</v>
      </c>
      <c r="G621" s="329" t="s">
        <v>481</v>
      </c>
    </row>
    <row r="622" spans="1:7" x14ac:dyDescent="0.35">
      <c r="A622" s="352" t="s">
        <v>774</v>
      </c>
      <c r="B622" s="331">
        <v>82783.855234956471</v>
      </c>
      <c r="C622" s="331" t="s">
        <v>508</v>
      </c>
      <c r="D622" s="331" t="s">
        <v>579</v>
      </c>
      <c r="E622" s="329" t="s">
        <v>508</v>
      </c>
      <c r="F622" s="329" t="s">
        <v>508</v>
      </c>
      <c r="G622" s="329" t="s">
        <v>481</v>
      </c>
    </row>
    <row r="623" spans="1:7" x14ac:dyDescent="0.35">
      <c r="A623" s="353" t="s">
        <v>775</v>
      </c>
      <c r="B623" s="331" t="s">
        <v>508</v>
      </c>
      <c r="C623" s="331" t="s">
        <v>508</v>
      </c>
      <c r="D623" s="331" t="s">
        <v>508</v>
      </c>
      <c r="E623" s="331" t="s">
        <v>481</v>
      </c>
      <c r="F623" s="331" t="s">
        <v>481</v>
      </c>
      <c r="G623" s="331" t="s">
        <v>481</v>
      </c>
    </row>
    <row r="624" spans="1:7" x14ac:dyDescent="0.35">
      <c r="A624" s="351" t="s">
        <v>776</v>
      </c>
      <c r="B624" s="328" t="s">
        <v>184</v>
      </c>
      <c r="C624" s="328" t="s">
        <v>184</v>
      </c>
      <c r="D624" s="328" t="s">
        <v>184</v>
      </c>
      <c r="E624" s="328" t="s">
        <v>184</v>
      </c>
      <c r="F624" s="328" t="s">
        <v>184</v>
      </c>
      <c r="G624" s="328" t="s">
        <v>184</v>
      </c>
    </row>
    <row r="625" spans="1:8" x14ac:dyDescent="0.35">
      <c r="A625" s="351" t="s">
        <v>777</v>
      </c>
      <c r="B625" s="331" t="s">
        <v>508</v>
      </c>
      <c r="C625" s="331" t="s">
        <v>508</v>
      </c>
      <c r="D625" s="331" t="s">
        <v>508</v>
      </c>
      <c r="E625" s="329" t="s">
        <v>481</v>
      </c>
      <c r="F625" s="329" t="s">
        <v>481</v>
      </c>
      <c r="G625" s="329" t="s">
        <v>481</v>
      </c>
    </row>
    <row r="626" spans="1:8" x14ac:dyDescent="0.35">
      <c r="A626" s="74" t="s">
        <v>778</v>
      </c>
      <c r="B626" s="331">
        <v>-106045.87106666707</v>
      </c>
      <c r="C626" s="328" t="s">
        <v>184</v>
      </c>
      <c r="D626" s="328" t="s">
        <v>184</v>
      </c>
      <c r="E626" s="328" t="s">
        <v>184</v>
      </c>
      <c r="F626" s="328" t="s">
        <v>184</v>
      </c>
      <c r="G626" s="328" t="s">
        <v>184</v>
      </c>
    </row>
    <row r="627" spans="1:8" x14ac:dyDescent="0.35">
      <c r="A627" s="354" t="s">
        <v>779</v>
      </c>
      <c r="B627" s="331" t="s">
        <v>3112</v>
      </c>
      <c r="C627" s="331" t="s">
        <v>504</v>
      </c>
      <c r="D627" s="331">
        <v>2.41583792</v>
      </c>
      <c r="E627" s="331" t="s">
        <v>481</v>
      </c>
      <c r="F627" s="331" t="s">
        <v>481</v>
      </c>
      <c r="G627" s="331" t="s">
        <v>481</v>
      </c>
    </row>
    <row r="628" spans="1:8" x14ac:dyDescent="0.35">
      <c r="A628" s="337" t="s">
        <v>780</v>
      </c>
      <c r="B628" s="331" t="s">
        <v>3112</v>
      </c>
      <c r="C628" s="331" t="s">
        <v>504</v>
      </c>
      <c r="D628" s="331">
        <v>2.41583792</v>
      </c>
      <c r="E628" s="331" t="s">
        <v>481</v>
      </c>
      <c r="F628" s="331" t="s">
        <v>481</v>
      </c>
      <c r="G628" s="331" t="s">
        <v>481</v>
      </c>
    </row>
    <row r="630" spans="1:8" x14ac:dyDescent="0.35">
      <c r="A630" s="50" t="s">
        <v>781</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x14ac:dyDescent="0.35">
      <c r="A633" s="461" t="s">
        <v>782</v>
      </c>
      <c r="B633" s="461"/>
      <c r="C633" s="217"/>
      <c r="D633" s="217"/>
      <c r="E633" s="217"/>
      <c r="F633" s="217"/>
      <c r="G633" s="217"/>
      <c r="H633" s="49" t="s">
        <v>465</v>
      </c>
    </row>
    <row r="634" spans="1:8" ht="15.5" x14ac:dyDescent="0.35">
      <c r="A634" s="232" t="s">
        <v>654</v>
      </c>
      <c r="B634" s="52"/>
      <c r="C634" s="217"/>
      <c r="D634" s="217"/>
      <c r="E634" s="217"/>
      <c r="F634" s="217"/>
      <c r="G634" s="217"/>
      <c r="H634" s="49" t="s">
        <v>3382</v>
      </c>
    </row>
    <row r="635" spans="1:8" x14ac:dyDescent="0.35">
      <c r="A635" s="217"/>
      <c r="B635" s="217"/>
      <c r="C635" s="217"/>
      <c r="D635" s="217"/>
      <c r="E635" s="217"/>
      <c r="F635" s="217"/>
      <c r="G635" s="217"/>
      <c r="H635" s="49" t="s">
        <v>466</v>
      </c>
    </row>
    <row r="636" spans="1:8" x14ac:dyDescent="0.35">
      <c r="A636" s="217"/>
      <c r="B636" s="217"/>
      <c r="C636" s="217"/>
      <c r="D636" s="217"/>
      <c r="E636" s="217"/>
      <c r="F636" s="217"/>
      <c r="G636" s="217"/>
      <c r="H636" s="248"/>
    </row>
    <row r="637" spans="1:8" x14ac:dyDescent="0.35">
      <c r="A637" s="449" t="s">
        <v>783</v>
      </c>
      <c r="B637" s="249" t="s">
        <v>784</v>
      </c>
      <c r="C637" s="250" t="s">
        <v>469</v>
      </c>
      <c r="D637" s="250" t="s">
        <v>470</v>
      </c>
      <c r="E637" s="250" t="s">
        <v>606</v>
      </c>
      <c r="F637" s="251" t="s">
        <v>472</v>
      </c>
      <c r="G637" s="252" t="s">
        <v>473</v>
      </c>
      <c r="H637" s="251" t="s">
        <v>607</v>
      </c>
    </row>
    <row r="638" spans="1:8" ht="15" thickBot="1" x14ac:dyDescent="0.4">
      <c r="A638" s="450"/>
      <c r="B638" s="451" t="s">
        <v>475</v>
      </c>
      <c r="C638" s="452"/>
      <c r="D638" s="452"/>
      <c r="E638" s="452"/>
      <c r="F638" s="452"/>
      <c r="G638" s="452"/>
      <c r="H638" s="453"/>
    </row>
    <row r="639" spans="1:8" ht="15" thickTop="1" x14ac:dyDescent="0.35">
      <c r="A639" s="253" t="s">
        <v>785</v>
      </c>
      <c r="B639" s="331" t="s">
        <v>3107</v>
      </c>
      <c r="C639" s="331">
        <v>6143.8266127488378</v>
      </c>
      <c r="D639" s="331">
        <v>73.757520658580603</v>
      </c>
      <c r="E639" s="331">
        <v>2.3460190219567099</v>
      </c>
      <c r="F639" s="331">
        <v>6.5483463597946603</v>
      </c>
      <c r="G639" s="331">
        <v>114.39560414851302</v>
      </c>
      <c r="H639" s="331">
        <v>0.74349333311907995</v>
      </c>
    </row>
    <row r="640" spans="1:8" x14ac:dyDescent="0.35">
      <c r="A640" s="355" t="s">
        <v>787</v>
      </c>
      <c r="B640" s="331" t="s">
        <v>543</v>
      </c>
      <c r="C640" s="331">
        <v>5261.8993888836258</v>
      </c>
      <c r="D640" s="328" t="s">
        <v>184</v>
      </c>
      <c r="E640" s="331">
        <v>2.3460190219567099</v>
      </c>
      <c r="F640" s="331">
        <v>6.1117899358083498</v>
      </c>
      <c r="G640" s="331">
        <v>21.695718028166269</v>
      </c>
      <c r="H640" s="328" t="s">
        <v>184</v>
      </c>
    </row>
    <row r="641" spans="1:8" x14ac:dyDescent="0.35">
      <c r="A641" s="332" t="s">
        <v>788</v>
      </c>
      <c r="B641" s="331" t="s">
        <v>543</v>
      </c>
      <c r="C641" s="331">
        <v>5261.8993888836258</v>
      </c>
      <c r="D641" s="328" t="s">
        <v>184</v>
      </c>
      <c r="E641" s="329">
        <v>2.3460190219567099</v>
      </c>
      <c r="F641" s="329">
        <v>6.1117899358083498</v>
      </c>
      <c r="G641" s="329">
        <v>21.695718028166269</v>
      </c>
      <c r="H641" s="328" t="s">
        <v>184</v>
      </c>
    </row>
    <row r="642" spans="1:8" x14ac:dyDescent="0.35">
      <c r="A642" s="332" t="s">
        <v>789</v>
      </c>
      <c r="B642" s="331" t="s">
        <v>510</v>
      </c>
      <c r="C642" s="331" t="s">
        <v>510</v>
      </c>
      <c r="D642" s="328" t="s">
        <v>184</v>
      </c>
      <c r="E642" s="329" t="s">
        <v>510</v>
      </c>
      <c r="F642" s="329" t="s">
        <v>510</v>
      </c>
      <c r="G642" s="329" t="s">
        <v>510</v>
      </c>
      <c r="H642" s="328" t="s">
        <v>184</v>
      </c>
    </row>
    <row r="643" spans="1:8" x14ac:dyDescent="0.35">
      <c r="A643" s="356" t="s">
        <v>790</v>
      </c>
      <c r="B643" s="331" t="s">
        <v>510</v>
      </c>
      <c r="C643" s="331" t="s">
        <v>510</v>
      </c>
      <c r="D643" s="328" t="s">
        <v>184</v>
      </c>
      <c r="E643" s="331" t="s">
        <v>510</v>
      </c>
      <c r="F643" s="331" t="s">
        <v>510</v>
      </c>
      <c r="G643" s="331" t="s">
        <v>510</v>
      </c>
      <c r="H643" s="328" t="s">
        <v>184</v>
      </c>
    </row>
    <row r="644" spans="1:8" x14ac:dyDescent="0.35">
      <c r="A644" s="355" t="s">
        <v>791</v>
      </c>
      <c r="B644" s="328" t="s">
        <v>184</v>
      </c>
      <c r="C644" s="331">
        <v>76.365222930707887</v>
      </c>
      <c r="D644" s="331">
        <v>5.5964614607999996</v>
      </c>
      <c r="E644" s="331" t="s">
        <v>508</v>
      </c>
      <c r="F644" s="331" t="s">
        <v>508</v>
      </c>
      <c r="G644" s="331" t="s">
        <v>508</v>
      </c>
      <c r="H644" s="328" t="s">
        <v>184</v>
      </c>
    </row>
    <row r="645" spans="1:8" x14ac:dyDescent="0.35">
      <c r="A645" s="357" t="s">
        <v>792</v>
      </c>
      <c r="B645" s="328" t="s">
        <v>184</v>
      </c>
      <c r="C645" s="331">
        <v>74.619486144000007</v>
      </c>
      <c r="D645" s="331">
        <v>5.5964614607999996</v>
      </c>
      <c r="E645" s="329" t="s">
        <v>508</v>
      </c>
      <c r="F645" s="329" t="s">
        <v>508</v>
      </c>
      <c r="G645" s="329" t="s">
        <v>508</v>
      </c>
      <c r="H645" s="328" t="s">
        <v>184</v>
      </c>
    </row>
    <row r="646" spans="1:8" x14ac:dyDescent="0.35">
      <c r="A646" s="357" t="s">
        <v>793</v>
      </c>
      <c r="B646" s="328" t="s">
        <v>184</v>
      </c>
      <c r="C646" s="331">
        <v>1.7457367867078699</v>
      </c>
      <c r="D646" s="331" t="s">
        <v>555</v>
      </c>
      <c r="E646" s="329" t="s">
        <v>508</v>
      </c>
      <c r="F646" s="329" t="s">
        <v>508</v>
      </c>
      <c r="G646" s="329" t="s">
        <v>508</v>
      </c>
      <c r="H646" s="328" t="s">
        <v>184</v>
      </c>
    </row>
    <row r="647" spans="1:8" x14ac:dyDescent="0.35">
      <c r="A647" s="355" t="s">
        <v>794</v>
      </c>
      <c r="B647" s="331" t="s">
        <v>515</v>
      </c>
      <c r="C647" s="331" t="s">
        <v>515</v>
      </c>
      <c r="D647" s="331" t="s">
        <v>515</v>
      </c>
      <c r="E647" s="331" t="s">
        <v>515</v>
      </c>
      <c r="F647" s="331" t="s">
        <v>515</v>
      </c>
      <c r="G647" s="331" t="s">
        <v>515</v>
      </c>
      <c r="H647" s="331" t="s">
        <v>515</v>
      </c>
    </row>
    <row r="648" spans="1:8" x14ac:dyDescent="0.35">
      <c r="A648" s="332" t="s">
        <v>795</v>
      </c>
      <c r="B648" s="331" t="s">
        <v>483</v>
      </c>
      <c r="C648" s="331" t="s">
        <v>515</v>
      </c>
      <c r="D648" s="331" t="s">
        <v>515</v>
      </c>
      <c r="E648" s="329" t="s">
        <v>483</v>
      </c>
      <c r="F648" s="329" t="s">
        <v>483</v>
      </c>
      <c r="G648" s="329" t="s">
        <v>483</v>
      </c>
      <c r="H648" s="329" t="s">
        <v>483</v>
      </c>
    </row>
    <row r="649" spans="1:8" x14ac:dyDescent="0.35">
      <c r="A649" s="332" t="s">
        <v>796</v>
      </c>
      <c r="B649" s="331" t="s">
        <v>481</v>
      </c>
      <c r="C649" s="331" t="s">
        <v>481</v>
      </c>
      <c r="D649" s="331" t="s">
        <v>481</v>
      </c>
      <c r="E649" s="329" t="s">
        <v>481</v>
      </c>
      <c r="F649" s="329" t="s">
        <v>481</v>
      </c>
      <c r="G649" s="329" t="s">
        <v>481</v>
      </c>
      <c r="H649" s="329" t="s">
        <v>481</v>
      </c>
    </row>
    <row r="650" spans="1:8" x14ac:dyDescent="0.35">
      <c r="A650" s="355" t="s">
        <v>797</v>
      </c>
      <c r="B650" s="328" t="s">
        <v>184</v>
      </c>
      <c r="C650" s="331">
        <v>805.56200093450445</v>
      </c>
      <c r="D650" s="331">
        <v>68.161059197780617</v>
      </c>
      <c r="E650" s="331" t="s">
        <v>555</v>
      </c>
      <c r="F650" s="331">
        <v>0.43655642398631</v>
      </c>
      <c r="G650" s="331">
        <v>49.308450064014231</v>
      </c>
      <c r="H650" s="328" t="s">
        <v>184</v>
      </c>
    </row>
    <row r="651" spans="1:8" x14ac:dyDescent="0.35">
      <c r="A651" s="332" t="s">
        <v>798</v>
      </c>
      <c r="B651" s="328" t="s">
        <v>184</v>
      </c>
      <c r="C651" s="331">
        <v>566.94660201297143</v>
      </c>
      <c r="D651" s="331">
        <v>66.504112399504038</v>
      </c>
      <c r="E651" s="329" t="s">
        <v>510</v>
      </c>
      <c r="F651" s="329">
        <v>0.43655642398631</v>
      </c>
      <c r="G651" s="329">
        <v>33.529746043529677</v>
      </c>
      <c r="H651" s="328" t="s">
        <v>184</v>
      </c>
    </row>
    <row r="652" spans="1:8" x14ac:dyDescent="0.35">
      <c r="A652" s="332" t="s">
        <v>799</v>
      </c>
      <c r="B652" s="328" t="s">
        <v>184</v>
      </c>
      <c r="C652" s="331">
        <v>238.61539892153306</v>
      </c>
      <c r="D652" s="331">
        <v>1.65694679827657</v>
      </c>
      <c r="E652" s="329" t="s">
        <v>510</v>
      </c>
      <c r="F652" s="329" t="s">
        <v>510</v>
      </c>
      <c r="G652" s="329">
        <v>15.77870402048455</v>
      </c>
      <c r="H652" s="328" t="s">
        <v>184</v>
      </c>
    </row>
    <row r="653" spans="1:8" x14ac:dyDescent="0.35">
      <c r="A653" s="332" t="s">
        <v>3391</v>
      </c>
      <c r="B653" s="328" t="s">
        <v>184</v>
      </c>
      <c r="C653" s="331" t="s">
        <v>483</v>
      </c>
      <c r="D653" s="331" t="s">
        <v>483</v>
      </c>
      <c r="E653" s="331" t="s">
        <v>483</v>
      </c>
      <c r="F653" s="331" t="s">
        <v>483</v>
      </c>
      <c r="G653" s="331" t="s">
        <v>483</v>
      </c>
      <c r="H653" s="328" t="s">
        <v>184</v>
      </c>
    </row>
    <row r="654" spans="1:8" x14ac:dyDescent="0.35">
      <c r="A654" s="355" t="s">
        <v>3392</v>
      </c>
      <c r="B654" s="331" t="s">
        <v>481</v>
      </c>
      <c r="C654" s="331" t="s">
        <v>481</v>
      </c>
      <c r="D654" s="331" t="s">
        <v>481</v>
      </c>
      <c r="E654" s="331" t="s">
        <v>510</v>
      </c>
      <c r="F654" s="331" t="s">
        <v>510</v>
      </c>
      <c r="G654" s="331">
        <v>43.391436056332523</v>
      </c>
      <c r="H654" s="331">
        <v>0.74349333311907995</v>
      </c>
    </row>
    <row r="655" spans="1:8" x14ac:dyDescent="0.35">
      <c r="A655" s="337" t="s">
        <v>559</v>
      </c>
      <c r="B655" s="329" t="s">
        <v>481</v>
      </c>
      <c r="C655" s="329" t="s">
        <v>481</v>
      </c>
      <c r="D655" s="329" t="s">
        <v>481</v>
      </c>
      <c r="E655" s="329" t="s">
        <v>510</v>
      </c>
      <c r="F655" s="329" t="s">
        <v>510</v>
      </c>
      <c r="G655" s="329">
        <v>43.391436056332523</v>
      </c>
      <c r="H655" s="329">
        <v>0.74349333311907995</v>
      </c>
    </row>
    <row r="656" spans="1:8" x14ac:dyDescent="0.35">
      <c r="A656" s="355" t="s">
        <v>800</v>
      </c>
      <c r="B656" s="328" t="s">
        <v>184</v>
      </c>
      <c r="C656" s="328" t="s">
        <v>184</v>
      </c>
      <c r="D656" s="328" t="s">
        <v>184</v>
      </c>
      <c r="E656" s="328" t="s">
        <v>184</v>
      </c>
      <c r="F656" s="328" t="s">
        <v>184</v>
      </c>
      <c r="G656" s="328" t="s">
        <v>184</v>
      </c>
      <c r="H656" s="328" t="s">
        <v>184</v>
      </c>
    </row>
    <row r="657" spans="1:8" x14ac:dyDescent="0.35">
      <c r="A657" s="357" t="s">
        <v>801</v>
      </c>
      <c r="B657" s="329">
        <v>11397.929630279281</v>
      </c>
      <c r="C657" s="328" t="s">
        <v>184</v>
      </c>
      <c r="D657" s="328" t="s">
        <v>184</v>
      </c>
      <c r="E657" s="328" t="s">
        <v>184</v>
      </c>
      <c r="F657" s="328" t="s">
        <v>184</v>
      </c>
      <c r="G657" s="328" t="s">
        <v>184</v>
      </c>
      <c r="H657" s="328" t="s">
        <v>184</v>
      </c>
    </row>
    <row r="658" spans="1:8" x14ac:dyDescent="0.35">
      <c r="A658" s="357" t="s">
        <v>802</v>
      </c>
      <c r="B658" s="329" t="s">
        <v>481</v>
      </c>
      <c r="C658" s="328" t="s">
        <v>184</v>
      </c>
      <c r="D658" s="328" t="s">
        <v>184</v>
      </c>
      <c r="E658" s="328" t="s">
        <v>184</v>
      </c>
      <c r="F658" s="328" t="s">
        <v>184</v>
      </c>
      <c r="G658" s="328" t="s">
        <v>184</v>
      </c>
      <c r="H658" s="328" t="s">
        <v>184</v>
      </c>
    </row>
    <row r="659" spans="1:8" x14ac:dyDescent="0.35">
      <c r="A659" s="358" t="s">
        <v>3393</v>
      </c>
      <c r="B659" s="329" t="s">
        <v>481</v>
      </c>
      <c r="C659" s="328" t="s">
        <v>184</v>
      </c>
      <c r="D659" s="328" t="s">
        <v>184</v>
      </c>
      <c r="E659" s="328" t="s">
        <v>184</v>
      </c>
      <c r="F659" s="328" t="s">
        <v>184</v>
      </c>
      <c r="G659" s="328" t="s">
        <v>184</v>
      </c>
      <c r="H659" s="328" t="s">
        <v>184</v>
      </c>
    </row>
    <row r="661" spans="1:8" x14ac:dyDescent="0.35">
      <c r="A661" s="50" t="s">
        <v>803</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x14ac:dyDescent="0.35">
      <c r="A664" s="50" t="s">
        <v>804</v>
      </c>
      <c r="B664" s="75" t="s">
        <v>805</v>
      </c>
      <c r="C664" s="75" t="s">
        <v>806</v>
      </c>
      <c r="D664" s="75" t="s">
        <v>807</v>
      </c>
      <c r="E664" s="75" t="s">
        <v>808</v>
      </c>
      <c r="F664" s="75" t="s">
        <v>472</v>
      </c>
      <c r="G664" s="75" t="s">
        <v>473</v>
      </c>
      <c r="H664" s="75" t="s">
        <v>809</v>
      </c>
    </row>
    <row r="665" spans="1:8" x14ac:dyDescent="0.35">
      <c r="A665" s="210" t="s">
        <v>3647</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x14ac:dyDescent="0.35">
      <c r="A666" s="210" t="s">
        <v>810</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x14ac:dyDescent="0.35">
      <c r="A667" s="209" t="s">
        <v>89</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x14ac:dyDescent="0.35">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x14ac:dyDescent="0.35">
      <c r="A669" s="209" t="s">
        <v>2409</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x14ac:dyDescent="0.35">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x14ac:dyDescent="0.35">
      <c r="A671" s="209" t="s">
        <v>128</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x14ac:dyDescent="0.35">
      <c r="A672" s="209" t="s">
        <v>3101</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x14ac:dyDescent="0.35">
      <c r="A673" s="210" t="s">
        <v>811</v>
      </c>
      <c r="B673" s="76">
        <f>G408</f>
        <v>22472.091458330953</v>
      </c>
      <c r="C673" s="76">
        <f>H408</f>
        <v>4.6925847366299997E-3</v>
      </c>
      <c r="D673" s="76">
        <f>I408</f>
        <v>4.8332437122200001E-3</v>
      </c>
      <c r="E673" s="76"/>
      <c r="F673" s="77"/>
      <c r="G673" s="77"/>
      <c r="H673" s="77"/>
    </row>
    <row r="674" spans="1:36" x14ac:dyDescent="0.35">
      <c r="A674" s="210" t="s">
        <v>812</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x14ac:dyDescent="0.35">
      <c r="A675" s="210" t="s">
        <v>813</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x14ac:dyDescent="0.35">
      <c r="A676" s="210" t="s">
        <v>814</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x14ac:dyDescent="0.35">
      <c r="A677" s="210" t="s">
        <v>815</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x14ac:dyDescent="0.35">
      <c r="A678" s="210" t="s">
        <v>3650</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x14ac:dyDescent="0.35">
      <c r="A679" s="3" t="s">
        <v>816</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x14ac:dyDescent="0.35">
      <c r="A681" s="50" t="s">
        <v>817</v>
      </c>
      <c r="B681" s="50" t="s">
        <v>655</v>
      </c>
      <c r="C681" s="50" t="s">
        <v>656</v>
      </c>
      <c r="D681" s="50" t="s">
        <v>657</v>
      </c>
      <c r="E681" s="50" t="s">
        <v>658</v>
      </c>
      <c r="F681" s="80" t="s">
        <v>659</v>
      </c>
      <c r="G681" s="80" t="s">
        <v>660</v>
      </c>
      <c r="H681" s="80" t="s">
        <v>661</v>
      </c>
      <c r="I681" s="80" t="s">
        <v>662</v>
      </c>
      <c r="J681" s="80" t="s">
        <v>663</v>
      </c>
      <c r="K681" s="80" t="s">
        <v>664</v>
      </c>
      <c r="L681" s="80" t="s">
        <v>665</v>
      </c>
      <c r="M681" s="80" t="s">
        <v>666</v>
      </c>
      <c r="N681" s="80" t="s">
        <v>667</v>
      </c>
      <c r="O681" s="80" t="s">
        <v>668</v>
      </c>
      <c r="P681" s="80" t="s">
        <v>669</v>
      </c>
      <c r="Q681" s="80" t="s">
        <v>670</v>
      </c>
      <c r="R681" s="80" t="s">
        <v>671</v>
      </c>
      <c r="S681" s="80" t="s">
        <v>672</v>
      </c>
      <c r="T681" s="80" t="s">
        <v>673</v>
      </c>
      <c r="U681" s="80" t="s">
        <v>818</v>
      </c>
      <c r="V681" s="80" t="s">
        <v>675</v>
      </c>
      <c r="W681" s="80" t="s">
        <v>819</v>
      </c>
      <c r="X681" s="80" t="s">
        <v>820</v>
      </c>
      <c r="Y681" s="80" t="s">
        <v>821</v>
      </c>
      <c r="Z681" s="80" t="s">
        <v>822</v>
      </c>
      <c r="AA681" s="80" t="s">
        <v>823</v>
      </c>
      <c r="AB681" s="80" t="s">
        <v>824</v>
      </c>
      <c r="AC681" s="80" t="s">
        <v>825</v>
      </c>
      <c r="AD681" s="80" t="s">
        <v>826</v>
      </c>
      <c r="AE681" s="80" t="s">
        <v>827</v>
      </c>
      <c r="AF681" s="80" t="s">
        <v>828</v>
      </c>
      <c r="AG681" s="80" t="s">
        <v>686</v>
      </c>
      <c r="AH681" s="80" t="s">
        <v>829</v>
      </c>
      <c r="AI681" s="80" t="s">
        <v>830</v>
      </c>
      <c r="AJ681" s="80" t="s">
        <v>831</v>
      </c>
    </row>
    <row r="682" spans="1:36" x14ac:dyDescent="0.35">
      <c r="A682" s="1" t="s">
        <v>832</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x14ac:dyDescent="0.35">
      <c r="A683" s="1" t="s">
        <v>833</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35">
      <c r="A685" s="3" t="s">
        <v>816</v>
      </c>
      <c r="B685" s="3">
        <f>SUM(B683:AJ683)</f>
        <v>135177.28771279738</v>
      </c>
    </row>
    <row r="686" spans="1:36" x14ac:dyDescent="0.35">
      <c r="K686" s="1"/>
      <c r="L686" s="1"/>
      <c r="M686" s="1"/>
      <c r="N686" s="1"/>
      <c r="O686" s="1"/>
      <c r="P686" s="1"/>
      <c r="Q686" s="1"/>
      <c r="R686" s="1"/>
      <c r="S686" s="1"/>
      <c r="T686" s="1"/>
      <c r="U686" s="1"/>
      <c r="V686" s="1"/>
      <c r="W686" s="1"/>
      <c r="X686" s="1"/>
      <c r="Y686" s="1"/>
      <c r="Z686" s="1"/>
      <c r="AA686" s="1"/>
      <c r="AB686" s="1"/>
    </row>
    <row r="687" spans="1:36" ht="16.5" x14ac:dyDescent="0.35">
      <c r="A687" s="50" t="s">
        <v>3244</v>
      </c>
      <c r="B687" s="75" t="s">
        <v>805</v>
      </c>
      <c r="C687" s="75" t="s">
        <v>806</v>
      </c>
      <c r="D687" s="75" t="s">
        <v>807</v>
      </c>
      <c r="E687" s="75" t="s">
        <v>808</v>
      </c>
      <c r="F687" s="75" t="s">
        <v>472</v>
      </c>
      <c r="G687" s="75" t="s">
        <v>473</v>
      </c>
      <c r="H687" s="75" t="s">
        <v>809</v>
      </c>
      <c r="I687" s="75" t="s">
        <v>834</v>
      </c>
      <c r="J687" s="75" t="s">
        <v>2549</v>
      </c>
      <c r="K687" s="1"/>
      <c r="L687" s="1"/>
      <c r="M687" s="1"/>
      <c r="N687" s="1"/>
      <c r="O687" s="1"/>
      <c r="P687" s="1"/>
      <c r="Q687" s="1"/>
      <c r="R687" s="1"/>
      <c r="S687" s="1"/>
      <c r="T687" s="1"/>
      <c r="U687" s="1"/>
      <c r="V687" s="1"/>
      <c r="W687" s="1"/>
      <c r="X687" s="1"/>
      <c r="Y687" s="1"/>
      <c r="Z687" s="1"/>
      <c r="AA687" s="1"/>
      <c r="AB687" s="1"/>
    </row>
    <row r="688" spans="1:36" x14ac:dyDescent="0.35">
      <c r="A688" s="1" t="s">
        <v>3649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x14ac:dyDescent="0.35">
      <c r="A689" s="1" t="s">
        <v>835</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x14ac:dyDescent="0.35">
      <c r="A690" s="1" t="s">
        <v>89</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3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x14ac:dyDescent="0.35">
      <c r="A692" s="1" t="s">
        <v>2409</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x14ac:dyDescent="0.3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x14ac:dyDescent="0.35">
      <c r="A694" s="1" t="s">
        <v>128</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x14ac:dyDescent="0.35">
      <c r="A695" s="1" t="s">
        <v>2419</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x14ac:dyDescent="0.35">
      <c r="A696" s="1" t="s">
        <v>3100</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x14ac:dyDescent="0.3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x14ac:dyDescent="0.4">
      <c r="A698" s="1" t="s">
        <v>3651</v>
      </c>
      <c r="B698" s="5"/>
      <c r="C698" s="5"/>
      <c r="D698" s="5"/>
      <c r="E698" s="5"/>
      <c r="F698" s="5"/>
      <c r="G698" s="5"/>
      <c r="H698" s="5"/>
      <c r="I698" s="5"/>
      <c r="K698" s="1"/>
      <c r="L698" s="1"/>
      <c r="M698" s="1"/>
      <c r="N698" s="1"/>
    </row>
    <row r="699" spans="1:28" ht="15" thickBot="1" x14ac:dyDescent="0.4">
      <c r="A699" s="82" t="s">
        <v>836</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x14ac:dyDescent="0.4">
      <c r="A700" s="82" t="s">
        <v>3648</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35">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x14ac:dyDescent="0.4">
      <c r="A702" s="1" t="s">
        <v>3652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x14ac:dyDescent="0.4">
      <c r="A703" s="82" t="s">
        <v>836</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x14ac:dyDescent="0.4">
      <c r="A704" s="82" t="s">
        <v>3648</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x14ac:dyDescent="0.35">
      <c r="A705" s="3"/>
      <c r="B705" s="5"/>
      <c r="K705" s="1"/>
      <c r="L705" s="1"/>
      <c r="M705" s="1"/>
      <c r="N705" s="1"/>
      <c r="O705" s="1"/>
      <c r="P705" s="1"/>
      <c r="Q705" s="1"/>
      <c r="R705" s="1"/>
      <c r="S705" s="1"/>
      <c r="T705" s="1"/>
      <c r="U705" s="1"/>
      <c r="V705" s="1"/>
      <c r="W705" s="1"/>
      <c r="X705" s="1"/>
      <c r="Y705" s="1"/>
      <c r="Z705" s="1"/>
      <c r="AA705" s="1"/>
      <c r="AB705" s="1"/>
    </row>
    <row r="706" spans="1:28" x14ac:dyDescent="0.35">
      <c r="A706" s="1" t="s">
        <v>89</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3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35">
      <c r="A708" s="1" t="s">
        <v>2409</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3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35">
      <c r="A710" s="1" t="s">
        <v>128</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35">
      <c r="A711" s="1" t="s">
        <v>2419</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35">
      <c r="A712" s="1" t="s">
        <v>3100</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35">
      <c r="A713" s="3"/>
      <c r="B713" s="5"/>
      <c r="C713" s="5"/>
      <c r="K713" s="1"/>
      <c r="L713" s="1"/>
      <c r="M713" s="1"/>
      <c r="N713" s="1"/>
      <c r="O713" s="1"/>
      <c r="P713" s="1"/>
      <c r="Q713" s="1"/>
      <c r="R713" s="1"/>
      <c r="S713" s="1"/>
      <c r="T713" s="1"/>
      <c r="U713" s="1"/>
      <c r="V713" s="1"/>
      <c r="W713" s="1"/>
      <c r="X713" s="1"/>
      <c r="Y713" s="1"/>
      <c r="Z713" s="1"/>
      <c r="AA713" s="1"/>
      <c r="AB713" s="1"/>
    </row>
    <row r="714" spans="1:28" x14ac:dyDescent="0.35">
      <c r="A714" s="3"/>
      <c r="B714" s="5"/>
      <c r="K714" s="1"/>
      <c r="L714" s="1"/>
      <c r="M714" s="1"/>
      <c r="N714" s="1"/>
      <c r="O714" s="1"/>
      <c r="P714" s="1"/>
      <c r="Q714" s="1"/>
      <c r="R714" s="1"/>
      <c r="S714" s="1"/>
      <c r="T714" s="1"/>
      <c r="U714" s="1"/>
      <c r="V714" s="1"/>
      <c r="W714" s="1"/>
      <c r="X714" s="1"/>
      <c r="Y714" s="1"/>
      <c r="Z714" s="1"/>
      <c r="AA714" s="1"/>
      <c r="AB714" s="1"/>
    </row>
    <row r="715" spans="1:28" x14ac:dyDescent="0.35">
      <c r="A715" s="3"/>
      <c r="B715" s="5"/>
      <c r="K715" s="1"/>
      <c r="L715" s="1"/>
      <c r="M715" s="1"/>
      <c r="N715" s="1"/>
      <c r="O715" s="1"/>
      <c r="P715" s="1"/>
      <c r="Q715" s="1"/>
      <c r="R715" s="1"/>
      <c r="S715" s="1"/>
      <c r="T715" s="1"/>
      <c r="U715" s="1"/>
      <c r="V715" s="1"/>
      <c r="W715" s="1"/>
      <c r="X715" s="1"/>
      <c r="Y715" s="1"/>
      <c r="Z715" s="1"/>
      <c r="AA715" s="1"/>
      <c r="AB715" s="1"/>
    </row>
    <row r="716" spans="1:28" ht="15.5" x14ac:dyDescent="0.35">
      <c r="A716" s="84" t="s">
        <v>837</v>
      </c>
      <c r="B716" s="85"/>
      <c r="C716" s="85"/>
      <c r="D716" s="85"/>
      <c r="E716" s="85"/>
      <c r="F716" s="85"/>
      <c r="G716" s="85"/>
      <c r="H716" s="85"/>
      <c r="I716" s="85"/>
      <c r="J716" s="85"/>
      <c r="K716" s="85"/>
      <c r="L716" s="85"/>
      <c r="M716" s="85"/>
      <c r="N716" s="85"/>
    </row>
    <row r="717" spans="1:28" x14ac:dyDescent="0.35">
      <c r="A717" s="85" t="s">
        <v>838</v>
      </c>
      <c r="B717" s="85"/>
      <c r="C717" s="85"/>
      <c r="D717" s="85"/>
      <c r="E717" s="85"/>
      <c r="F717" s="85"/>
      <c r="G717" s="85"/>
      <c r="H717" s="85"/>
      <c r="I717" s="85"/>
      <c r="J717" s="85"/>
      <c r="K717" s="85"/>
      <c r="L717" s="85"/>
      <c r="M717" s="85"/>
      <c r="N717" s="85"/>
    </row>
    <row r="718" spans="1:28" x14ac:dyDescent="0.35">
      <c r="A718" s="85" t="s">
        <v>839</v>
      </c>
      <c r="B718" s="85"/>
      <c r="C718" s="85"/>
      <c r="D718" s="85"/>
      <c r="E718" s="85"/>
      <c r="F718" s="85"/>
      <c r="G718" s="85"/>
      <c r="H718" s="85"/>
      <c r="I718" s="85"/>
      <c r="J718" s="85"/>
      <c r="K718" s="85"/>
      <c r="L718" s="85"/>
      <c r="M718" s="85"/>
      <c r="N718" s="85"/>
    </row>
    <row r="719" spans="1:28" ht="31.5" x14ac:dyDescent="0.35">
      <c r="A719" s="86" t="s">
        <v>840</v>
      </c>
      <c r="B719" s="87" t="s">
        <v>841</v>
      </c>
      <c r="C719" s="88" t="s">
        <v>842</v>
      </c>
      <c r="D719" s="89" t="s">
        <v>843</v>
      </c>
      <c r="E719" s="89" t="s">
        <v>844</v>
      </c>
      <c r="F719" s="90" t="s">
        <v>845</v>
      </c>
      <c r="G719" s="89" t="s">
        <v>846</v>
      </c>
      <c r="H719" s="90" t="s">
        <v>847</v>
      </c>
      <c r="I719" s="89" t="s">
        <v>848</v>
      </c>
      <c r="J719" s="90" t="s">
        <v>849</v>
      </c>
      <c r="K719" s="89" t="s">
        <v>850</v>
      </c>
      <c r="L719" s="90" t="s">
        <v>851</v>
      </c>
      <c r="M719" s="90" t="s">
        <v>852</v>
      </c>
      <c r="N719" s="90" t="s">
        <v>853</v>
      </c>
    </row>
    <row r="720" spans="1:28" x14ac:dyDescent="0.35">
      <c r="A720" s="91" t="s">
        <v>854</v>
      </c>
      <c r="B720" s="92" t="s">
        <v>855</v>
      </c>
      <c r="C720" s="93" t="s">
        <v>856</v>
      </c>
      <c r="D720" s="91" t="s">
        <v>857</v>
      </c>
      <c r="E720" s="91" t="s">
        <v>858</v>
      </c>
      <c r="F720" s="94">
        <v>1</v>
      </c>
      <c r="G720" s="91" t="s">
        <v>859</v>
      </c>
      <c r="H720" s="94">
        <v>1</v>
      </c>
      <c r="I720" s="91" t="s">
        <v>860</v>
      </c>
      <c r="J720" s="94">
        <v>1</v>
      </c>
      <c r="K720" s="91" t="s">
        <v>861</v>
      </c>
      <c r="L720" s="94">
        <v>1</v>
      </c>
      <c r="M720" s="91" t="s">
        <v>862</v>
      </c>
      <c r="N720" s="94">
        <v>1</v>
      </c>
    </row>
    <row r="721" spans="1:14" x14ac:dyDescent="0.35">
      <c r="A721" s="95" t="s">
        <v>863</v>
      </c>
      <c r="B721" s="96" t="s">
        <v>864</v>
      </c>
      <c r="C721" s="96" t="s">
        <v>865</v>
      </c>
      <c r="D721" s="95" t="s">
        <v>866</v>
      </c>
      <c r="E721" s="95" t="s">
        <v>867</v>
      </c>
      <c r="F721" s="97">
        <v>84</v>
      </c>
      <c r="G721" s="95" t="s">
        <v>868</v>
      </c>
      <c r="H721" s="97">
        <v>28</v>
      </c>
      <c r="I721" s="95" t="s">
        <v>869</v>
      </c>
      <c r="J721" s="97">
        <v>67</v>
      </c>
      <c r="K721" s="95" t="s">
        <v>870</v>
      </c>
      <c r="L721" s="97">
        <v>14</v>
      </c>
      <c r="M721" s="95" t="s">
        <v>871</v>
      </c>
      <c r="N721" s="97">
        <v>4</v>
      </c>
    </row>
    <row r="722" spans="1:14" x14ac:dyDescent="0.35">
      <c r="A722" s="98" t="s">
        <v>872</v>
      </c>
      <c r="B722" s="99" t="s">
        <v>864</v>
      </c>
      <c r="C722" s="99" t="s">
        <v>865</v>
      </c>
      <c r="D722" s="98" t="s">
        <v>866</v>
      </c>
      <c r="E722" s="98" t="s">
        <v>873</v>
      </c>
      <c r="F722" s="100">
        <v>85</v>
      </c>
      <c r="G722" s="98" t="s">
        <v>874</v>
      </c>
      <c r="H722" s="100">
        <v>30</v>
      </c>
      <c r="I722" s="98" t="s">
        <v>875</v>
      </c>
      <c r="J722" s="100">
        <v>68</v>
      </c>
      <c r="K722" s="98" t="s">
        <v>876</v>
      </c>
      <c r="L722" s="100">
        <v>15</v>
      </c>
      <c r="M722" s="98" t="s">
        <v>877</v>
      </c>
      <c r="N722" s="100">
        <v>6</v>
      </c>
    </row>
    <row r="723" spans="1:14" x14ac:dyDescent="0.35">
      <c r="A723" s="101" t="s">
        <v>878</v>
      </c>
      <c r="B723" s="102" t="s">
        <v>879</v>
      </c>
      <c r="C723" s="102" t="s">
        <v>880</v>
      </c>
      <c r="D723" s="101" t="s">
        <v>881</v>
      </c>
      <c r="E723" s="101" t="s">
        <v>882</v>
      </c>
      <c r="F723" s="103">
        <v>264</v>
      </c>
      <c r="G723" s="101" t="s">
        <v>883</v>
      </c>
      <c r="H723" s="103">
        <v>265</v>
      </c>
      <c r="I723" s="101" t="s">
        <v>884</v>
      </c>
      <c r="J723" s="103">
        <v>277</v>
      </c>
      <c r="K723" s="101" t="s">
        <v>885</v>
      </c>
      <c r="L723" s="103">
        <v>282</v>
      </c>
      <c r="M723" s="101" t="s">
        <v>886</v>
      </c>
      <c r="N723" s="103">
        <v>234</v>
      </c>
    </row>
    <row r="724" spans="1:14" x14ac:dyDescent="0.35">
      <c r="A724" s="91" t="s">
        <v>887</v>
      </c>
      <c r="B724" s="92" t="s">
        <v>888</v>
      </c>
      <c r="C724" s="104">
        <v>45</v>
      </c>
      <c r="D724" s="105">
        <v>0.26</v>
      </c>
      <c r="E724" s="91" t="s">
        <v>889</v>
      </c>
      <c r="F724" s="94">
        <v>6900</v>
      </c>
      <c r="G724" s="91" t="s">
        <v>890</v>
      </c>
      <c r="H724" s="94">
        <v>4660</v>
      </c>
      <c r="I724" s="91" t="s">
        <v>891</v>
      </c>
      <c r="J724" s="94">
        <v>6890</v>
      </c>
      <c r="K724" s="91" t="s">
        <v>892</v>
      </c>
      <c r="L724" s="94">
        <v>4890</v>
      </c>
      <c r="M724" s="91" t="s">
        <v>893</v>
      </c>
      <c r="N724" s="94">
        <v>2340</v>
      </c>
    </row>
    <row r="725" spans="1:14" x14ac:dyDescent="0.35">
      <c r="A725" s="95" t="s">
        <v>894</v>
      </c>
      <c r="B725" s="96" t="s">
        <v>895</v>
      </c>
      <c r="C725" s="106">
        <v>100</v>
      </c>
      <c r="D725" s="107">
        <v>0.32</v>
      </c>
      <c r="E725" s="95" t="s">
        <v>896</v>
      </c>
      <c r="F725" s="108">
        <v>10800</v>
      </c>
      <c r="G725" s="95" t="s">
        <v>897</v>
      </c>
      <c r="H725" s="108">
        <v>10200</v>
      </c>
      <c r="I725" s="95" t="s">
        <v>898</v>
      </c>
      <c r="J725" s="108">
        <v>11300</v>
      </c>
      <c r="K725" s="95" t="s">
        <v>899</v>
      </c>
      <c r="L725" s="108">
        <v>11000</v>
      </c>
      <c r="M725" s="95" t="s">
        <v>900</v>
      </c>
      <c r="N725" s="97">
        <v>8450</v>
      </c>
    </row>
    <row r="726" spans="1:14" x14ac:dyDescent="0.35">
      <c r="A726" s="98" t="s">
        <v>901</v>
      </c>
      <c r="B726" s="99" t="s">
        <v>902</v>
      </c>
      <c r="C726" s="109">
        <v>640</v>
      </c>
      <c r="D726" s="110">
        <v>0.25</v>
      </c>
      <c r="E726" s="98" t="s">
        <v>903</v>
      </c>
      <c r="F726" s="111">
        <v>10900</v>
      </c>
      <c r="G726" s="98" t="s">
        <v>904</v>
      </c>
      <c r="H726" s="111">
        <v>13900</v>
      </c>
      <c r="I726" s="98" t="s">
        <v>905</v>
      </c>
      <c r="J726" s="111">
        <v>11700</v>
      </c>
      <c r="K726" s="98" t="s">
        <v>906</v>
      </c>
      <c r="L726" s="111">
        <v>14200</v>
      </c>
      <c r="M726" s="98" t="s">
        <v>907</v>
      </c>
      <c r="N726" s="111">
        <v>15900</v>
      </c>
    </row>
    <row r="727" spans="1:14" x14ac:dyDescent="0.35">
      <c r="A727" s="95" t="s">
        <v>908</v>
      </c>
      <c r="B727" s="112" t="s">
        <v>909</v>
      </c>
      <c r="C727" s="113">
        <v>85</v>
      </c>
      <c r="D727" s="107">
        <v>0.3</v>
      </c>
      <c r="E727" s="95" t="s">
        <v>910</v>
      </c>
      <c r="F727" s="97">
        <v>6490</v>
      </c>
      <c r="G727" s="95" t="s">
        <v>911</v>
      </c>
      <c r="H727" s="97">
        <v>5820</v>
      </c>
      <c r="I727" s="95" t="s">
        <v>912</v>
      </c>
      <c r="J727" s="97">
        <v>6730</v>
      </c>
      <c r="K727" s="95" t="s">
        <v>913</v>
      </c>
      <c r="L727" s="97">
        <v>6250</v>
      </c>
      <c r="M727" s="95" t="s">
        <v>914</v>
      </c>
      <c r="N727" s="97">
        <v>4470</v>
      </c>
    </row>
    <row r="728" spans="1:14" x14ac:dyDescent="0.35">
      <c r="A728" s="98" t="s">
        <v>915</v>
      </c>
      <c r="B728" s="114" t="s">
        <v>916</v>
      </c>
      <c r="C728" s="109">
        <v>190</v>
      </c>
      <c r="D728" s="110">
        <v>0.31</v>
      </c>
      <c r="E728" s="98" t="s">
        <v>917</v>
      </c>
      <c r="F728" s="100">
        <v>7710</v>
      </c>
      <c r="G728" s="98" t="s">
        <v>918</v>
      </c>
      <c r="H728" s="100">
        <v>8590</v>
      </c>
      <c r="I728" s="98" t="s">
        <v>919</v>
      </c>
      <c r="J728" s="100">
        <v>8190</v>
      </c>
      <c r="K728" s="98" t="s">
        <v>920</v>
      </c>
      <c r="L728" s="100">
        <v>9020</v>
      </c>
      <c r="M728" s="98" t="s">
        <v>921</v>
      </c>
      <c r="N728" s="100">
        <v>8550</v>
      </c>
    </row>
    <row r="729" spans="1:14" x14ac:dyDescent="0.35">
      <c r="A729" s="101" t="s">
        <v>922</v>
      </c>
      <c r="B729" s="115" t="s">
        <v>923</v>
      </c>
      <c r="C729" s="116">
        <v>1020</v>
      </c>
      <c r="D729" s="117">
        <v>0.2</v>
      </c>
      <c r="E729" s="101" t="s">
        <v>924</v>
      </c>
      <c r="F729" s="103">
        <v>5860</v>
      </c>
      <c r="G729" s="101" t="s">
        <v>925</v>
      </c>
      <c r="H729" s="103">
        <v>7670</v>
      </c>
      <c r="I729" s="101" t="s">
        <v>926</v>
      </c>
      <c r="J729" s="103">
        <v>6310</v>
      </c>
      <c r="K729" s="101" t="s">
        <v>927</v>
      </c>
      <c r="L729" s="103">
        <v>7810</v>
      </c>
      <c r="M729" s="101" t="s">
        <v>928</v>
      </c>
      <c r="N729" s="103">
        <v>8980</v>
      </c>
    </row>
    <row r="730" spans="1:14" x14ac:dyDescent="0.35">
      <c r="A730" s="91" t="s">
        <v>929</v>
      </c>
      <c r="B730" s="92" t="s">
        <v>930</v>
      </c>
      <c r="C730" s="104">
        <v>1.7</v>
      </c>
      <c r="D730" s="105">
        <v>0.15</v>
      </c>
      <c r="E730" s="91" t="s">
        <v>931</v>
      </c>
      <c r="F730" s="94">
        <v>543</v>
      </c>
      <c r="G730" s="91" t="s">
        <v>931</v>
      </c>
      <c r="H730" s="94">
        <v>148</v>
      </c>
      <c r="I730" s="91" t="s">
        <v>932</v>
      </c>
      <c r="J730" s="94">
        <v>192</v>
      </c>
      <c r="K730" s="91" t="s">
        <v>933</v>
      </c>
      <c r="L730" s="94">
        <v>26</v>
      </c>
      <c r="M730" s="91" t="s">
        <v>934</v>
      </c>
      <c r="N730" s="94">
        <v>20</v>
      </c>
    </row>
    <row r="731" spans="1:14" x14ac:dyDescent="0.35">
      <c r="A731" s="95" t="s">
        <v>935</v>
      </c>
      <c r="B731" s="96" t="s">
        <v>936</v>
      </c>
      <c r="C731" s="113">
        <v>11.9</v>
      </c>
      <c r="D731" s="107">
        <v>0.21</v>
      </c>
      <c r="E731" s="95" t="s">
        <v>937</v>
      </c>
      <c r="F731" s="97">
        <v>5280</v>
      </c>
      <c r="G731" s="95" t="s">
        <v>910</v>
      </c>
      <c r="H731" s="97">
        <v>1760</v>
      </c>
      <c r="I731" s="95" t="s">
        <v>938</v>
      </c>
      <c r="J731" s="97">
        <v>4200</v>
      </c>
      <c r="K731" s="95" t="s">
        <v>939</v>
      </c>
      <c r="L731" s="97">
        <v>832</v>
      </c>
      <c r="M731" s="95" t="s">
        <v>940</v>
      </c>
      <c r="N731" s="97">
        <v>262</v>
      </c>
    </row>
    <row r="732" spans="1:14" x14ac:dyDescent="0.35">
      <c r="A732" s="98" t="s">
        <v>941</v>
      </c>
      <c r="B732" s="114" t="s">
        <v>942</v>
      </c>
      <c r="C732" s="118">
        <v>1</v>
      </c>
      <c r="D732" s="110">
        <v>0.17</v>
      </c>
      <c r="E732" s="98" t="s">
        <v>943</v>
      </c>
      <c r="F732" s="100">
        <v>218</v>
      </c>
      <c r="G732" s="98" t="s">
        <v>943</v>
      </c>
      <c r="H732" s="100">
        <v>59</v>
      </c>
      <c r="I732" s="98" t="s">
        <v>944</v>
      </c>
      <c r="J732" s="100">
        <v>70</v>
      </c>
      <c r="K732" s="98" t="s">
        <v>945</v>
      </c>
      <c r="L732" s="100">
        <v>10</v>
      </c>
      <c r="M732" s="98" t="s">
        <v>946</v>
      </c>
      <c r="N732" s="100">
        <v>8</v>
      </c>
    </row>
    <row r="733" spans="1:14" x14ac:dyDescent="0.35">
      <c r="A733" s="95" t="s">
        <v>947</v>
      </c>
      <c r="B733" s="112" t="s">
        <v>948</v>
      </c>
      <c r="C733" s="113">
        <v>3.4</v>
      </c>
      <c r="D733" s="107">
        <v>0.21</v>
      </c>
      <c r="E733" s="95" t="s">
        <v>949</v>
      </c>
      <c r="F733" s="97">
        <v>945</v>
      </c>
      <c r="G733" s="95" t="s">
        <v>950</v>
      </c>
      <c r="H733" s="97">
        <v>258</v>
      </c>
      <c r="I733" s="95" t="s">
        <v>951</v>
      </c>
      <c r="J733" s="97">
        <v>426</v>
      </c>
      <c r="K733" s="95" t="s">
        <v>952</v>
      </c>
      <c r="L733" s="97">
        <v>48</v>
      </c>
      <c r="M733" s="95" t="s">
        <v>953</v>
      </c>
      <c r="N733" s="97">
        <v>36</v>
      </c>
    </row>
    <row r="734" spans="1:14" x14ac:dyDescent="0.35">
      <c r="A734" s="98" t="s">
        <v>954</v>
      </c>
      <c r="B734" s="114" t="s">
        <v>955</v>
      </c>
      <c r="C734" s="118">
        <v>1.3</v>
      </c>
      <c r="D734" s="110">
        <v>0.15</v>
      </c>
      <c r="E734" s="98" t="s">
        <v>956</v>
      </c>
      <c r="F734" s="100">
        <v>292</v>
      </c>
      <c r="G734" s="98" t="s">
        <v>956</v>
      </c>
      <c r="H734" s="100">
        <v>79</v>
      </c>
      <c r="I734" s="98" t="s">
        <v>957</v>
      </c>
      <c r="J734" s="100">
        <v>98</v>
      </c>
      <c r="K734" s="98" t="s">
        <v>958</v>
      </c>
      <c r="L734" s="100">
        <v>14</v>
      </c>
      <c r="M734" s="98" t="s">
        <v>959</v>
      </c>
      <c r="N734" s="100">
        <v>11</v>
      </c>
    </row>
    <row r="735" spans="1:14" x14ac:dyDescent="0.35">
      <c r="A735" s="95" t="s">
        <v>960</v>
      </c>
      <c r="B735" s="112" t="s">
        <v>961</v>
      </c>
      <c r="C735" s="113">
        <v>4</v>
      </c>
      <c r="D735" s="107">
        <v>0.23</v>
      </c>
      <c r="E735" s="95" t="s">
        <v>962</v>
      </c>
      <c r="F735" s="97">
        <v>1350</v>
      </c>
      <c r="G735" s="95" t="s">
        <v>963</v>
      </c>
      <c r="H735" s="97">
        <v>370</v>
      </c>
      <c r="I735" s="95" t="s">
        <v>964</v>
      </c>
      <c r="J735" s="97">
        <v>659</v>
      </c>
      <c r="K735" s="95" t="s">
        <v>965</v>
      </c>
      <c r="L735" s="97">
        <v>72</v>
      </c>
      <c r="M735" s="95" t="s">
        <v>966</v>
      </c>
      <c r="N735" s="97">
        <v>51</v>
      </c>
    </row>
    <row r="736" spans="1:14" x14ac:dyDescent="0.35">
      <c r="A736" s="98" t="s">
        <v>967</v>
      </c>
      <c r="B736" s="114" t="s">
        <v>968</v>
      </c>
      <c r="C736" s="118">
        <v>5.9</v>
      </c>
      <c r="D736" s="110">
        <v>0.2</v>
      </c>
      <c r="E736" s="98" t="s">
        <v>969</v>
      </c>
      <c r="F736" s="100">
        <v>1870</v>
      </c>
      <c r="G736" s="98" t="s">
        <v>970</v>
      </c>
      <c r="H736" s="100">
        <v>527</v>
      </c>
      <c r="I736" s="98" t="s">
        <v>971</v>
      </c>
      <c r="J736" s="100">
        <v>1120</v>
      </c>
      <c r="K736" s="98" t="s">
        <v>972</v>
      </c>
      <c r="L736" s="100">
        <v>121</v>
      </c>
      <c r="M736" s="98" t="s">
        <v>973</v>
      </c>
      <c r="N736" s="100">
        <v>74</v>
      </c>
    </row>
    <row r="737" spans="1:14" x14ac:dyDescent="0.35">
      <c r="A737" s="95" t="s">
        <v>974</v>
      </c>
      <c r="B737" s="112" t="s">
        <v>975</v>
      </c>
      <c r="C737" s="113">
        <v>4.3</v>
      </c>
      <c r="D737" s="107">
        <v>0.17</v>
      </c>
      <c r="E737" s="95" t="s">
        <v>976</v>
      </c>
      <c r="F737" s="97">
        <v>1230</v>
      </c>
      <c r="G737" s="95" t="s">
        <v>977</v>
      </c>
      <c r="H737" s="97">
        <v>338</v>
      </c>
      <c r="I737" s="95" t="s">
        <v>978</v>
      </c>
      <c r="J737" s="97">
        <v>624</v>
      </c>
      <c r="K737" s="95" t="s">
        <v>979</v>
      </c>
      <c r="L737" s="97">
        <v>67</v>
      </c>
      <c r="M737" s="95" t="s">
        <v>980</v>
      </c>
      <c r="N737" s="97">
        <v>47</v>
      </c>
    </row>
    <row r="738" spans="1:14" x14ac:dyDescent="0.35">
      <c r="A738" s="98" t="s">
        <v>981</v>
      </c>
      <c r="B738" s="114" t="s">
        <v>982</v>
      </c>
      <c r="C738" s="118">
        <v>9.1999999999999993</v>
      </c>
      <c r="D738" s="110">
        <v>0.16</v>
      </c>
      <c r="E738" s="98" t="s">
        <v>983</v>
      </c>
      <c r="F738" s="100">
        <v>2550</v>
      </c>
      <c r="G738" s="98" t="s">
        <v>984</v>
      </c>
      <c r="H738" s="100">
        <v>782</v>
      </c>
      <c r="I738" s="98" t="s">
        <v>985</v>
      </c>
      <c r="J738" s="100">
        <v>1850</v>
      </c>
      <c r="K738" s="98" t="s">
        <v>986</v>
      </c>
      <c r="L738" s="100">
        <v>271</v>
      </c>
      <c r="M738" s="98" t="s">
        <v>987</v>
      </c>
      <c r="N738" s="100">
        <v>111</v>
      </c>
    </row>
    <row r="739" spans="1:14" x14ac:dyDescent="0.35">
      <c r="A739" s="95" t="s">
        <v>988</v>
      </c>
      <c r="B739" s="112" t="s">
        <v>989</v>
      </c>
      <c r="C739" s="113">
        <v>17.2</v>
      </c>
      <c r="D739" s="107">
        <v>0.19</v>
      </c>
      <c r="E739" s="95" t="s">
        <v>990</v>
      </c>
      <c r="F739" s="97">
        <v>5020</v>
      </c>
      <c r="G739" s="95" t="s">
        <v>991</v>
      </c>
      <c r="H739" s="97">
        <v>1980</v>
      </c>
      <c r="I739" s="95" t="s">
        <v>892</v>
      </c>
      <c r="J739" s="97">
        <v>4390</v>
      </c>
      <c r="K739" s="95" t="s">
        <v>992</v>
      </c>
      <c r="L739" s="97">
        <v>1370</v>
      </c>
      <c r="M739" s="95" t="s">
        <v>993</v>
      </c>
      <c r="N739" s="97">
        <v>356</v>
      </c>
    </row>
    <row r="740" spans="1:14" x14ac:dyDescent="0.35">
      <c r="A740" s="98" t="s">
        <v>994</v>
      </c>
      <c r="B740" s="114" t="s">
        <v>995</v>
      </c>
      <c r="C740" s="118">
        <v>1.9</v>
      </c>
      <c r="D740" s="110">
        <v>0.22</v>
      </c>
      <c r="E740" s="98" t="s">
        <v>996</v>
      </c>
      <c r="F740" s="100">
        <v>469</v>
      </c>
      <c r="G740" s="98" t="s">
        <v>996</v>
      </c>
      <c r="H740" s="100">
        <v>127</v>
      </c>
      <c r="I740" s="98" t="s">
        <v>997</v>
      </c>
      <c r="J740" s="100">
        <v>170</v>
      </c>
      <c r="K740" s="98" t="s">
        <v>998</v>
      </c>
      <c r="L740" s="100">
        <v>22</v>
      </c>
      <c r="M740" s="98" t="s">
        <v>999</v>
      </c>
      <c r="N740" s="100">
        <v>18</v>
      </c>
    </row>
    <row r="741" spans="1:14" x14ac:dyDescent="0.35">
      <c r="A741" s="95" t="s">
        <v>1000</v>
      </c>
      <c r="B741" s="112" t="s">
        <v>1001</v>
      </c>
      <c r="C741" s="113">
        <v>5.9</v>
      </c>
      <c r="D741" s="107">
        <v>0.28999999999999998</v>
      </c>
      <c r="E741" s="95" t="s">
        <v>1002</v>
      </c>
      <c r="F741" s="97">
        <v>1860</v>
      </c>
      <c r="G741" s="95" t="s">
        <v>1003</v>
      </c>
      <c r="H741" s="97">
        <v>525</v>
      </c>
      <c r="I741" s="95" t="s">
        <v>1004</v>
      </c>
      <c r="J741" s="97">
        <v>1110</v>
      </c>
      <c r="K741" s="95" t="s">
        <v>1005</v>
      </c>
      <c r="L741" s="97">
        <v>120</v>
      </c>
      <c r="M741" s="95" t="s">
        <v>1006</v>
      </c>
      <c r="N741" s="97">
        <v>73</v>
      </c>
    </row>
    <row r="742" spans="1:14" ht="19" x14ac:dyDescent="0.35">
      <c r="A742" s="119" t="s">
        <v>1007</v>
      </c>
      <c r="B742" s="119" t="s">
        <v>1008</v>
      </c>
      <c r="C742" s="120" t="s">
        <v>1009</v>
      </c>
      <c r="D742" s="121">
        <v>0.04</v>
      </c>
      <c r="E742" s="120" t="s">
        <v>1010</v>
      </c>
      <c r="F742" s="122">
        <v>5</v>
      </c>
      <c r="G742" s="120" t="s">
        <v>1010</v>
      </c>
      <c r="H742" s="122">
        <v>1</v>
      </c>
      <c r="I742" s="120" t="s">
        <v>1011</v>
      </c>
      <c r="J742" s="122">
        <v>2</v>
      </c>
      <c r="K742" s="120" t="s">
        <v>1012</v>
      </c>
      <c r="L742" s="123" t="s">
        <v>1013</v>
      </c>
      <c r="M742" s="120" t="s">
        <v>1014</v>
      </c>
      <c r="N742" s="123" t="s">
        <v>1013</v>
      </c>
    </row>
    <row r="743" spans="1:14" x14ac:dyDescent="0.35">
      <c r="A743" s="91" t="s">
        <v>1015</v>
      </c>
      <c r="B743" s="92" t="s">
        <v>1016</v>
      </c>
      <c r="C743" s="124">
        <v>222</v>
      </c>
      <c r="D743" s="105">
        <v>0.18</v>
      </c>
      <c r="E743" s="91" t="s">
        <v>1017</v>
      </c>
      <c r="F743" s="125">
        <v>10800</v>
      </c>
      <c r="G743" s="91" t="s">
        <v>1018</v>
      </c>
      <c r="H743" s="125">
        <v>12400</v>
      </c>
      <c r="I743" s="91" t="s">
        <v>1019</v>
      </c>
      <c r="J743" s="125">
        <v>11500</v>
      </c>
      <c r="K743" s="91" t="s">
        <v>905</v>
      </c>
      <c r="L743" s="125">
        <v>13000</v>
      </c>
      <c r="M743" s="91" t="s">
        <v>1020</v>
      </c>
      <c r="N743" s="125">
        <v>12700</v>
      </c>
    </row>
    <row r="744" spans="1:14" x14ac:dyDescent="0.35">
      <c r="A744" s="95" t="s">
        <v>1021</v>
      </c>
      <c r="B744" s="96" t="s">
        <v>1022</v>
      </c>
      <c r="C744" s="113">
        <v>5.2</v>
      </c>
      <c r="D744" s="107">
        <v>0.11</v>
      </c>
      <c r="E744" s="95" t="s">
        <v>1023</v>
      </c>
      <c r="F744" s="126">
        <v>2430</v>
      </c>
      <c r="G744" s="95" t="s">
        <v>1024</v>
      </c>
      <c r="H744" s="126">
        <v>677</v>
      </c>
      <c r="I744" s="95" t="s">
        <v>1025</v>
      </c>
      <c r="J744" s="127">
        <v>1360</v>
      </c>
      <c r="K744" s="95" t="s">
        <v>1026</v>
      </c>
      <c r="L744" s="126">
        <v>145</v>
      </c>
      <c r="M744" s="95" t="s">
        <v>1027</v>
      </c>
      <c r="N744" s="126">
        <v>94</v>
      </c>
    </row>
    <row r="745" spans="1:14" x14ac:dyDescent="0.35">
      <c r="A745" s="98" t="s">
        <v>1028</v>
      </c>
      <c r="B745" s="99" t="s">
        <v>1029</v>
      </c>
      <c r="C745" s="118">
        <v>2.8</v>
      </c>
      <c r="D745" s="110">
        <v>0.02</v>
      </c>
      <c r="E745" s="98" t="s">
        <v>1030</v>
      </c>
      <c r="F745" s="128">
        <v>427</v>
      </c>
      <c r="G745" s="98" t="s">
        <v>1030</v>
      </c>
      <c r="H745" s="128">
        <v>116</v>
      </c>
      <c r="I745" s="98" t="s">
        <v>1031</v>
      </c>
      <c r="J745" s="128">
        <v>177</v>
      </c>
      <c r="K745" s="98" t="s">
        <v>1032</v>
      </c>
      <c r="L745" s="128">
        <v>21</v>
      </c>
      <c r="M745" s="98" t="s">
        <v>1033</v>
      </c>
      <c r="N745" s="128">
        <v>16</v>
      </c>
    </row>
    <row r="746" spans="1:14" x14ac:dyDescent="0.35">
      <c r="A746" s="95" t="s">
        <v>1034</v>
      </c>
      <c r="B746" s="112" t="s">
        <v>1035</v>
      </c>
      <c r="C746" s="113">
        <v>28.2</v>
      </c>
      <c r="D746" s="107">
        <v>0.23</v>
      </c>
      <c r="E746" s="95" t="s">
        <v>1036</v>
      </c>
      <c r="F746" s="126">
        <v>6090</v>
      </c>
      <c r="G746" s="95" t="s">
        <v>1037</v>
      </c>
      <c r="H746" s="127">
        <v>3170</v>
      </c>
      <c r="I746" s="95" t="s">
        <v>1038</v>
      </c>
      <c r="J746" s="127">
        <v>5800</v>
      </c>
      <c r="K746" s="95" t="s">
        <v>1039</v>
      </c>
      <c r="L746" s="126">
        <v>2980</v>
      </c>
      <c r="M746" s="95" t="s">
        <v>1040</v>
      </c>
      <c r="N746" s="126">
        <v>967</v>
      </c>
    </row>
    <row r="747" spans="1:14" x14ac:dyDescent="0.35">
      <c r="A747" s="98" t="s">
        <v>1041</v>
      </c>
      <c r="B747" s="114" t="s">
        <v>1042</v>
      </c>
      <c r="C747" s="118">
        <v>9.6999999999999993</v>
      </c>
      <c r="D747" s="110">
        <v>0.19</v>
      </c>
      <c r="E747" s="98" t="s">
        <v>1043</v>
      </c>
      <c r="F747" s="128">
        <v>3580</v>
      </c>
      <c r="G747" s="98" t="s">
        <v>1044</v>
      </c>
      <c r="H747" s="129">
        <v>1120</v>
      </c>
      <c r="I747" s="98" t="s">
        <v>1045</v>
      </c>
      <c r="J747" s="129">
        <v>2660</v>
      </c>
      <c r="K747" s="98" t="s">
        <v>1046</v>
      </c>
      <c r="L747" s="128">
        <v>412</v>
      </c>
      <c r="M747" s="98" t="s">
        <v>1047</v>
      </c>
      <c r="N747" s="128">
        <v>160</v>
      </c>
    </row>
    <row r="748" spans="1:14" x14ac:dyDescent="0.35">
      <c r="A748" s="95" t="s">
        <v>1048</v>
      </c>
      <c r="B748" s="112" t="s">
        <v>1049</v>
      </c>
      <c r="C748" s="113">
        <v>13.4</v>
      </c>
      <c r="D748" s="107">
        <v>0.16</v>
      </c>
      <c r="E748" s="95" t="s">
        <v>1050</v>
      </c>
      <c r="F748" s="126">
        <v>3710</v>
      </c>
      <c r="G748" s="95" t="s">
        <v>1051</v>
      </c>
      <c r="H748" s="127">
        <v>1300</v>
      </c>
      <c r="I748" s="95" t="s">
        <v>867</v>
      </c>
      <c r="J748" s="127">
        <v>3050</v>
      </c>
      <c r="K748" s="95" t="s">
        <v>1052</v>
      </c>
      <c r="L748" s="126">
        <v>703</v>
      </c>
      <c r="M748" s="95" t="s">
        <v>1053</v>
      </c>
      <c r="N748" s="126">
        <v>201</v>
      </c>
    </row>
    <row r="749" spans="1:14" x14ac:dyDescent="0.35">
      <c r="A749" s="98" t="s">
        <v>1054</v>
      </c>
      <c r="B749" s="114" t="s">
        <v>1055</v>
      </c>
      <c r="C749" s="118">
        <v>3.5</v>
      </c>
      <c r="D749" s="110">
        <v>0.13</v>
      </c>
      <c r="E749" s="98" t="s">
        <v>1056</v>
      </c>
      <c r="F749" s="128">
        <v>1200</v>
      </c>
      <c r="G749" s="98" t="s">
        <v>1057</v>
      </c>
      <c r="H749" s="128">
        <v>328</v>
      </c>
      <c r="I749" s="98" t="s">
        <v>1058</v>
      </c>
      <c r="J749" s="128">
        <v>549</v>
      </c>
      <c r="K749" s="98" t="s">
        <v>1059</v>
      </c>
      <c r="L749" s="128">
        <v>62</v>
      </c>
      <c r="M749" s="98" t="s">
        <v>858</v>
      </c>
      <c r="N749" s="128">
        <v>46</v>
      </c>
    </row>
    <row r="750" spans="1:14" x14ac:dyDescent="0.35">
      <c r="A750" s="95" t="s">
        <v>1060</v>
      </c>
      <c r="B750" s="96" t="s">
        <v>1061</v>
      </c>
      <c r="C750" s="113">
        <v>47.1</v>
      </c>
      <c r="D750" s="107">
        <v>0.16</v>
      </c>
      <c r="E750" s="95" t="s">
        <v>1062</v>
      </c>
      <c r="F750" s="126">
        <v>6940</v>
      </c>
      <c r="G750" s="95" t="s">
        <v>1063</v>
      </c>
      <c r="H750" s="127">
        <v>4800</v>
      </c>
      <c r="I750" s="95" t="s">
        <v>1064</v>
      </c>
      <c r="J750" s="127">
        <v>6960</v>
      </c>
      <c r="K750" s="95" t="s">
        <v>1065</v>
      </c>
      <c r="L750" s="126">
        <v>5060</v>
      </c>
      <c r="M750" s="95" t="s">
        <v>1066</v>
      </c>
      <c r="N750" s="127">
        <v>2500</v>
      </c>
    </row>
    <row r="751" spans="1:14" x14ac:dyDescent="0.35">
      <c r="A751" s="98" t="s">
        <v>1067</v>
      </c>
      <c r="B751" s="114" t="s">
        <v>1068</v>
      </c>
      <c r="C751" s="118">
        <v>0.4</v>
      </c>
      <c r="D751" s="110">
        <v>0.04</v>
      </c>
      <c r="E751" s="98" t="s">
        <v>1069</v>
      </c>
      <c r="F751" s="128">
        <v>60</v>
      </c>
      <c r="G751" s="98" t="s">
        <v>1069</v>
      </c>
      <c r="H751" s="128">
        <v>16</v>
      </c>
      <c r="I751" s="98" t="s">
        <v>1070</v>
      </c>
      <c r="J751" s="128">
        <v>18</v>
      </c>
      <c r="K751" s="98" t="s">
        <v>1071</v>
      </c>
      <c r="L751" s="128">
        <v>3</v>
      </c>
      <c r="M751" s="98" t="s">
        <v>1072</v>
      </c>
      <c r="N751" s="128">
        <v>2</v>
      </c>
    </row>
    <row r="752" spans="1:14" x14ac:dyDescent="0.35">
      <c r="A752" s="95" t="s">
        <v>1073</v>
      </c>
      <c r="B752" s="112" t="s">
        <v>1074</v>
      </c>
      <c r="C752" s="113">
        <v>1.5</v>
      </c>
      <c r="D752" s="107">
        <v>0.1</v>
      </c>
      <c r="E752" s="95" t="s">
        <v>1075</v>
      </c>
      <c r="F752" s="126">
        <v>506</v>
      </c>
      <c r="G752" s="95" t="s">
        <v>1075</v>
      </c>
      <c r="H752" s="126">
        <v>138</v>
      </c>
      <c r="I752" s="95" t="s">
        <v>1076</v>
      </c>
      <c r="J752" s="126">
        <v>174</v>
      </c>
      <c r="K752" s="95" t="s">
        <v>1077</v>
      </c>
      <c r="L752" s="126">
        <v>24</v>
      </c>
      <c r="M752" s="95" t="s">
        <v>1078</v>
      </c>
      <c r="N752" s="126">
        <v>19</v>
      </c>
    </row>
    <row r="753" spans="1:14" x14ac:dyDescent="0.35">
      <c r="A753" s="98" t="s">
        <v>1079</v>
      </c>
      <c r="B753" s="114" t="s">
        <v>1080</v>
      </c>
      <c r="C753" s="98" t="s">
        <v>1081</v>
      </c>
      <c r="D753" s="110">
        <v>0.02</v>
      </c>
      <c r="E753" s="98" t="s">
        <v>1082</v>
      </c>
      <c r="F753" s="128">
        <v>13</v>
      </c>
      <c r="G753" s="98" t="s">
        <v>1082</v>
      </c>
      <c r="H753" s="128">
        <v>4</v>
      </c>
      <c r="I753" s="98" t="s">
        <v>1083</v>
      </c>
      <c r="J753" s="128">
        <v>4</v>
      </c>
      <c r="K753" s="98" t="s">
        <v>1084</v>
      </c>
      <c r="L753" s="130" t="s">
        <v>1085</v>
      </c>
      <c r="M753" s="98" t="s">
        <v>1086</v>
      </c>
      <c r="N753" s="130" t="s">
        <v>1085</v>
      </c>
    </row>
    <row r="754" spans="1:14" x14ac:dyDescent="0.35">
      <c r="A754" s="95" t="s">
        <v>1087</v>
      </c>
      <c r="B754" s="112" t="s">
        <v>1088</v>
      </c>
      <c r="C754" s="113">
        <v>28.2</v>
      </c>
      <c r="D754" s="107">
        <v>0.27</v>
      </c>
      <c r="E754" s="95" t="s">
        <v>1089</v>
      </c>
      <c r="F754" s="126">
        <v>5080</v>
      </c>
      <c r="G754" s="95" t="s">
        <v>1090</v>
      </c>
      <c r="H754" s="127">
        <v>2640</v>
      </c>
      <c r="I754" s="95" t="s">
        <v>1091</v>
      </c>
      <c r="J754" s="127">
        <v>4830</v>
      </c>
      <c r="K754" s="95" t="s">
        <v>1092</v>
      </c>
      <c r="L754" s="126">
        <v>2480</v>
      </c>
      <c r="M754" s="95" t="s">
        <v>1093</v>
      </c>
      <c r="N754" s="126">
        <v>806</v>
      </c>
    </row>
    <row r="755" spans="1:14" x14ac:dyDescent="0.35">
      <c r="A755" s="98" t="s">
        <v>1094</v>
      </c>
      <c r="B755" s="114" t="s">
        <v>1095</v>
      </c>
      <c r="C755" s="118">
        <v>38.9</v>
      </c>
      <c r="D755" s="110">
        <v>0.26</v>
      </c>
      <c r="E755" s="98" t="s">
        <v>1096</v>
      </c>
      <c r="F755" s="128">
        <v>5360</v>
      </c>
      <c r="G755" s="98" t="s">
        <v>1097</v>
      </c>
      <c r="H755" s="129">
        <v>3350</v>
      </c>
      <c r="I755" s="98" t="s">
        <v>1098</v>
      </c>
      <c r="J755" s="129">
        <v>5280</v>
      </c>
      <c r="K755" s="98" t="s">
        <v>1099</v>
      </c>
      <c r="L755" s="128">
        <v>3440</v>
      </c>
      <c r="M755" s="98" t="s">
        <v>1100</v>
      </c>
      <c r="N755" s="129">
        <v>1460</v>
      </c>
    </row>
    <row r="756" spans="1:14" x14ac:dyDescent="0.35">
      <c r="A756" s="95" t="s">
        <v>1101</v>
      </c>
      <c r="B756" s="112" t="s">
        <v>1102</v>
      </c>
      <c r="C756" s="113">
        <v>13.1</v>
      </c>
      <c r="D756" s="107">
        <v>0.23</v>
      </c>
      <c r="E756" s="95" t="s">
        <v>1103</v>
      </c>
      <c r="F756" s="126">
        <v>3480</v>
      </c>
      <c r="G756" s="95" t="s">
        <v>1104</v>
      </c>
      <c r="H756" s="127">
        <v>1210</v>
      </c>
      <c r="I756" s="95" t="s">
        <v>1105</v>
      </c>
      <c r="J756" s="127">
        <v>2840</v>
      </c>
      <c r="K756" s="95" t="s">
        <v>1106</v>
      </c>
      <c r="L756" s="126">
        <v>636</v>
      </c>
      <c r="M756" s="95" t="s">
        <v>1107</v>
      </c>
      <c r="N756" s="126">
        <v>185</v>
      </c>
    </row>
    <row r="757" spans="1:14" x14ac:dyDescent="0.35">
      <c r="A757" s="98" t="s">
        <v>1108</v>
      </c>
      <c r="B757" s="114" t="s">
        <v>1109</v>
      </c>
      <c r="C757" s="118">
        <v>11</v>
      </c>
      <c r="D757" s="99" t="s">
        <v>1110</v>
      </c>
      <c r="E757" s="98" t="s">
        <v>1111</v>
      </c>
      <c r="F757" s="128">
        <v>4110</v>
      </c>
      <c r="G757" s="98" t="s">
        <v>1112</v>
      </c>
      <c r="H757" s="129">
        <v>1330</v>
      </c>
      <c r="I757" s="98" t="s">
        <v>1113</v>
      </c>
      <c r="J757" s="129">
        <v>3190</v>
      </c>
      <c r="K757" s="98" t="s">
        <v>1114</v>
      </c>
      <c r="L757" s="128">
        <v>573</v>
      </c>
      <c r="M757" s="98" t="s">
        <v>1115</v>
      </c>
      <c r="N757" s="128">
        <v>195</v>
      </c>
    </row>
    <row r="758" spans="1:14" x14ac:dyDescent="0.35">
      <c r="A758" s="95" t="s">
        <v>1116</v>
      </c>
      <c r="B758" s="112" t="s">
        <v>1117</v>
      </c>
      <c r="C758" s="106">
        <v>242</v>
      </c>
      <c r="D758" s="107">
        <v>0.24</v>
      </c>
      <c r="E758" s="95" t="s">
        <v>1062</v>
      </c>
      <c r="F758" s="126">
        <v>6940</v>
      </c>
      <c r="G758" s="95" t="s">
        <v>1118</v>
      </c>
      <c r="H758" s="127">
        <v>8060</v>
      </c>
      <c r="I758" s="95" t="s">
        <v>1119</v>
      </c>
      <c r="J758" s="127">
        <v>7400</v>
      </c>
      <c r="K758" s="95" t="s">
        <v>1120</v>
      </c>
      <c r="L758" s="126">
        <v>8400</v>
      </c>
      <c r="M758" s="95" t="s">
        <v>1121</v>
      </c>
      <c r="N758" s="127">
        <v>8380</v>
      </c>
    </row>
    <row r="759" spans="1:14" x14ac:dyDescent="0.35">
      <c r="A759" s="98" t="s">
        <v>1122</v>
      </c>
      <c r="B759" s="114" t="s">
        <v>1123</v>
      </c>
      <c r="C759" s="118">
        <v>6.5</v>
      </c>
      <c r="D759" s="99" t="s">
        <v>1124</v>
      </c>
      <c r="E759" s="98" t="s">
        <v>1125</v>
      </c>
      <c r="F759" s="128">
        <v>2510</v>
      </c>
      <c r="G759" s="98" t="s">
        <v>1126</v>
      </c>
      <c r="H759" s="128">
        <v>716</v>
      </c>
      <c r="I759" s="98" t="s">
        <v>1127</v>
      </c>
      <c r="J759" s="129">
        <v>1570</v>
      </c>
      <c r="K759" s="98" t="s">
        <v>1128</v>
      </c>
      <c r="L759" s="128">
        <v>176</v>
      </c>
      <c r="M759" s="98" t="s">
        <v>1129</v>
      </c>
      <c r="N759" s="128">
        <v>100</v>
      </c>
    </row>
    <row r="760" spans="1:14" x14ac:dyDescent="0.35">
      <c r="A760" s="95" t="s">
        <v>1130</v>
      </c>
      <c r="B760" s="112" t="s">
        <v>1131</v>
      </c>
      <c r="C760" s="113">
        <v>47.1</v>
      </c>
      <c r="D760" s="107">
        <v>0.24</v>
      </c>
      <c r="E760" s="95" t="s">
        <v>1132</v>
      </c>
      <c r="F760" s="126">
        <v>6680</v>
      </c>
      <c r="G760" s="95" t="s">
        <v>1133</v>
      </c>
      <c r="H760" s="127">
        <v>4620</v>
      </c>
      <c r="I760" s="95" t="s">
        <v>1121</v>
      </c>
      <c r="J760" s="127">
        <v>6690</v>
      </c>
      <c r="K760" s="95" t="s">
        <v>1134</v>
      </c>
      <c r="L760" s="126">
        <v>4870</v>
      </c>
      <c r="M760" s="95" t="s">
        <v>1135</v>
      </c>
      <c r="N760" s="127">
        <v>2410</v>
      </c>
    </row>
    <row r="761" spans="1:14" x14ac:dyDescent="0.35">
      <c r="A761" s="98" t="s">
        <v>1136</v>
      </c>
      <c r="B761" s="114" t="s">
        <v>1137</v>
      </c>
      <c r="C761" s="118">
        <v>3.2</v>
      </c>
      <c r="D761" s="99" t="s">
        <v>1138</v>
      </c>
      <c r="E761" s="98" t="s">
        <v>1139</v>
      </c>
      <c r="F761" s="128">
        <v>863</v>
      </c>
      <c r="G761" s="98" t="s">
        <v>1140</v>
      </c>
      <c r="H761" s="128">
        <v>235</v>
      </c>
      <c r="I761" s="98" t="s">
        <v>1141</v>
      </c>
      <c r="J761" s="128">
        <v>378</v>
      </c>
      <c r="K761" s="98" t="s">
        <v>1142</v>
      </c>
      <c r="L761" s="128">
        <v>44</v>
      </c>
      <c r="M761" s="98" t="s">
        <v>1143</v>
      </c>
      <c r="N761" s="128">
        <v>33</v>
      </c>
    </row>
    <row r="762" spans="1:14" x14ac:dyDescent="0.35">
      <c r="A762" s="95" t="s">
        <v>1144</v>
      </c>
      <c r="B762" s="112" t="s">
        <v>1145</v>
      </c>
      <c r="C762" s="113">
        <v>3.1</v>
      </c>
      <c r="D762" s="96" t="s">
        <v>1146</v>
      </c>
      <c r="E762" s="95" t="s">
        <v>1147</v>
      </c>
      <c r="F762" s="126">
        <v>1070</v>
      </c>
      <c r="G762" s="95" t="s">
        <v>1147</v>
      </c>
      <c r="H762" s="126">
        <v>290</v>
      </c>
      <c r="I762" s="95" t="s">
        <v>1148</v>
      </c>
      <c r="J762" s="126">
        <v>460</v>
      </c>
      <c r="K762" s="95" t="s">
        <v>1149</v>
      </c>
      <c r="L762" s="126">
        <v>54</v>
      </c>
      <c r="M762" s="95" t="s">
        <v>1150</v>
      </c>
      <c r="N762" s="126">
        <v>40</v>
      </c>
    </row>
    <row r="763" spans="1:14" x14ac:dyDescent="0.35">
      <c r="A763" s="98" t="s">
        <v>1151</v>
      </c>
      <c r="B763" s="114" t="s">
        <v>1152</v>
      </c>
      <c r="C763" s="118">
        <v>7.7</v>
      </c>
      <c r="D763" s="110">
        <v>0.24</v>
      </c>
      <c r="E763" s="98" t="s">
        <v>1153</v>
      </c>
      <c r="F763" s="128">
        <v>2920</v>
      </c>
      <c r="G763" s="98" t="s">
        <v>1154</v>
      </c>
      <c r="H763" s="128">
        <v>858</v>
      </c>
      <c r="I763" s="98" t="s">
        <v>1155</v>
      </c>
      <c r="J763" s="129">
        <v>1970</v>
      </c>
      <c r="K763" s="98" t="s">
        <v>1156</v>
      </c>
      <c r="L763" s="128">
        <v>245</v>
      </c>
      <c r="M763" s="98" t="s">
        <v>1157</v>
      </c>
      <c r="N763" s="128">
        <v>121</v>
      </c>
    </row>
    <row r="764" spans="1:14" x14ac:dyDescent="0.35">
      <c r="A764" s="95" t="s">
        <v>1158</v>
      </c>
      <c r="B764" s="112" t="s">
        <v>1159</v>
      </c>
      <c r="C764" s="113">
        <v>1.2</v>
      </c>
      <c r="D764" s="96" t="s">
        <v>1160</v>
      </c>
      <c r="E764" s="95" t="s">
        <v>1161</v>
      </c>
      <c r="F764" s="126">
        <v>278</v>
      </c>
      <c r="G764" s="95" t="s">
        <v>1161</v>
      </c>
      <c r="H764" s="126">
        <v>76</v>
      </c>
      <c r="I764" s="95" t="s">
        <v>1162</v>
      </c>
      <c r="J764" s="126">
        <v>92</v>
      </c>
      <c r="K764" s="95" t="s">
        <v>1163</v>
      </c>
      <c r="L764" s="126">
        <v>13</v>
      </c>
      <c r="M764" s="95" t="s">
        <v>1164</v>
      </c>
      <c r="N764" s="126">
        <v>10</v>
      </c>
    </row>
    <row r="765" spans="1:14" x14ac:dyDescent="0.35">
      <c r="A765" s="98" t="s">
        <v>1165</v>
      </c>
      <c r="B765" s="114" t="s">
        <v>1166</v>
      </c>
      <c r="C765" s="118">
        <v>2.6</v>
      </c>
      <c r="D765" s="110">
        <v>7.0000000000000007E-2</v>
      </c>
      <c r="E765" s="98" t="s">
        <v>1167</v>
      </c>
      <c r="F765" s="128">
        <v>530</v>
      </c>
      <c r="G765" s="98" t="s">
        <v>1167</v>
      </c>
      <c r="H765" s="128">
        <v>144</v>
      </c>
      <c r="I765" s="98" t="s">
        <v>1168</v>
      </c>
      <c r="J765" s="128">
        <v>213</v>
      </c>
      <c r="K765" s="98" t="s">
        <v>1169</v>
      </c>
      <c r="L765" s="128">
        <v>26</v>
      </c>
      <c r="M765" s="98" t="s">
        <v>1170</v>
      </c>
      <c r="N765" s="128">
        <v>20</v>
      </c>
    </row>
    <row r="766" spans="1:14" x14ac:dyDescent="0.35">
      <c r="A766" s="95" t="s">
        <v>1171</v>
      </c>
      <c r="B766" s="112" t="s">
        <v>1172</v>
      </c>
      <c r="C766" s="113">
        <v>28.4</v>
      </c>
      <c r="D766" s="107">
        <v>0.31</v>
      </c>
      <c r="E766" s="95" t="s">
        <v>1173</v>
      </c>
      <c r="F766" s="126">
        <v>4510</v>
      </c>
      <c r="G766" s="95" t="s">
        <v>1174</v>
      </c>
      <c r="H766" s="127">
        <v>2360</v>
      </c>
      <c r="I766" s="95" t="s">
        <v>1175</v>
      </c>
      <c r="J766" s="127">
        <v>4290</v>
      </c>
      <c r="K766" s="95" t="s">
        <v>1066</v>
      </c>
      <c r="L766" s="126">
        <v>2220</v>
      </c>
      <c r="M766" s="95" t="s">
        <v>1176</v>
      </c>
      <c r="N766" s="126">
        <v>725</v>
      </c>
    </row>
    <row r="767" spans="1:14" x14ac:dyDescent="0.35">
      <c r="A767" s="98" t="s">
        <v>1177</v>
      </c>
      <c r="B767" s="114" t="s">
        <v>1178</v>
      </c>
      <c r="C767" s="118">
        <v>8.6999999999999993</v>
      </c>
      <c r="D767" s="110">
        <v>0.22</v>
      </c>
      <c r="E767" s="98" t="s">
        <v>1179</v>
      </c>
      <c r="F767" s="128">
        <v>2660</v>
      </c>
      <c r="G767" s="98" t="s">
        <v>1180</v>
      </c>
      <c r="H767" s="128">
        <v>804</v>
      </c>
      <c r="I767" s="98" t="s">
        <v>1181</v>
      </c>
      <c r="J767" s="129">
        <v>1890</v>
      </c>
      <c r="K767" s="98" t="s">
        <v>1182</v>
      </c>
      <c r="L767" s="128">
        <v>262</v>
      </c>
      <c r="M767" s="98" t="s">
        <v>1183</v>
      </c>
      <c r="N767" s="128">
        <v>114</v>
      </c>
    </row>
    <row r="768" spans="1:14" x14ac:dyDescent="0.35">
      <c r="A768" s="95" t="s">
        <v>1184</v>
      </c>
      <c r="B768" s="112" t="s">
        <v>1185</v>
      </c>
      <c r="C768" s="113">
        <v>16.100000000000001</v>
      </c>
      <c r="D768" s="96" t="s">
        <v>1186</v>
      </c>
      <c r="E768" s="95" t="s">
        <v>1187</v>
      </c>
      <c r="F768" s="126">
        <v>4310</v>
      </c>
      <c r="G768" s="95" t="s">
        <v>1188</v>
      </c>
      <c r="H768" s="127">
        <v>1650</v>
      </c>
      <c r="I768" s="95" t="s">
        <v>1189</v>
      </c>
      <c r="J768" s="127">
        <v>3720</v>
      </c>
      <c r="K768" s="95" t="s">
        <v>1190</v>
      </c>
      <c r="L768" s="126">
        <v>1070</v>
      </c>
      <c r="M768" s="95" t="s">
        <v>1191</v>
      </c>
      <c r="N768" s="126">
        <v>281</v>
      </c>
    </row>
    <row r="769" spans="1:14" x14ac:dyDescent="0.35">
      <c r="A769" s="98" t="s">
        <v>1192</v>
      </c>
      <c r="B769" s="114" t="s">
        <v>1193</v>
      </c>
      <c r="C769" s="98" t="s">
        <v>1194</v>
      </c>
      <c r="D769" s="114" t="s">
        <v>1195</v>
      </c>
      <c r="E769" s="98" t="s">
        <v>1196</v>
      </c>
      <c r="F769" s="130" t="s">
        <v>1085</v>
      </c>
      <c r="G769" s="98" t="s">
        <v>1196</v>
      </c>
      <c r="H769" s="130" t="s">
        <v>1085</v>
      </c>
      <c r="I769" s="98" t="s">
        <v>1197</v>
      </c>
      <c r="J769" s="130" t="s">
        <v>1085</v>
      </c>
      <c r="K769" s="98" t="s">
        <v>1198</v>
      </c>
      <c r="L769" s="130" t="s">
        <v>1085</v>
      </c>
      <c r="M769" s="98" t="s">
        <v>1199</v>
      </c>
      <c r="N769" s="130" t="s">
        <v>1085</v>
      </c>
    </row>
    <row r="770" spans="1:14" x14ac:dyDescent="0.35">
      <c r="A770" s="95" t="s">
        <v>1200</v>
      </c>
      <c r="B770" s="112" t="s">
        <v>1201</v>
      </c>
      <c r="C770" s="95" t="s">
        <v>1202</v>
      </c>
      <c r="D770" s="112" t="s">
        <v>1203</v>
      </c>
      <c r="E770" s="95" t="s">
        <v>1204</v>
      </c>
      <c r="F770" s="131" t="s">
        <v>1085</v>
      </c>
      <c r="G770" s="95" t="s">
        <v>1204</v>
      </c>
      <c r="H770" s="131" t="s">
        <v>1085</v>
      </c>
      <c r="I770" s="95" t="s">
        <v>1205</v>
      </c>
      <c r="J770" s="131" t="s">
        <v>1085</v>
      </c>
      <c r="K770" s="95" t="s">
        <v>1206</v>
      </c>
      <c r="L770" s="131" t="s">
        <v>1085</v>
      </c>
      <c r="M770" s="95" t="s">
        <v>1207</v>
      </c>
      <c r="N770" s="131" t="s">
        <v>1085</v>
      </c>
    </row>
    <row r="771" spans="1:14" x14ac:dyDescent="0.35">
      <c r="A771" s="98" t="s">
        <v>1208</v>
      </c>
      <c r="B771" s="114" t="s">
        <v>1209</v>
      </c>
      <c r="C771" s="98" t="s">
        <v>1210</v>
      </c>
      <c r="D771" s="110">
        <v>0.02</v>
      </c>
      <c r="E771" s="98" t="s">
        <v>1211</v>
      </c>
      <c r="F771" s="130" t="s">
        <v>1085</v>
      </c>
      <c r="G771" s="98" t="s">
        <v>1211</v>
      </c>
      <c r="H771" s="130" t="s">
        <v>1085</v>
      </c>
      <c r="I771" s="98" t="s">
        <v>1212</v>
      </c>
      <c r="J771" s="130" t="s">
        <v>1085</v>
      </c>
      <c r="K771" s="98" t="s">
        <v>1213</v>
      </c>
      <c r="L771" s="130" t="s">
        <v>1085</v>
      </c>
      <c r="M771" s="98" t="s">
        <v>1214</v>
      </c>
      <c r="N771" s="130" t="s">
        <v>1085</v>
      </c>
    </row>
    <row r="772" spans="1:14" x14ac:dyDescent="0.35">
      <c r="A772" s="95" t="s">
        <v>1215</v>
      </c>
      <c r="B772" s="112" t="s">
        <v>1216</v>
      </c>
      <c r="C772" s="95" t="s">
        <v>1217</v>
      </c>
      <c r="D772" s="107">
        <v>0.01</v>
      </c>
      <c r="E772" s="95" t="s">
        <v>1218</v>
      </c>
      <c r="F772" s="131" t="s">
        <v>1085</v>
      </c>
      <c r="G772" s="95" t="s">
        <v>1218</v>
      </c>
      <c r="H772" s="131" t="s">
        <v>1085</v>
      </c>
      <c r="I772" s="95" t="s">
        <v>1219</v>
      </c>
      <c r="J772" s="131" t="s">
        <v>1085</v>
      </c>
      <c r="K772" s="95" t="s">
        <v>1220</v>
      </c>
      <c r="L772" s="131" t="s">
        <v>1085</v>
      </c>
      <c r="M772" s="95" t="s">
        <v>1221</v>
      </c>
      <c r="N772" s="131" t="s">
        <v>1085</v>
      </c>
    </row>
    <row r="773" spans="1:14" x14ac:dyDescent="0.35">
      <c r="A773" s="98" t="s">
        <v>1222</v>
      </c>
      <c r="B773" s="114" t="s">
        <v>1223</v>
      </c>
      <c r="C773" s="98" t="s">
        <v>1224</v>
      </c>
      <c r="D773" s="110">
        <v>0.02</v>
      </c>
      <c r="E773" s="98" t="s">
        <v>1225</v>
      </c>
      <c r="F773" s="128">
        <v>1</v>
      </c>
      <c r="G773" s="98" t="s">
        <v>1225</v>
      </c>
      <c r="H773" s="130" t="s">
        <v>1085</v>
      </c>
      <c r="I773" s="98" t="s">
        <v>1226</v>
      </c>
      <c r="J773" s="130" t="s">
        <v>1085</v>
      </c>
      <c r="K773" s="98" t="s">
        <v>1227</v>
      </c>
      <c r="L773" s="130" t="s">
        <v>1085</v>
      </c>
      <c r="M773" s="98" t="s">
        <v>1228</v>
      </c>
      <c r="N773" s="130" t="s">
        <v>1085</v>
      </c>
    </row>
    <row r="774" spans="1:14" x14ac:dyDescent="0.35">
      <c r="A774" s="95" t="s">
        <v>1229</v>
      </c>
      <c r="B774" s="112" t="s">
        <v>1230</v>
      </c>
      <c r="C774" s="95" t="s">
        <v>1231</v>
      </c>
      <c r="D774" s="107">
        <v>0.02</v>
      </c>
      <c r="E774" s="95" t="s">
        <v>1232</v>
      </c>
      <c r="F774" s="126">
        <v>1</v>
      </c>
      <c r="G774" s="95" t="s">
        <v>1232</v>
      </c>
      <c r="H774" s="131" t="s">
        <v>1085</v>
      </c>
      <c r="I774" s="95" t="s">
        <v>1233</v>
      </c>
      <c r="J774" s="131" t="s">
        <v>1085</v>
      </c>
      <c r="K774" s="95" t="s">
        <v>1234</v>
      </c>
      <c r="L774" s="131" t="s">
        <v>1085</v>
      </c>
      <c r="M774" s="95" t="s">
        <v>1235</v>
      </c>
      <c r="N774" s="131" t="s">
        <v>1085</v>
      </c>
    </row>
    <row r="775" spans="1:14" x14ac:dyDescent="0.35">
      <c r="A775" s="98" t="s">
        <v>1236</v>
      </c>
      <c r="B775" s="114" t="s">
        <v>1237</v>
      </c>
      <c r="C775" s="98" t="s">
        <v>1238</v>
      </c>
      <c r="D775" s="110">
        <v>0.04</v>
      </c>
      <c r="E775" s="98" t="s">
        <v>1239</v>
      </c>
      <c r="F775" s="128">
        <v>4</v>
      </c>
      <c r="G775" s="98" t="s">
        <v>1239</v>
      </c>
      <c r="H775" s="130" t="s">
        <v>1085</v>
      </c>
      <c r="I775" s="98" t="s">
        <v>1240</v>
      </c>
      <c r="J775" s="130" t="s">
        <v>1085</v>
      </c>
      <c r="K775" s="98" t="s">
        <v>1241</v>
      </c>
      <c r="L775" s="130" t="s">
        <v>1085</v>
      </c>
      <c r="M775" s="98" t="s">
        <v>1242</v>
      </c>
      <c r="N775" s="130" t="s">
        <v>1085</v>
      </c>
    </row>
    <row r="776" spans="1:14" x14ac:dyDescent="0.35">
      <c r="A776" s="101" t="s">
        <v>1243</v>
      </c>
      <c r="B776" s="115" t="s">
        <v>1244</v>
      </c>
      <c r="C776" s="101" t="s">
        <v>1245</v>
      </c>
      <c r="D776" s="102" t="s">
        <v>1246</v>
      </c>
      <c r="E776" s="101" t="s">
        <v>1191</v>
      </c>
      <c r="F776" s="132">
        <v>6</v>
      </c>
      <c r="G776" s="101" t="s">
        <v>1191</v>
      </c>
      <c r="H776" s="132">
        <v>2</v>
      </c>
      <c r="I776" s="101" t="s">
        <v>1247</v>
      </c>
      <c r="J776" s="132">
        <v>2</v>
      </c>
      <c r="K776" s="101" t="s">
        <v>1248</v>
      </c>
      <c r="L776" s="133" t="s">
        <v>1085</v>
      </c>
      <c r="M776" s="101" t="s">
        <v>1249</v>
      </c>
      <c r="N776" s="133" t="s">
        <v>1085</v>
      </c>
    </row>
    <row r="777" spans="1:14" x14ac:dyDescent="0.35">
      <c r="A777" s="91" t="s">
        <v>1250</v>
      </c>
      <c r="B777" s="134" t="s">
        <v>1251</v>
      </c>
      <c r="C777" s="91" t="s">
        <v>1252</v>
      </c>
      <c r="D777" s="135">
        <v>0.01</v>
      </c>
      <c r="E777" s="91" t="s">
        <v>1253</v>
      </c>
      <c r="F777" s="136">
        <v>1</v>
      </c>
      <c r="G777" s="91" t="s">
        <v>1253</v>
      </c>
      <c r="H777" s="137" t="s">
        <v>1085</v>
      </c>
      <c r="I777" s="91" t="s">
        <v>1254</v>
      </c>
      <c r="J777" s="137" t="s">
        <v>1085</v>
      </c>
      <c r="K777" s="91" t="s">
        <v>1255</v>
      </c>
      <c r="L777" s="137" t="s">
        <v>1085</v>
      </c>
      <c r="M777" s="91" t="s">
        <v>1256</v>
      </c>
      <c r="N777" s="137" t="s">
        <v>1085</v>
      </c>
    </row>
    <row r="778" spans="1:14" x14ac:dyDescent="0.35">
      <c r="A778" s="95" t="s">
        <v>1257</v>
      </c>
      <c r="B778" s="112" t="s">
        <v>1258</v>
      </c>
      <c r="C778" s="95" t="s">
        <v>1259</v>
      </c>
      <c r="D778" s="138">
        <v>0.01</v>
      </c>
      <c r="E778" s="95" t="s">
        <v>1260</v>
      </c>
      <c r="F778" s="131" t="s">
        <v>1085</v>
      </c>
      <c r="G778" s="95" t="s">
        <v>1260</v>
      </c>
      <c r="H778" s="131" t="s">
        <v>1085</v>
      </c>
      <c r="I778" s="95" t="s">
        <v>1261</v>
      </c>
      <c r="J778" s="131" t="s">
        <v>1085</v>
      </c>
      <c r="K778" s="95" t="s">
        <v>1262</v>
      </c>
      <c r="L778" s="131" t="s">
        <v>1085</v>
      </c>
      <c r="M778" s="95" t="s">
        <v>1263</v>
      </c>
      <c r="N778" s="131" t="s">
        <v>1085</v>
      </c>
    </row>
    <row r="779" spans="1:14" x14ac:dyDescent="0.35">
      <c r="A779" s="98" t="s">
        <v>1264</v>
      </c>
      <c r="B779" s="114" t="s">
        <v>1265</v>
      </c>
      <c r="C779" s="98" t="s">
        <v>1259</v>
      </c>
      <c r="D779" s="139">
        <v>0.03</v>
      </c>
      <c r="E779" s="98" t="s">
        <v>1070</v>
      </c>
      <c r="F779" s="130" t="s">
        <v>1085</v>
      </c>
      <c r="G779" s="98" t="s">
        <v>1070</v>
      </c>
      <c r="H779" s="130" t="s">
        <v>1085</v>
      </c>
      <c r="I779" s="98" t="s">
        <v>1266</v>
      </c>
      <c r="J779" s="130" t="s">
        <v>1085</v>
      </c>
      <c r="K779" s="98" t="s">
        <v>1267</v>
      </c>
      <c r="L779" s="130" t="s">
        <v>1085</v>
      </c>
      <c r="M779" s="98" t="s">
        <v>1268</v>
      </c>
      <c r="N779" s="130" t="s">
        <v>1085</v>
      </c>
    </row>
    <row r="780" spans="1:14" x14ac:dyDescent="0.35">
      <c r="A780" s="95" t="s">
        <v>1269</v>
      </c>
      <c r="B780" s="112" t="s">
        <v>1270</v>
      </c>
      <c r="C780" s="95" t="s">
        <v>1259</v>
      </c>
      <c r="D780" s="138">
        <v>0.03</v>
      </c>
      <c r="E780" s="95" t="s">
        <v>1271</v>
      </c>
      <c r="F780" s="131" t="s">
        <v>1085</v>
      </c>
      <c r="G780" s="95" t="s">
        <v>1271</v>
      </c>
      <c r="H780" s="131" t="s">
        <v>1085</v>
      </c>
      <c r="I780" s="95" t="s">
        <v>1272</v>
      </c>
      <c r="J780" s="131" t="s">
        <v>1085</v>
      </c>
      <c r="K780" s="95" t="s">
        <v>1273</v>
      </c>
      <c r="L780" s="131" t="s">
        <v>1085</v>
      </c>
      <c r="M780" s="95" t="s">
        <v>1274</v>
      </c>
      <c r="N780" s="131" t="s">
        <v>1085</v>
      </c>
    </row>
    <row r="781" spans="1:14" ht="19" x14ac:dyDescent="0.35">
      <c r="A781" s="119" t="s">
        <v>1275</v>
      </c>
      <c r="B781" s="119" t="s">
        <v>1276</v>
      </c>
      <c r="C781" s="120" t="s">
        <v>1259</v>
      </c>
      <c r="D781" s="140">
        <v>0.03</v>
      </c>
      <c r="E781" s="120" t="s">
        <v>1277</v>
      </c>
      <c r="F781" s="141" t="s">
        <v>1085</v>
      </c>
      <c r="G781" s="120" t="s">
        <v>1277</v>
      </c>
      <c r="H781" s="141" t="s">
        <v>1085</v>
      </c>
      <c r="I781" s="120" t="s">
        <v>1278</v>
      </c>
      <c r="J781" s="141" t="s">
        <v>1085</v>
      </c>
      <c r="K781" s="120" t="s">
        <v>1279</v>
      </c>
      <c r="L781" s="141" t="s">
        <v>1085</v>
      </c>
      <c r="M781" s="120" t="s">
        <v>1280</v>
      </c>
      <c r="N781" s="141" t="s">
        <v>1085</v>
      </c>
    </row>
    <row r="782" spans="1:14" x14ac:dyDescent="0.35">
      <c r="A782" s="91" t="s">
        <v>1281</v>
      </c>
      <c r="B782" s="92" t="s">
        <v>1282</v>
      </c>
      <c r="C782" s="104">
        <v>5</v>
      </c>
      <c r="D782" s="135">
        <v>7.0000000000000007E-2</v>
      </c>
      <c r="E782" s="91" t="s">
        <v>1283</v>
      </c>
      <c r="F782" s="136">
        <v>578</v>
      </c>
      <c r="G782" s="91" t="s">
        <v>1284</v>
      </c>
      <c r="H782" s="136">
        <v>160</v>
      </c>
      <c r="I782" s="91" t="s">
        <v>1285</v>
      </c>
      <c r="J782" s="136">
        <v>317</v>
      </c>
      <c r="K782" s="91" t="s">
        <v>1286</v>
      </c>
      <c r="L782" s="136">
        <v>34</v>
      </c>
      <c r="M782" s="91" t="s">
        <v>1287</v>
      </c>
      <c r="N782" s="136">
        <v>22</v>
      </c>
    </row>
    <row r="783" spans="1:14" x14ac:dyDescent="0.35">
      <c r="A783" s="95" t="s">
        <v>1288</v>
      </c>
      <c r="B783" s="96" t="s">
        <v>1289</v>
      </c>
      <c r="C783" s="106">
        <v>26</v>
      </c>
      <c r="D783" s="138">
        <v>0.17</v>
      </c>
      <c r="E783" s="95" t="s">
        <v>1290</v>
      </c>
      <c r="F783" s="127">
        <v>3480</v>
      </c>
      <c r="G783" s="95" t="s">
        <v>1291</v>
      </c>
      <c r="H783" s="127">
        <v>1730</v>
      </c>
      <c r="I783" s="95" t="s">
        <v>1292</v>
      </c>
      <c r="J783" s="127">
        <v>3280</v>
      </c>
      <c r="K783" s="95" t="s">
        <v>1293</v>
      </c>
      <c r="L783" s="127">
        <v>1570</v>
      </c>
      <c r="M783" s="95" t="s">
        <v>1294</v>
      </c>
      <c r="N783" s="126">
        <v>479</v>
      </c>
    </row>
    <row r="784" spans="1:14" x14ac:dyDescent="0.35">
      <c r="A784" s="98" t="s">
        <v>1295</v>
      </c>
      <c r="B784" s="99" t="s">
        <v>1296</v>
      </c>
      <c r="C784" s="118">
        <v>1</v>
      </c>
      <c r="D784" s="114" t="s">
        <v>1297</v>
      </c>
      <c r="E784" s="98" t="s">
        <v>1298</v>
      </c>
      <c r="F784" s="128">
        <v>45</v>
      </c>
      <c r="G784" s="98" t="s">
        <v>1298</v>
      </c>
      <c r="H784" s="128">
        <v>12</v>
      </c>
      <c r="I784" s="98" t="s">
        <v>1299</v>
      </c>
      <c r="J784" s="128">
        <v>15</v>
      </c>
      <c r="K784" s="98" t="s">
        <v>1300</v>
      </c>
      <c r="L784" s="128">
        <v>2</v>
      </c>
      <c r="M784" s="98" t="s">
        <v>1301</v>
      </c>
      <c r="N784" s="128">
        <v>2</v>
      </c>
    </row>
    <row r="785" spans="1:14" x14ac:dyDescent="0.35">
      <c r="A785" s="95" t="s">
        <v>1302</v>
      </c>
      <c r="B785" s="96" t="s">
        <v>1303</v>
      </c>
      <c r="C785" s="113">
        <v>0.4</v>
      </c>
      <c r="D785" s="112" t="s">
        <v>1304</v>
      </c>
      <c r="E785" s="95" t="s">
        <v>1305</v>
      </c>
      <c r="F785" s="126">
        <v>33</v>
      </c>
      <c r="G785" s="95" t="s">
        <v>1305</v>
      </c>
      <c r="H785" s="126">
        <v>9</v>
      </c>
      <c r="I785" s="95" t="s">
        <v>1306</v>
      </c>
      <c r="J785" s="126">
        <v>10</v>
      </c>
      <c r="K785" s="95" t="s">
        <v>1307</v>
      </c>
      <c r="L785" s="126">
        <v>2</v>
      </c>
      <c r="M785" s="95" t="s">
        <v>1308</v>
      </c>
      <c r="N785" s="126">
        <v>1</v>
      </c>
    </row>
    <row r="786" spans="1:14" x14ac:dyDescent="0.35">
      <c r="A786" s="98" t="s">
        <v>1309</v>
      </c>
      <c r="B786" s="99" t="s">
        <v>1310</v>
      </c>
      <c r="C786" s="118">
        <v>0.4</v>
      </c>
      <c r="D786" s="139">
        <v>0.08</v>
      </c>
      <c r="E786" s="98" t="s">
        <v>1311</v>
      </c>
      <c r="F786" s="128">
        <v>60</v>
      </c>
      <c r="G786" s="98" t="s">
        <v>1311</v>
      </c>
      <c r="H786" s="128">
        <v>16</v>
      </c>
      <c r="I786" s="98" t="s">
        <v>1070</v>
      </c>
      <c r="J786" s="128">
        <v>18</v>
      </c>
      <c r="K786" s="98" t="s">
        <v>1312</v>
      </c>
      <c r="L786" s="128">
        <v>3</v>
      </c>
      <c r="M786" s="98" t="s">
        <v>1072</v>
      </c>
      <c r="N786" s="128">
        <v>2</v>
      </c>
    </row>
    <row r="787" spans="1:14" x14ac:dyDescent="0.35">
      <c r="A787" s="101" t="s">
        <v>1313</v>
      </c>
      <c r="B787" s="115" t="s">
        <v>1314</v>
      </c>
      <c r="C787" s="101" t="s">
        <v>1315</v>
      </c>
      <c r="D787" s="142">
        <v>0.01</v>
      </c>
      <c r="E787" s="101" t="s">
        <v>1316</v>
      </c>
      <c r="F787" s="132">
        <v>3</v>
      </c>
      <c r="G787" s="101" t="s">
        <v>1316</v>
      </c>
      <c r="H787" s="133" t="s">
        <v>1085</v>
      </c>
      <c r="I787" s="101" t="s">
        <v>1317</v>
      </c>
      <c r="J787" s="133" t="s">
        <v>1085</v>
      </c>
      <c r="K787" s="101" t="s">
        <v>1318</v>
      </c>
      <c r="L787" s="133" t="s">
        <v>1085</v>
      </c>
      <c r="M787" s="101" t="s">
        <v>1319</v>
      </c>
      <c r="N787" s="133" t="s">
        <v>1085</v>
      </c>
    </row>
    <row r="788" spans="1:14" x14ac:dyDescent="0.35">
      <c r="A788" s="91" t="s">
        <v>1320</v>
      </c>
      <c r="B788" s="92" t="s">
        <v>1321</v>
      </c>
      <c r="C788" s="104">
        <v>0.8</v>
      </c>
      <c r="D788" s="143">
        <v>4.0000000000000001E-3</v>
      </c>
      <c r="E788" s="91" t="s">
        <v>1322</v>
      </c>
      <c r="F788" s="136">
        <v>9</v>
      </c>
      <c r="G788" s="91" t="s">
        <v>1322</v>
      </c>
      <c r="H788" s="136">
        <v>2</v>
      </c>
      <c r="I788" s="91" t="s">
        <v>1323</v>
      </c>
      <c r="J788" s="136">
        <v>3</v>
      </c>
      <c r="K788" s="91" t="s">
        <v>1324</v>
      </c>
      <c r="L788" s="137" t="s">
        <v>1085</v>
      </c>
      <c r="M788" s="91" t="s">
        <v>1325</v>
      </c>
      <c r="N788" s="137" t="s">
        <v>1085</v>
      </c>
    </row>
    <row r="789" spans="1:14" x14ac:dyDescent="0.35">
      <c r="A789" s="95" t="s">
        <v>1326</v>
      </c>
      <c r="B789" s="96" t="s">
        <v>1327</v>
      </c>
      <c r="C789" s="113">
        <v>0.3</v>
      </c>
      <c r="D789" s="138">
        <v>0.01</v>
      </c>
      <c r="E789" s="95" t="s">
        <v>1328</v>
      </c>
      <c r="F789" s="126">
        <v>4</v>
      </c>
      <c r="G789" s="95" t="s">
        <v>1328</v>
      </c>
      <c r="H789" s="126">
        <v>1</v>
      </c>
      <c r="I789" s="95" t="s">
        <v>1329</v>
      </c>
      <c r="J789" s="126">
        <v>1</v>
      </c>
      <c r="K789" s="95" t="s">
        <v>1330</v>
      </c>
      <c r="L789" s="131" t="s">
        <v>1085</v>
      </c>
      <c r="M789" s="95" t="s">
        <v>1331</v>
      </c>
      <c r="N789" s="131" t="s">
        <v>1085</v>
      </c>
    </row>
    <row r="790" spans="1:14" x14ac:dyDescent="0.35">
      <c r="A790" s="98" t="s">
        <v>1332</v>
      </c>
      <c r="B790" s="99" t="s">
        <v>1333</v>
      </c>
      <c r="C790" s="118">
        <v>5.2</v>
      </c>
      <c r="D790" s="139">
        <v>0.15</v>
      </c>
      <c r="E790" s="98" t="s">
        <v>962</v>
      </c>
      <c r="F790" s="129">
        <v>1350</v>
      </c>
      <c r="G790" s="98" t="s">
        <v>1334</v>
      </c>
      <c r="H790" s="128">
        <v>376</v>
      </c>
      <c r="I790" s="98" t="s">
        <v>1335</v>
      </c>
      <c r="J790" s="128">
        <v>756</v>
      </c>
      <c r="K790" s="98" t="s">
        <v>1336</v>
      </c>
      <c r="L790" s="128">
        <v>80</v>
      </c>
      <c r="M790" s="98" t="s">
        <v>1337</v>
      </c>
      <c r="N790" s="128">
        <v>52</v>
      </c>
    </row>
    <row r="791" spans="1:14" x14ac:dyDescent="0.35">
      <c r="A791" s="95" t="s">
        <v>1338</v>
      </c>
      <c r="B791" s="96" t="s">
        <v>1339</v>
      </c>
      <c r="C791" s="113">
        <v>2.9</v>
      </c>
      <c r="D791" s="138">
        <v>0.27</v>
      </c>
      <c r="E791" s="95" t="s">
        <v>1340</v>
      </c>
      <c r="F791" s="126">
        <v>848</v>
      </c>
      <c r="G791" s="95" t="s">
        <v>1340</v>
      </c>
      <c r="H791" s="126">
        <v>231</v>
      </c>
      <c r="I791" s="95" t="s">
        <v>1341</v>
      </c>
      <c r="J791" s="126">
        <v>356</v>
      </c>
      <c r="K791" s="95" t="s">
        <v>1225</v>
      </c>
      <c r="L791" s="126">
        <v>42</v>
      </c>
      <c r="M791" s="95" t="s">
        <v>1342</v>
      </c>
      <c r="N791" s="126">
        <v>32</v>
      </c>
    </row>
    <row r="792" spans="1:14" x14ac:dyDescent="0.35">
      <c r="A792" s="98" t="s">
        <v>1343</v>
      </c>
      <c r="B792" s="99" t="s">
        <v>1344</v>
      </c>
      <c r="C792" s="109">
        <v>16</v>
      </c>
      <c r="D792" s="139">
        <v>0.28999999999999998</v>
      </c>
      <c r="E792" s="98" t="s">
        <v>1345</v>
      </c>
      <c r="F792" s="129">
        <v>4590</v>
      </c>
      <c r="G792" s="98" t="s">
        <v>1346</v>
      </c>
      <c r="H792" s="129">
        <v>1750</v>
      </c>
      <c r="I792" s="98" t="s">
        <v>1347</v>
      </c>
      <c r="J792" s="129">
        <v>3950</v>
      </c>
      <c r="K792" s="98" t="s">
        <v>1348</v>
      </c>
      <c r="L792" s="129">
        <v>1130</v>
      </c>
      <c r="M792" s="98" t="s">
        <v>1182</v>
      </c>
      <c r="N792" s="128">
        <v>297</v>
      </c>
    </row>
    <row r="793" spans="1:14" x14ac:dyDescent="0.35">
      <c r="A793" s="95" t="s">
        <v>1349</v>
      </c>
      <c r="B793" s="96" t="s">
        <v>1350</v>
      </c>
      <c r="C793" s="106">
        <v>65</v>
      </c>
      <c r="D793" s="138">
        <v>0.3</v>
      </c>
      <c r="E793" s="95" t="s">
        <v>1351</v>
      </c>
      <c r="F793" s="127">
        <v>7800</v>
      </c>
      <c r="G793" s="95" t="s">
        <v>1352</v>
      </c>
      <c r="H793" s="127">
        <v>6290</v>
      </c>
      <c r="I793" s="95" t="s">
        <v>1353</v>
      </c>
      <c r="J793" s="127">
        <v>7990</v>
      </c>
      <c r="K793" s="95" t="s">
        <v>1354</v>
      </c>
      <c r="L793" s="127">
        <v>6750</v>
      </c>
      <c r="M793" s="95" t="s">
        <v>1355</v>
      </c>
      <c r="N793" s="126">
        <v>4170</v>
      </c>
    </row>
    <row r="794" spans="1:14" x14ac:dyDescent="0.35">
      <c r="A794" s="98" t="s">
        <v>1356</v>
      </c>
      <c r="B794" s="114" t="s">
        <v>1357</v>
      </c>
      <c r="C794" s="118">
        <v>3.4</v>
      </c>
      <c r="D794" s="139">
        <v>0.14000000000000001</v>
      </c>
      <c r="E794" s="98" t="s">
        <v>1358</v>
      </c>
      <c r="F794" s="128">
        <v>635</v>
      </c>
      <c r="G794" s="98" t="s">
        <v>1358</v>
      </c>
      <c r="H794" s="128">
        <v>173</v>
      </c>
      <c r="I794" s="98" t="s">
        <v>1359</v>
      </c>
      <c r="J794" s="128">
        <v>286</v>
      </c>
      <c r="K794" s="98" t="s">
        <v>1360</v>
      </c>
      <c r="L794" s="128">
        <v>33</v>
      </c>
      <c r="M794" s="98" t="s">
        <v>1361</v>
      </c>
      <c r="N794" s="128">
        <v>24</v>
      </c>
    </row>
    <row r="795" spans="1:14" x14ac:dyDescent="0.35">
      <c r="A795" s="95" t="s">
        <v>1362</v>
      </c>
      <c r="B795" s="112" t="s">
        <v>1363</v>
      </c>
      <c r="C795" s="113">
        <v>1</v>
      </c>
      <c r="D795" s="138">
        <v>0.13</v>
      </c>
      <c r="E795" s="95" t="s">
        <v>1364</v>
      </c>
      <c r="F795" s="126">
        <v>151</v>
      </c>
      <c r="G795" s="95" t="s">
        <v>1364</v>
      </c>
      <c r="H795" s="126">
        <v>41</v>
      </c>
      <c r="I795" s="95" t="s">
        <v>1365</v>
      </c>
      <c r="J795" s="126">
        <v>49</v>
      </c>
      <c r="K795" s="95" t="s">
        <v>1366</v>
      </c>
      <c r="L795" s="126">
        <v>7</v>
      </c>
      <c r="M795" s="95" t="s">
        <v>1367</v>
      </c>
      <c r="N795" s="126">
        <v>6</v>
      </c>
    </row>
    <row r="796" spans="1:14" x14ac:dyDescent="0.35">
      <c r="A796" s="98" t="s">
        <v>1368</v>
      </c>
      <c r="B796" s="114" t="s">
        <v>1369</v>
      </c>
      <c r="C796" s="118">
        <v>2.9</v>
      </c>
      <c r="D796" s="139">
        <v>0.19</v>
      </c>
      <c r="E796" s="98" t="s">
        <v>1370</v>
      </c>
      <c r="F796" s="128">
        <v>674</v>
      </c>
      <c r="G796" s="98" t="s">
        <v>1370</v>
      </c>
      <c r="H796" s="128">
        <v>184</v>
      </c>
      <c r="I796" s="98" t="s">
        <v>1371</v>
      </c>
      <c r="J796" s="128">
        <v>283</v>
      </c>
      <c r="K796" s="98" t="s">
        <v>1286</v>
      </c>
      <c r="L796" s="128">
        <v>34</v>
      </c>
      <c r="M796" s="98" t="s">
        <v>1372</v>
      </c>
      <c r="N796" s="128">
        <v>25</v>
      </c>
    </row>
    <row r="797" spans="1:14" x14ac:dyDescent="0.35">
      <c r="A797" s="101" t="s">
        <v>1373</v>
      </c>
      <c r="B797" s="115" t="s">
        <v>1374</v>
      </c>
      <c r="C797" s="144">
        <v>20</v>
      </c>
      <c r="D797" s="142">
        <v>0.31</v>
      </c>
      <c r="E797" s="101" t="s">
        <v>1375</v>
      </c>
      <c r="F797" s="145">
        <v>3440</v>
      </c>
      <c r="G797" s="101" t="s">
        <v>1376</v>
      </c>
      <c r="H797" s="145">
        <v>1470</v>
      </c>
      <c r="I797" s="101" t="s">
        <v>1099</v>
      </c>
      <c r="J797" s="145">
        <v>3100</v>
      </c>
      <c r="K797" s="101" t="s">
        <v>1377</v>
      </c>
      <c r="L797" s="145">
        <v>1150</v>
      </c>
      <c r="M797" s="101" t="s">
        <v>1378</v>
      </c>
      <c r="N797" s="132">
        <v>304</v>
      </c>
    </row>
    <row r="798" spans="1:14" x14ac:dyDescent="0.35">
      <c r="A798" s="91" t="s">
        <v>1379</v>
      </c>
      <c r="B798" s="92" t="s">
        <v>1380</v>
      </c>
      <c r="C798" s="124">
        <v>500</v>
      </c>
      <c r="D798" s="135">
        <v>0.2</v>
      </c>
      <c r="E798" s="91" t="s">
        <v>1381</v>
      </c>
      <c r="F798" s="125">
        <v>12800</v>
      </c>
      <c r="G798" s="91" t="s">
        <v>1382</v>
      </c>
      <c r="H798" s="125">
        <v>16100</v>
      </c>
      <c r="I798" s="91" t="s">
        <v>1383</v>
      </c>
      <c r="J798" s="125">
        <v>13700</v>
      </c>
      <c r="K798" s="91" t="s">
        <v>1384</v>
      </c>
      <c r="L798" s="125">
        <v>16500</v>
      </c>
      <c r="M798" s="91" t="s">
        <v>1385</v>
      </c>
      <c r="N798" s="125">
        <v>18100</v>
      </c>
    </row>
    <row r="799" spans="1:14" x14ac:dyDescent="0.35">
      <c r="A799" s="95" t="s">
        <v>1386</v>
      </c>
      <c r="B799" s="96" t="s">
        <v>1387</v>
      </c>
      <c r="C799" s="146">
        <v>3200</v>
      </c>
      <c r="D799" s="138">
        <v>0.56999999999999995</v>
      </c>
      <c r="E799" s="95" t="s">
        <v>1388</v>
      </c>
      <c r="F799" s="147">
        <v>17500</v>
      </c>
      <c r="G799" s="95" t="s">
        <v>1389</v>
      </c>
      <c r="H799" s="147">
        <v>23500</v>
      </c>
      <c r="I799" s="95" t="s">
        <v>1390</v>
      </c>
      <c r="J799" s="147">
        <v>18900</v>
      </c>
      <c r="K799" s="95" t="s">
        <v>1284</v>
      </c>
      <c r="L799" s="147">
        <v>23800</v>
      </c>
      <c r="M799" s="95" t="s">
        <v>1391</v>
      </c>
      <c r="N799" s="147">
        <v>28200</v>
      </c>
    </row>
    <row r="800" spans="1:14" x14ac:dyDescent="0.35">
      <c r="A800" s="98" t="s">
        <v>1392</v>
      </c>
      <c r="B800" s="99" t="s">
        <v>1393</v>
      </c>
      <c r="C800" s="109">
        <v>800</v>
      </c>
      <c r="D800" s="139">
        <v>0.59</v>
      </c>
      <c r="E800" s="98" t="s">
        <v>1394</v>
      </c>
      <c r="F800" s="148">
        <v>13500</v>
      </c>
      <c r="G800" s="98" t="s">
        <v>1395</v>
      </c>
      <c r="H800" s="148">
        <v>17400</v>
      </c>
      <c r="I800" s="98" t="s">
        <v>1396</v>
      </c>
      <c r="J800" s="148">
        <v>14500</v>
      </c>
      <c r="K800" s="98" t="s">
        <v>1397</v>
      </c>
      <c r="L800" s="148">
        <v>17800</v>
      </c>
      <c r="M800" s="98" t="s">
        <v>1398</v>
      </c>
      <c r="N800" s="148">
        <v>20200</v>
      </c>
    </row>
    <row r="801" spans="1:14" x14ac:dyDescent="0.35">
      <c r="A801" s="95" t="s">
        <v>1399</v>
      </c>
      <c r="B801" s="96" t="s">
        <v>1400</v>
      </c>
      <c r="C801" s="106">
        <v>36</v>
      </c>
      <c r="D801" s="138">
        <v>0.2</v>
      </c>
      <c r="E801" s="95" t="s">
        <v>1401</v>
      </c>
      <c r="F801" s="127">
        <v>6840</v>
      </c>
      <c r="G801" s="95" t="s">
        <v>1402</v>
      </c>
      <c r="H801" s="127">
        <v>4090</v>
      </c>
      <c r="I801" s="95" t="s">
        <v>1121</v>
      </c>
      <c r="J801" s="127">
        <v>6690</v>
      </c>
      <c r="K801" s="95" t="s">
        <v>1403</v>
      </c>
      <c r="L801" s="127">
        <v>4140</v>
      </c>
      <c r="M801" s="95" t="s">
        <v>1404</v>
      </c>
      <c r="N801" s="126">
        <v>1650</v>
      </c>
    </row>
    <row r="802" spans="1:14" x14ac:dyDescent="0.35">
      <c r="A802" s="98" t="s">
        <v>1405</v>
      </c>
      <c r="B802" s="99" t="s">
        <v>1406</v>
      </c>
      <c r="C802" s="149">
        <v>50000</v>
      </c>
      <c r="D802" s="139">
        <v>0.09</v>
      </c>
      <c r="E802" s="98" t="s">
        <v>1112</v>
      </c>
      <c r="F802" s="129">
        <v>4880</v>
      </c>
      <c r="G802" s="98" t="s">
        <v>1407</v>
      </c>
      <c r="H802" s="129">
        <v>6630</v>
      </c>
      <c r="I802" s="98" t="s">
        <v>1098</v>
      </c>
      <c r="J802" s="129">
        <v>5270</v>
      </c>
      <c r="K802" s="98" t="s">
        <v>1408</v>
      </c>
      <c r="L802" s="129">
        <v>6690</v>
      </c>
      <c r="M802" s="98" t="s">
        <v>1409</v>
      </c>
      <c r="N802" s="128">
        <v>8040</v>
      </c>
    </row>
    <row r="803" spans="1:14" x14ac:dyDescent="0.35">
      <c r="A803" s="95" t="s">
        <v>1410</v>
      </c>
      <c r="B803" s="96" t="s">
        <v>1411</v>
      </c>
      <c r="C803" s="146">
        <v>10000</v>
      </c>
      <c r="D803" s="138">
        <v>0.25</v>
      </c>
      <c r="E803" s="95" t="s">
        <v>1412</v>
      </c>
      <c r="F803" s="127">
        <v>8210</v>
      </c>
      <c r="G803" s="95" t="s">
        <v>1413</v>
      </c>
      <c r="H803" s="147">
        <v>11100</v>
      </c>
      <c r="I803" s="95" t="s">
        <v>1414</v>
      </c>
      <c r="J803" s="127">
        <v>8880</v>
      </c>
      <c r="K803" s="95" t="s">
        <v>1161</v>
      </c>
      <c r="L803" s="147">
        <v>11200</v>
      </c>
      <c r="M803" s="95" t="s">
        <v>1415</v>
      </c>
      <c r="N803" s="147">
        <v>13500</v>
      </c>
    </row>
    <row r="804" spans="1:14" x14ac:dyDescent="0.35">
      <c r="A804" s="98" t="s">
        <v>1416</v>
      </c>
      <c r="B804" s="99" t="s">
        <v>1417</v>
      </c>
      <c r="C804" s="149">
        <v>3000</v>
      </c>
      <c r="D804" s="114" t="s">
        <v>1418</v>
      </c>
      <c r="E804" s="98" t="s">
        <v>1401</v>
      </c>
      <c r="F804" s="129">
        <v>6850</v>
      </c>
      <c r="G804" s="98" t="s">
        <v>1419</v>
      </c>
      <c r="H804" s="129">
        <v>9200</v>
      </c>
      <c r="I804" s="98" t="s">
        <v>1119</v>
      </c>
      <c r="J804" s="129">
        <v>7400</v>
      </c>
      <c r="K804" s="98" t="s">
        <v>1420</v>
      </c>
      <c r="L804" s="129">
        <v>9310</v>
      </c>
      <c r="M804" s="98" t="s">
        <v>1421</v>
      </c>
      <c r="N804" s="148">
        <v>11000</v>
      </c>
    </row>
    <row r="805" spans="1:14" x14ac:dyDescent="0.35">
      <c r="A805" s="95" t="s">
        <v>1422</v>
      </c>
      <c r="B805" s="96" t="s">
        <v>1423</v>
      </c>
      <c r="C805" s="146">
        <v>2600</v>
      </c>
      <c r="D805" s="138">
        <v>0.28000000000000003</v>
      </c>
      <c r="E805" s="95" t="s">
        <v>1424</v>
      </c>
      <c r="F805" s="127">
        <v>6640</v>
      </c>
      <c r="G805" s="95" t="s">
        <v>1425</v>
      </c>
      <c r="H805" s="127">
        <v>8900</v>
      </c>
      <c r="I805" s="95" t="s">
        <v>928</v>
      </c>
      <c r="J805" s="127">
        <v>7180</v>
      </c>
      <c r="K805" s="95" t="s">
        <v>920</v>
      </c>
      <c r="L805" s="127">
        <v>9010</v>
      </c>
      <c r="M805" s="95" t="s">
        <v>1426</v>
      </c>
      <c r="N805" s="147">
        <v>10700</v>
      </c>
    </row>
    <row r="806" spans="1:14" x14ac:dyDescent="0.35">
      <c r="A806" s="120" t="s">
        <v>1427</v>
      </c>
      <c r="B806" s="150" t="s">
        <v>1428</v>
      </c>
      <c r="C806" s="151">
        <v>3200</v>
      </c>
      <c r="D806" s="140">
        <v>0.32</v>
      </c>
      <c r="E806" s="120" t="s">
        <v>1429</v>
      </c>
      <c r="F806" s="152">
        <v>7110</v>
      </c>
      <c r="G806" s="120" t="s">
        <v>1430</v>
      </c>
      <c r="H806" s="152">
        <v>9540</v>
      </c>
      <c r="I806" s="120" t="s">
        <v>1431</v>
      </c>
      <c r="J806" s="152">
        <v>7680</v>
      </c>
      <c r="K806" s="120" t="s">
        <v>1432</v>
      </c>
      <c r="L806" s="152">
        <v>9660</v>
      </c>
      <c r="M806" s="120" t="s">
        <v>1433</v>
      </c>
      <c r="N806" s="153">
        <v>11500</v>
      </c>
    </row>
    <row r="807" spans="1:14" x14ac:dyDescent="0.35">
      <c r="A807" s="91" t="s">
        <v>1434</v>
      </c>
      <c r="B807" s="92" t="s">
        <v>1435</v>
      </c>
      <c r="C807" s="154">
        <v>2600</v>
      </c>
      <c r="D807" s="135">
        <v>0.36</v>
      </c>
      <c r="E807" s="91" t="s">
        <v>1401</v>
      </c>
      <c r="F807" s="155">
        <v>6870</v>
      </c>
      <c r="G807" s="91" t="s">
        <v>1419</v>
      </c>
      <c r="H807" s="155">
        <v>9200</v>
      </c>
      <c r="I807" s="91" t="s">
        <v>1436</v>
      </c>
      <c r="J807" s="155">
        <v>7420</v>
      </c>
      <c r="K807" s="91" t="s">
        <v>1437</v>
      </c>
      <c r="L807" s="155">
        <v>9320</v>
      </c>
      <c r="M807" s="91" t="s">
        <v>1438</v>
      </c>
      <c r="N807" s="125">
        <v>11000</v>
      </c>
    </row>
    <row r="808" spans="1:14" x14ac:dyDescent="0.35">
      <c r="A808" s="95" t="s">
        <v>1439</v>
      </c>
      <c r="B808" s="96" t="s">
        <v>1440</v>
      </c>
      <c r="C808" s="95" t="s">
        <v>1441</v>
      </c>
      <c r="D808" s="112" t="s">
        <v>1442</v>
      </c>
      <c r="E808" s="95" t="s">
        <v>1443</v>
      </c>
      <c r="F808" s="126">
        <v>7</v>
      </c>
      <c r="G808" s="95" t="s">
        <v>1443</v>
      </c>
      <c r="H808" s="126">
        <v>2</v>
      </c>
      <c r="I808" s="95" t="s">
        <v>1444</v>
      </c>
      <c r="J808" s="126">
        <v>2</v>
      </c>
      <c r="K808" s="95" t="s">
        <v>1445</v>
      </c>
      <c r="L808" s="131" t="s">
        <v>1085</v>
      </c>
      <c r="M808" s="95" t="s">
        <v>1446</v>
      </c>
      <c r="N808" s="131" t="s">
        <v>1085</v>
      </c>
    </row>
    <row r="809" spans="1:14" x14ac:dyDescent="0.35">
      <c r="A809" s="98" t="s">
        <v>1447</v>
      </c>
      <c r="B809" s="99" t="s">
        <v>1448</v>
      </c>
      <c r="C809" s="149">
        <v>4100</v>
      </c>
      <c r="D809" s="139">
        <v>0.41</v>
      </c>
      <c r="E809" s="98" t="s">
        <v>1449</v>
      </c>
      <c r="F809" s="129">
        <v>6350</v>
      </c>
      <c r="G809" s="98" t="s">
        <v>1450</v>
      </c>
      <c r="H809" s="129">
        <v>8550</v>
      </c>
      <c r="I809" s="98" t="s">
        <v>1451</v>
      </c>
      <c r="J809" s="129">
        <v>6860</v>
      </c>
      <c r="K809" s="98" t="s">
        <v>1452</v>
      </c>
      <c r="L809" s="129">
        <v>8650</v>
      </c>
      <c r="M809" s="98" t="s">
        <v>1453</v>
      </c>
      <c r="N809" s="148">
        <v>10300</v>
      </c>
    </row>
    <row r="810" spans="1:14" x14ac:dyDescent="0.35">
      <c r="A810" s="95" t="s">
        <v>1454</v>
      </c>
      <c r="B810" s="96" t="s">
        <v>1455</v>
      </c>
      <c r="C810" s="146">
        <v>3100</v>
      </c>
      <c r="D810" s="138">
        <v>0.44</v>
      </c>
      <c r="E810" s="95" t="s">
        <v>1456</v>
      </c>
      <c r="F810" s="127">
        <v>5890</v>
      </c>
      <c r="G810" s="95" t="s">
        <v>1457</v>
      </c>
      <c r="H810" s="127">
        <v>7910</v>
      </c>
      <c r="I810" s="95" t="s">
        <v>1458</v>
      </c>
      <c r="J810" s="127">
        <v>6370</v>
      </c>
      <c r="K810" s="95" t="s">
        <v>1459</v>
      </c>
      <c r="L810" s="127">
        <v>8010</v>
      </c>
      <c r="M810" s="95" t="s">
        <v>1460</v>
      </c>
      <c r="N810" s="126">
        <v>9490</v>
      </c>
    </row>
    <row r="811" spans="1:14" x14ac:dyDescent="0.35">
      <c r="A811" s="98" t="s">
        <v>1461</v>
      </c>
      <c r="B811" s="99" t="s">
        <v>1462</v>
      </c>
      <c r="C811" s="149">
        <v>3000</v>
      </c>
      <c r="D811" s="139">
        <v>0.5</v>
      </c>
      <c r="E811" s="98" t="s">
        <v>1463</v>
      </c>
      <c r="F811" s="129">
        <v>5830</v>
      </c>
      <c r="G811" s="98" t="s">
        <v>1464</v>
      </c>
      <c r="H811" s="129">
        <v>7820</v>
      </c>
      <c r="I811" s="98" t="s">
        <v>1465</v>
      </c>
      <c r="J811" s="129">
        <v>6290</v>
      </c>
      <c r="K811" s="98" t="s">
        <v>1466</v>
      </c>
      <c r="L811" s="129">
        <v>7920</v>
      </c>
      <c r="M811" s="98" t="s">
        <v>1467</v>
      </c>
      <c r="N811" s="128">
        <v>9380</v>
      </c>
    </row>
    <row r="812" spans="1:14" x14ac:dyDescent="0.35">
      <c r="A812" s="95" t="s">
        <v>1468</v>
      </c>
      <c r="B812" s="96" t="s">
        <v>1469</v>
      </c>
      <c r="C812" s="146">
        <v>3000</v>
      </c>
      <c r="D812" s="138">
        <v>0.55000000000000004</v>
      </c>
      <c r="E812" s="95" t="s">
        <v>1470</v>
      </c>
      <c r="F812" s="127">
        <v>5680</v>
      </c>
      <c r="G812" s="95" t="s">
        <v>1471</v>
      </c>
      <c r="H812" s="127">
        <v>7620</v>
      </c>
      <c r="I812" s="95" t="s">
        <v>1472</v>
      </c>
      <c r="J812" s="127">
        <v>6130</v>
      </c>
      <c r="K812" s="95" t="s">
        <v>1064</v>
      </c>
      <c r="L812" s="127">
        <v>7710</v>
      </c>
      <c r="M812" s="95" t="s">
        <v>1473</v>
      </c>
      <c r="N812" s="126">
        <v>9140</v>
      </c>
    </row>
    <row r="813" spans="1:14" x14ac:dyDescent="0.35">
      <c r="A813" s="98" t="s">
        <v>1474</v>
      </c>
      <c r="B813" s="99" t="s">
        <v>1475</v>
      </c>
      <c r="C813" s="149">
        <v>2000</v>
      </c>
      <c r="D813" s="139">
        <v>0.55000000000000004</v>
      </c>
      <c r="E813" s="98" t="s">
        <v>1096</v>
      </c>
      <c r="F813" s="129">
        <v>5390</v>
      </c>
      <c r="G813" s="98" t="s">
        <v>1476</v>
      </c>
      <c r="H813" s="129">
        <v>7190</v>
      </c>
      <c r="I813" s="98" t="s">
        <v>1477</v>
      </c>
      <c r="J813" s="129">
        <v>5820</v>
      </c>
      <c r="K813" s="98" t="s">
        <v>1478</v>
      </c>
      <c r="L813" s="129">
        <v>7290</v>
      </c>
      <c r="M813" s="98" t="s">
        <v>921</v>
      </c>
      <c r="N813" s="128">
        <v>8570</v>
      </c>
    </row>
    <row r="814" spans="1:14" x14ac:dyDescent="0.35">
      <c r="A814" s="95" t="s">
        <v>1479</v>
      </c>
      <c r="B814" s="96" t="s">
        <v>1480</v>
      </c>
      <c r="C814" s="146">
        <v>2000</v>
      </c>
      <c r="D814" s="138">
        <v>0.56000000000000005</v>
      </c>
      <c r="E814" s="95" t="s">
        <v>1376</v>
      </c>
      <c r="F814" s="127">
        <v>5430</v>
      </c>
      <c r="G814" s="95" t="s">
        <v>1481</v>
      </c>
      <c r="H814" s="127">
        <v>7240</v>
      </c>
      <c r="I814" s="95" t="s">
        <v>1482</v>
      </c>
      <c r="J814" s="127">
        <v>5860</v>
      </c>
      <c r="K814" s="95" t="s">
        <v>1483</v>
      </c>
      <c r="L814" s="127">
        <v>7340</v>
      </c>
      <c r="M814" s="95" t="s">
        <v>1484</v>
      </c>
      <c r="N814" s="126">
        <v>8630</v>
      </c>
    </row>
    <row r="815" spans="1:14" x14ac:dyDescent="0.35">
      <c r="A815" s="98" t="s">
        <v>1485</v>
      </c>
      <c r="B815" s="99" t="s">
        <v>1486</v>
      </c>
      <c r="C815" s="149">
        <v>2000</v>
      </c>
      <c r="D815" s="139">
        <v>0.48</v>
      </c>
      <c r="E815" s="98" t="s">
        <v>1487</v>
      </c>
      <c r="F815" s="129">
        <v>4720</v>
      </c>
      <c r="G815" s="98" t="s">
        <v>1352</v>
      </c>
      <c r="H815" s="129">
        <v>6290</v>
      </c>
      <c r="I815" s="98" t="s">
        <v>1488</v>
      </c>
      <c r="J815" s="129">
        <v>5090</v>
      </c>
      <c r="K815" s="98" t="s">
        <v>1489</v>
      </c>
      <c r="L815" s="129">
        <v>6380</v>
      </c>
      <c r="M815" s="98" t="s">
        <v>1490</v>
      </c>
      <c r="N815" s="128">
        <v>7500</v>
      </c>
    </row>
    <row r="816" spans="1:14" x14ac:dyDescent="0.35">
      <c r="A816" s="95" t="s">
        <v>1491</v>
      </c>
      <c r="B816" s="96" t="s">
        <v>1492</v>
      </c>
      <c r="C816" s="95" t="s">
        <v>1493</v>
      </c>
      <c r="D816" s="156">
        <v>2E-3</v>
      </c>
      <c r="E816" s="95" t="s">
        <v>1494</v>
      </c>
      <c r="F816" s="131" t="s">
        <v>1085</v>
      </c>
      <c r="G816" s="95" t="s">
        <v>1494</v>
      </c>
      <c r="H816" s="131" t="s">
        <v>1085</v>
      </c>
      <c r="I816" s="95" t="s">
        <v>1495</v>
      </c>
      <c r="J816" s="131" t="s">
        <v>1085</v>
      </c>
      <c r="K816" s="95" t="s">
        <v>1496</v>
      </c>
      <c r="L816" s="131" t="s">
        <v>1085</v>
      </c>
      <c r="M816" s="95" t="s">
        <v>1497</v>
      </c>
      <c r="N816" s="131" t="s">
        <v>1085</v>
      </c>
    </row>
    <row r="817" spans="1:14" x14ac:dyDescent="0.35">
      <c r="A817" s="98" t="s">
        <v>1498</v>
      </c>
      <c r="B817" s="114" t="s">
        <v>1499</v>
      </c>
      <c r="C817" s="98" t="s">
        <v>1217</v>
      </c>
      <c r="D817" s="139">
        <v>0.01</v>
      </c>
      <c r="E817" s="98" t="s">
        <v>1500</v>
      </c>
      <c r="F817" s="130" t="s">
        <v>1085</v>
      </c>
      <c r="G817" s="98" t="s">
        <v>1500</v>
      </c>
      <c r="H817" s="130" t="s">
        <v>1085</v>
      </c>
      <c r="I817" s="98" t="s">
        <v>1501</v>
      </c>
      <c r="J817" s="130" t="s">
        <v>1085</v>
      </c>
      <c r="K817" s="98" t="s">
        <v>1502</v>
      </c>
      <c r="L817" s="130" t="s">
        <v>1085</v>
      </c>
      <c r="M817" s="98" t="s">
        <v>1503</v>
      </c>
      <c r="N817" s="130" t="s">
        <v>1085</v>
      </c>
    </row>
    <row r="818" spans="1:14" x14ac:dyDescent="0.35">
      <c r="A818" s="95" t="s">
        <v>1504</v>
      </c>
      <c r="B818" s="112" t="s">
        <v>1505</v>
      </c>
      <c r="C818" s="95" t="s">
        <v>1493</v>
      </c>
      <c r="D818" s="156">
        <v>3.0000000000000001E-3</v>
      </c>
      <c r="E818" s="95" t="s">
        <v>1506</v>
      </c>
      <c r="F818" s="131" t="s">
        <v>1085</v>
      </c>
      <c r="G818" s="95" t="s">
        <v>1506</v>
      </c>
      <c r="H818" s="131" t="s">
        <v>1085</v>
      </c>
      <c r="I818" s="95" t="s">
        <v>1507</v>
      </c>
      <c r="J818" s="131" t="s">
        <v>1085</v>
      </c>
      <c r="K818" s="95" t="s">
        <v>1508</v>
      </c>
      <c r="L818" s="131" t="s">
        <v>1085</v>
      </c>
      <c r="M818" s="95" t="s">
        <v>1509</v>
      </c>
      <c r="N818" s="131" t="s">
        <v>1085</v>
      </c>
    </row>
    <row r="819" spans="1:14" x14ac:dyDescent="0.35">
      <c r="A819" s="98" t="s">
        <v>1510</v>
      </c>
      <c r="B819" s="114" t="s">
        <v>1511</v>
      </c>
      <c r="C819" s="98" t="s">
        <v>1512</v>
      </c>
      <c r="D819" s="139">
        <v>0.02</v>
      </c>
      <c r="E819" s="98" t="s">
        <v>1513</v>
      </c>
      <c r="F819" s="130" t="s">
        <v>1085</v>
      </c>
      <c r="G819" s="98" t="s">
        <v>1513</v>
      </c>
      <c r="H819" s="130" t="s">
        <v>1085</v>
      </c>
      <c r="I819" s="98" t="s">
        <v>1514</v>
      </c>
      <c r="J819" s="130" t="s">
        <v>1085</v>
      </c>
      <c r="K819" s="98" t="s">
        <v>1515</v>
      </c>
      <c r="L819" s="130" t="s">
        <v>1085</v>
      </c>
      <c r="M819" s="98" t="s">
        <v>1516</v>
      </c>
      <c r="N819" s="130" t="s">
        <v>1085</v>
      </c>
    </row>
    <row r="820" spans="1:14" x14ac:dyDescent="0.35">
      <c r="A820" s="101" t="s">
        <v>1517</v>
      </c>
      <c r="B820" s="115" t="s">
        <v>1518</v>
      </c>
      <c r="C820" s="101" t="s">
        <v>1441</v>
      </c>
      <c r="D820" s="142">
        <v>7.0000000000000007E-2</v>
      </c>
      <c r="E820" s="101" t="s">
        <v>1182</v>
      </c>
      <c r="F820" s="132">
        <v>6</v>
      </c>
      <c r="G820" s="101" t="s">
        <v>1182</v>
      </c>
      <c r="H820" s="132">
        <v>2</v>
      </c>
      <c r="I820" s="101" t="s">
        <v>1519</v>
      </c>
      <c r="J820" s="132">
        <v>2</v>
      </c>
      <c r="K820" s="101" t="s">
        <v>1520</v>
      </c>
      <c r="L820" s="133" t="s">
        <v>1085</v>
      </c>
      <c r="M820" s="101" t="s">
        <v>1521</v>
      </c>
      <c r="N820" s="133" t="s">
        <v>1085</v>
      </c>
    </row>
    <row r="821" spans="1:14" x14ac:dyDescent="0.35">
      <c r="A821" s="91" t="s">
        <v>1522</v>
      </c>
      <c r="B821" s="134" t="s">
        <v>1523</v>
      </c>
      <c r="C821" s="124">
        <v>119</v>
      </c>
      <c r="D821" s="135">
        <v>0.41</v>
      </c>
      <c r="E821" s="91" t="s">
        <v>1524</v>
      </c>
      <c r="F821" s="125">
        <v>12400</v>
      </c>
      <c r="G821" s="91" t="s">
        <v>1018</v>
      </c>
      <c r="H821" s="125">
        <v>12400</v>
      </c>
      <c r="I821" s="91" t="s">
        <v>1525</v>
      </c>
      <c r="J821" s="125">
        <v>13000</v>
      </c>
      <c r="K821" s="91" t="s">
        <v>1526</v>
      </c>
      <c r="L821" s="125">
        <v>13200</v>
      </c>
      <c r="M821" s="91" t="s">
        <v>1527</v>
      </c>
      <c r="N821" s="125">
        <v>10900</v>
      </c>
    </row>
    <row r="822" spans="1:14" x14ac:dyDescent="0.35">
      <c r="A822" s="95" t="s">
        <v>1528</v>
      </c>
      <c r="B822" s="112" t="s">
        <v>1529</v>
      </c>
      <c r="C822" s="106">
        <v>24.4</v>
      </c>
      <c r="D822" s="138">
        <v>0.44</v>
      </c>
      <c r="E822" s="95" t="s">
        <v>1530</v>
      </c>
      <c r="F822" s="147">
        <v>11600</v>
      </c>
      <c r="G822" s="95" t="s">
        <v>1531</v>
      </c>
      <c r="H822" s="127">
        <v>5560</v>
      </c>
      <c r="I822" s="95" t="s">
        <v>1532</v>
      </c>
      <c r="J822" s="147">
        <v>10800</v>
      </c>
      <c r="K822" s="95" t="s">
        <v>1533</v>
      </c>
      <c r="L822" s="127">
        <v>4900</v>
      </c>
      <c r="M822" s="95" t="s">
        <v>1534</v>
      </c>
      <c r="N822" s="126">
        <v>1430</v>
      </c>
    </row>
    <row r="823" spans="1:14" x14ac:dyDescent="0.35">
      <c r="A823" s="98" t="s">
        <v>1535</v>
      </c>
      <c r="B823" s="99" t="s">
        <v>1536</v>
      </c>
      <c r="C823" s="118">
        <v>4.8</v>
      </c>
      <c r="D823" s="139">
        <v>0.18</v>
      </c>
      <c r="E823" s="98" t="s">
        <v>1537</v>
      </c>
      <c r="F823" s="129">
        <v>1890</v>
      </c>
      <c r="G823" s="98" t="s">
        <v>1538</v>
      </c>
      <c r="H823" s="128">
        <v>523</v>
      </c>
      <c r="I823" s="98" t="s">
        <v>1539</v>
      </c>
      <c r="J823" s="129">
        <v>1020</v>
      </c>
      <c r="K823" s="98" t="s">
        <v>1540</v>
      </c>
      <c r="L823" s="128">
        <v>108</v>
      </c>
      <c r="M823" s="98" t="s">
        <v>1541</v>
      </c>
      <c r="N823" s="128">
        <v>73</v>
      </c>
    </row>
    <row r="824" spans="1:14" x14ac:dyDescent="0.35">
      <c r="A824" s="95" t="s">
        <v>1542</v>
      </c>
      <c r="B824" s="112" t="s">
        <v>1543</v>
      </c>
      <c r="C824" s="106">
        <v>51.6</v>
      </c>
      <c r="D824" s="138">
        <v>0.44</v>
      </c>
      <c r="E824" s="95" t="s">
        <v>1544</v>
      </c>
      <c r="F824" s="127">
        <v>8900</v>
      </c>
      <c r="G824" s="95" t="s">
        <v>1545</v>
      </c>
      <c r="H824" s="127">
        <v>6450</v>
      </c>
      <c r="I824" s="95" t="s">
        <v>1546</v>
      </c>
      <c r="J824" s="127">
        <v>8980</v>
      </c>
      <c r="K824" s="95" t="s">
        <v>1547</v>
      </c>
      <c r="L824" s="127">
        <v>6850</v>
      </c>
      <c r="M824" s="95" t="s">
        <v>1548</v>
      </c>
      <c r="N824" s="126">
        <v>3630</v>
      </c>
    </row>
    <row r="825" spans="1:14" x14ac:dyDescent="0.35">
      <c r="A825" s="98" t="s">
        <v>1549</v>
      </c>
      <c r="B825" s="114" t="s">
        <v>1550</v>
      </c>
      <c r="C825" s="118">
        <v>4.3</v>
      </c>
      <c r="D825" s="139">
        <v>0.41</v>
      </c>
      <c r="E825" s="98" t="s">
        <v>1551</v>
      </c>
      <c r="F825" s="129">
        <v>2120</v>
      </c>
      <c r="G825" s="98" t="s">
        <v>1552</v>
      </c>
      <c r="H825" s="128">
        <v>583</v>
      </c>
      <c r="I825" s="98" t="s">
        <v>1553</v>
      </c>
      <c r="J825" s="129">
        <v>1080</v>
      </c>
      <c r="K825" s="98" t="s">
        <v>1554</v>
      </c>
      <c r="L825" s="128">
        <v>116</v>
      </c>
      <c r="M825" s="98" t="s">
        <v>965</v>
      </c>
      <c r="N825" s="128">
        <v>81</v>
      </c>
    </row>
    <row r="826" spans="1:14" x14ac:dyDescent="0.35">
      <c r="A826" s="95" t="s">
        <v>1555</v>
      </c>
      <c r="B826" s="112" t="s">
        <v>1556</v>
      </c>
      <c r="C826" s="113">
        <v>3.5</v>
      </c>
      <c r="D826" s="138">
        <v>0.42</v>
      </c>
      <c r="E826" s="95" t="s">
        <v>1557</v>
      </c>
      <c r="F826" s="127">
        <v>1800</v>
      </c>
      <c r="G826" s="95" t="s">
        <v>1558</v>
      </c>
      <c r="H826" s="126">
        <v>491</v>
      </c>
      <c r="I826" s="95" t="s">
        <v>1559</v>
      </c>
      <c r="J826" s="126">
        <v>822</v>
      </c>
      <c r="K826" s="95" t="s">
        <v>1560</v>
      </c>
      <c r="L826" s="126">
        <v>93</v>
      </c>
      <c r="M826" s="95" t="s">
        <v>1561</v>
      </c>
      <c r="N826" s="126">
        <v>68</v>
      </c>
    </row>
    <row r="827" spans="1:14" x14ac:dyDescent="0.35">
      <c r="A827" s="98" t="s">
        <v>1562</v>
      </c>
      <c r="B827" s="114" t="s">
        <v>1563</v>
      </c>
      <c r="C827" s="109">
        <v>20.8</v>
      </c>
      <c r="D827" s="114" t="s">
        <v>1564</v>
      </c>
      <c r="E827" s="98" t="s">
        <v>1090</v>
      </c>
      <c r="F827" s="129">
        <v>9710</v>
      </c>
      <c r="G827" s="98" t="s">
        <v>1565</v>
      </c>
      <c r="H827" s="129">
        <v>4240</v>
      </c>
      <c r="I827" s="98" t="s">
        <v>1421</v>
      </c>
      <c r="J827" s="129">
        <v>8820</v>
      </c>
      <c r="K827" s="98" t="s">
        <v>1566</v>
      </c>
      <c r="L827" s="129">
        <v>3400</v>
      </c>
      <c r="M827" s="98" t="s">
        <v>1567</v>
      </c>
      <c r="N827" s="128">
        <v>912</v>
      </c>
    </row>
    <row r="828" spans="1:14" x14ac:dyDescent="0.35">
      <c r="A828" s="95" t="s">
        <v>1568</v>
      </c>
      <c r="B828" s="112" t="s">
        <v>1569</v>
      </c>
      <c r="C828" s="106">
        <v>10.8</v>
      </c>
      <c r="D828" s="138">
        <v>0.45</v>
      </c>
      <c r="E828" s="95" t="s">
        <v>1570</v>
      </c>
      <c r="F828" s="127">
        <v>5550</v>
      </c>
      <c r="G828" s="95" t="s">
        <v>1571</v>
      </c>
      <c r="H828" s="127">
        <v>1790</v>
      </c>
      <c r="I828" s="95" t="s">
        <v>1572</v>
      </c>
      <c r="J828" s="127">
        <v>4280</v>
      </c>
      <c r="K828" s="95" t="s">
        <v>1573</v>
      </c>
      <c r="L828" s="126">
        <v>753</v>
      </c>
      <c r="M828" s="95" t="s">
        <v>1574</v>
      </c>
      <c r="N828" s="126">
        <v>260</v>
      </c>
    </row>
    <row r="829" spans="1:14" x14ac:dyDescent="0.35">
      <c r="A829" s="98" t="s">
        <v>1575</v>
      </c>
      <c r="B829" s="114" t="s">
        <v>1576</v>
      </c>
      <c r="C829" s="118">
        <v>7.5</v>
      </c>
      <c r="D829" s="139">
        <v>0.36</v>
      </c>
      <c r="E829" s="98" t="s">
        <v>1577</v>
      </c>
      <c r="F829" s="129">
        <v>3350</v>
      </c>
      <c r="G829" s="98" t="s">
        <v>1578</v>
      </c>
      <c r="H829" s="128">
        <v>979</v>
      </c>
      <c r="I829" s="98" t="s">
        <v>1092</v>
      </c>
      <c r="J829" s="129">
        <v>2240</v>
      </c>
      <c r="K829" s="98" t="s">
        <v>1579</v>
      </c>
      <c r="L829" s="128">
        <v>273</v>
      </c>
      <c r="M829" s="98" t="s">
        <v>1580</v>
      </c>
      <c r="N829" s="128">
        <v>138</v>
      </c>
    </row>
    <row r="830" spans="1:14" x14ac:dyDescent="0.35">
      <c r="A830" s="95" t="s">
        <v>1581</v>
      </c>
      <c r="B830" s="112" t="s">
        <v>1582</v>
      </c>
      <c r="C830" s="113">
        <v>4.9000000000000004</v>
      </c>
      <c r="D830" s="138">
        <v>0.33</v>
      </c>
      <c r="E830" s="95" t="s">
        <v>1583</v>
      </c>
      <c r="F830" s="127">
        <v>2360</v>
      </c>
      <c r="G830" s="95" t="s">
        <v>1584</v>
      </c>
      <c r="H830" s="126">
        <v>654</v>
      </c>
      <c r="I830" s="95" t="s">
        <v>1585</v>
      </c>
      <c r="J830" s="127">
        <v>1280</v>
      </c>
      <c r="K830" s="95" t="s">
        <v>1586</v>
      </c>
      <c r="L830" s="126">
        <v>136</v>
      </c>
      <c r="M830" s="95" t="s">
        <v>1587</v>
      </c>
      <c r="N830" s="126">
        <v>91</v>
      </c>
    </row>
    <row r="831" spans="1:14" x14ac:dyDescent="0.35">
      <c r="A831" s="98" t="s">
        <v>1588</v>
      </c>
      <c r="B831" s="114" t="s">
        <v>1589</v>
      </c>
      <c r="C831" s="118">
        <v>6.6</v>
      </c>
      <c r="D831" s="139">
        <v>0.31</v>
      </c>
      <c r="E831" s="98" t="s">
        <v>1590</v>
      </c>
      <c r="F831" s="129">
        <v>2900</v>
      </c>
      <c r="G831" s="98" t="s">
        <v>1591</v>
      </c>
      <c r="H831" s="128">
        <v>828</v>
      </c>
      <c r="I831" s="98" t="s">
        <v>1592</v>
      </c>
      <c r="J831" s="129">
        <v>1820</v>
      </c>
      <c r="K831" s="98" t="s">
        <v>1593</v>
      </c>
      <c r="L831" s="128">
        <v>206</v>
      </c>
      <c r="M831" s="98" t="s">
        <v>1594</v>
      </c>
      <c r="N831" s="128">
        <v>116</v>
      </c>
    </row>
    <row r="832" spans="1:14" x14ac:dyDescent="0.35">
      <c r="A832" s="95" t="s">
        <v>1595</v>
      </c>
      <c r="B832" s="112" t="s">
        <v>1596</v>
      </c>
      <c r="C832" s="113">
        <v>5.5</v>
      </c>
      <c r="D832" s="138">
        <v>0.36</v>
      </c>
      <c r="E832" s="95" t="s">
        <v>1597</v>
      </c>
      <c r="F832" s="127">
        <v>2910</v>
      </c>
      <c r="G832" s="95" t="s">
        <v>1598</v>
      </c>
      <c r="H832" s="126">
        <v>812</v>
      </c>
      <c r="I832" s="95" t="s">
        <v>1599</v>
      </c>
      <c r="J832" s="127">
        <v>1670</v>
      </c>
      <c r="K832" s="95" t="s">
        <v>1053</v>
      </c>
      <c r="L832" s="126">
        <v>179</v>
      </c>
      <c r="M832" s="95" t="s">
        <v>1600</v>
      </c>
      <c r="N832" s="126">
        <v>114</v>
      </c>
    </row>
    <row r="833" spans="1:14" x14ac:dyDescent="0.35">
      <c r="A833" s="98" t="s">
        <v>1601</v>
      </c>
      <c r="B833" s="114" t="s">
        <v>1602</v>
      </c>
      <c r="C833" s="118">
        <v>0.3</v>
      </c>
      <c r="D833" s="139">
        <v>0.14000000000000001</v>
      </c>
      <c r="E833" s="98" t="s">
        <v>1603</v>
      </c>
      <c r="F833" s="128">
        <v>69</v>
      </c>
      <c r="G833" s="98" t="s">
        <v>1603</v>
      </c>
      <c r="H833" s="128">
        <v>19</v>
      </c>
      <c r="I833" s="98" t="s">
        <v>1604</v>
      </c>
      <c r="J833" s="128">
        <v>21</v>
      </c>
      <c r="K833" s="98" t="s">
        <v>1605</v>
      </c>
      <c r="L833" s="128">
        <v>3</v>
      </c>
      <c r="M833" s="98" t="s">
        <v>1606</v>
      </c>
      <c r="N833" s="128">
        <v>3</v>
      </c>
    </row>
    <row r="834" spans="1:14" x14ac:dyDescent="0.35">
      <c r="A834" s="95" t="s">
        <v>1607</v>
      </c>
      <c r="B834" s="112" t="s">
        <v>1608</v>
      </c>
      <c r="C834" s="113">
        <v>2.5</v>
      </c>
      <c r="D834" s="138">
        <v>0.26</v>
      </c>
      <c r="E834" s="95" t="s">
        <v>1609</v>
      </c>
      <c r="F834" s="127">
        <v>1110</v>
      </c>
      <c r="G834" s="95" t="s">
        <v>1609</v>
      </c>
      <c r="H834" s="126">
        <v>301</v>
      </c>
      <c r="I834" s="95" t="s">
        <v>1610</v>
      </c>
      <c r="J834" s="126">
        <v>438</v>
      </c>
      <c r="K834" s="95" t="s">
        <v>1611</v>
      </c>
      <c r="L834" s="126">
        <v>54</v>
      </c>
      <c r="M834" s="95" t="s">
        <v>1612</v>
      </c>
      <c r="N834" s="126">
        <v>42</v>
      </c>
    </row>
    <row r="835" spans="1:14" x14ac:dyDescent="0.35">
      <c r="A835" s="98" t="s">
        <v>1613</v>
      </c>
      <c r="B835" s="114" t="s">
        <v>1614</v>
      </c>
      <c r="C835" s="98" t="s">
        <v>1615</v>
      </c>
      <c r="D835" s="139">
        <v>0.04</v>
      </c>
      <c r="E835" s="98" t="s">
        <v>1616</v>
      </c>
      <c r="F835" s="128">
        <v>5</v>
      </c>
      <c r="G835" s="98" t="s">
        <v>1616</v>
      </c>
      <c r="H835" s="128">
        <v>1</v>
      </c>
      <c r="I835" s="98" t="s">
        <v>1617</v>
      </c>
      <c r="J835" s="128">
        <v>1</v>
      </c>
      <c r="K835" s="98" t="s">
        <v>1618</v>
      </c>
      <c r="L835" s="130" t="s">
        <v>1085</v>
      </c>
      <c r="M835" s="98" t="s">
        <v>1619</v>
      </c>
      <c r="N835" s="130" t="s">
        <v>1085</v>
      </c>
    </row>
    <row r="836" spans="1:14" x14ac:dyDescent="0.35">
      <c r="A836" s="95" t="s">
        <v>1620</v>
      </c>
      <c r="B836" s="112" t="s">
        <v>1621</v>
      </c>
      <c r="C836" s="113">
        <v>0.4</v>
      </c>
      <c r="D836" s="138">
        <v>0.13</v>
      </c>
      <c r="E836" s="95" t="s">
        <v>1347</v>
      </c>
      <c r="F836" s="126">
        <v>108</v>
      </c>
      <c r="G836" s="95" t="s">
        <v>1347</v>
      </c>
      <c r="H836" s="126">
        <v>29</v>
      </c>
      <c r="I836" s="95" t="s">
        <v>1622</v>
      </c>
      <c r="J836" s="126">
        <v>33</v>
      </c>
      <c r="K836" s="95" t="s">
        <v>1623</v>
      </c>
      <c r="L836" s="126">
        <v>5</v>
      </c>
      <c r="M836" s="95" t="s">
        <v>1624</v>
      </c>
      <c r="N836" s="126">
        <v>4</v>
      </c>
    </row>
    <row r="837" spans="1:14" x14ac:dyDescent="0.35">
      <c r="A837" s="98" t="s">
        <v>1625</v>
      </c>
      <c r="B837" s="114" t="s">
        <v>1626</v>
      </c>
      <c r="C837" s="98" t="s">
        <v>1627</v>
      </c>
      <c r="D837" s="139">
        <v>0.02</v>
      </c>
      <c r="E837" s="98" t="s">
        <v>1628</v>
      </c>
      <c r="F837" s="128">
        <v>1</v>
      </c>
      <c r="G837" s="98" t="s">
        <v>1628</v>
      </c>
      <c r="H837" s="130" t="s">
        <v>1085</v>
      </c>
      <c r="I837" s="98" t="s">
        <v>1629</v>
      </c>
      <c r="J837" s="130" t="s">
        <v>1085</v>
      </c>
      <c r="K837" s="98" t="s">
        <v>1630</v>
      </c>
      <c r="L837" s="130" t="s">
        <v>1085</v>
      </c>
      <c r="M837" s="98" t="s">
        <v>1227</v>
      </c>
      <c r="N837" s="130" t="s">
        <v>1085</v>
      </c>
    </row>
    <row r="838" spans="1:14" x14ac:dyDescent="0.35">
      <c r="A838" s="95" t="s">
        <v>1631</v>
      </c>
      <c r="B838" s="112" t="s">
        <v>1632</v>
      </c>
      <c r="C838" s="106">
        <v>22.5</v>
      </c>
      <c r="D838" s="138">
        <v>0.53</v>
      </c>
      <c r="E838" s="95" t="s">
        <v>1633</v>
      </c>
      <c r="F838" s="127">
        <v>6720</v>
      </c>
      <c r="G838" s="95" t="s">
        <v>1634</v>
      </c>
      <c r="H838" s="127">
        <v>3070</v>
      </c>
      <c r="I838" s="95" t="s">
        <v>1635</v>
      </c>
      <c r="J838" s="127">
        <v>6180</v>
      </c>
      <c r="K838" s="95" t="s">
        <v>1636</v>
      </c>
      <c r="L838" s="127">
        <v>2580</v>
      </c>
      <c r="M838" s="95" t="s">
        <v>1637</v>
      </c>
      <c r="N838" s="126">
        <v>718</v>
      </c>
    </row>
    <row r="839" spans="1:14" x14ac:dyDescent="0.35">
      <c r="A839" s="120" t="s">
        <v>1638</v>
      </c>
      <c r="B839" s="119" t="s">
        <v>1639</v>
      </c>
      <c r="C839" s="157">
        <v>21.2</v>
      </c>
      <c r="D839" s="140">
        <v>0.44</v>
      </c>
      <c r="E839" s="120" t="s">
        <v>1640</v>
      </c>
      <c r="F839" s="152">
        <v>5940</v>
      </c>
      <c r="G839" s="120" t="s">
        <v>1641</v>
      </c>
      <c r="H839" s="152">
        <v>2620</v>
      </c>
      <c r="I839" s="120" t="s">
        <v>1642</v>
      </c>
      <c r="J839" s="152">
        <v>5410</v>
      </c>
      <c r="K839" s="120" t="s">
        <v>1643</v>
      </c>
      <c r="L839" s="152">
        <v>2130</v>
      </c>
      <c r="M839" s="120" t="s">
        <v>1644</v>
      </c>
      <c r="N839" s="158">
        <v>575</v>
      </c>
    </row>
    <row r="840" spans="1:14" x14ac:dyDescent="0.35">
      <c r="A840" s="91" t="s">
        <v>1645</v>
      </c>
      <c r="B840" s="134" t="s">
        <v>1646</v>
      </c>
      <c r="C840" s="104">
        <v>7.5</v>
      </c>
      <c r="D840" s="135">
        <v>0.44</v>
      </c>
      <c r="E840" s="91" t="s">
        <v>1647</v>
      </c>
      <c r="F840" s="155">
        <v>3180</v>
      </c>
      <c r="G840" s="91" t="s">
        <v>1648</v>
      </c>
      <c r="H840" s="136">
        <v>929</v>
      </c>
      <c r="I840" s="91" t="s">
        <v>1649</v>
      </c>
      <c r="J840" s="155">
        <v>2120</v>
      </c>
      <c r="K840" s="91" t="s">
        <v>1650</v>
      </c>
      <c r="L840" s="136">
        <v>259</v>
      </c>
      <c r="M840" s="91" t="s">
        <v>1651</v>
      </c>
      <c r="N840" s="136">
        <v>131</v>
      </c>
    </row>
    <row r="841" spans="1:14" x14ac:dyDescent="0.35">
      <c r="A841" s="95" t="s">
        <v>1652</v>
      </c>
      <c r="B841" s="112" t="s">
        <v>1653</v>
      </c>
      <c r="C841" s="113">
        <v>2.2000000000000002</v>
      </c>
      <c r="D841" s="138">
        <v>0.32</v>
      </c>
      <c r="E841" s="95" t="s">
        <v>1654</v>
      </c>
      <c r="F841" s="126">
        <v>795</v>
      </c>
      <c r="G841" s="95" t="s">
        <v>1654</v>
      </c>
      <c r="H841" s="126">
        <v>216</v>
      </c>
      <c r="I841" s="95" t="s">
        <v>1655</v>
      </c>
      <c r="J841" s="126">
        <v>302</v>
      </c>
      <c r="K841" s="95" t="s">
        <v>1656</v>
      </c>
      <c r="L841" s="126">
        <v>38</v>
      </c>
      <c r="M841" s="95" t="s">
        <v>1657</v>
      </c>
      <c r="N841" s="126">
        <v>30</v>
      </c>
    </row>
    <row r="842" spans="1:14" x14ac:dyDescent="0.35">
      <c r="A842" s="98" t="s">
        <v>1658</v>
      </c>
      <c r="B842" s="114" t="s">
        <v>1659</v>
      </c>
      <c r="C842" s="118">
        <v>5</v>
      </c>
      <c r="D842" s="139">
        <v>0.35</v>
      </c>
      <c r="E842" s="98" t="s">
        <v>1660</v>
      </c>
      <c r="F842" s="129">
        <v>1910</v>
      </c>
      <c r="G842" s="98" t="s">
        <v>1661</v>
      </c>
      <c r="H842" s="128">
        <v>530</v>
      </c>
      <c r="I842" s="98" t="s">
        <v>1662</v>
      </c>
      <c r="J842" s="129">
        <v>1050</v>
      </c>
      <c r="K842" s="98" t="s">
        <v>1663</v>
      </c>
      <c r="L842" s="128">
        <v>111</v>
      </c>
      <c r="M842" s="98" t="s">
        <v>1664</v>
      </c>
      <c r="N842" s="128">
        <v>74</v>
      </c>
    </row>
    <row r="843" spans="1:14" x14ac:dyDescent="0.35">
      <c r="A843" s="95" t="s">
        <v>1665</v>
      </c>
      <c r="B843" s="112" t="s">
        <v>1666</v>
      </c>
      <c r="C843" s="113">
        <v>6.6</v>
      </c>
      <c r="D843" s="138">
        <v>0.42</v>
      </c>
      <c r="E843" s="95" t="s">
        <v>1598</v>
      </c>
      <c r="F843" s="127">
        <v>2990</v>
      </c>
      <c r="G843" s="95" t="s">
        <v>1667</v>
      </c>
      <c r="H843" s="126">
        <v>854</v>
      </c>
      <c r="I843" s="95" t="s">
        <v>1668</v>
      </c>
      <c r="J843" s="127">
        <v>1880</v>
      </c>
      <c r="K843" s="95" t="s">
        <v>932</v>
      </c>
      <c r="L843" s="126">
        <v>212</v>
      </c>
      <c r="M843" s="95" t="s">
        <v>1669</v>
      </c>
      <c r="N843" s="126">
        <v>120</v>
      </c>
    </row>
    <row r="844" spans="1:14" x14ac:dyDescent="0.35">
      <c r="A844" s="98" t="s">
        <v>1670</v>
      </c>
      <c r="B844" s="114" t="s">
        <v>1671</v>
      </c>
      <c r="C844" s="118">
        <v>6</v>
      </c>
      <c r="D844" s="114" t="s">
        <v>1672</v>
      </c>
      <c r="E844" s="98" t="s">
        <v>1673</v>
      </c>
      <c r="F844" s="129">
        <v>3150</v>
      </c>
      <c r="G844" s="98" t="s">
        <v>1674</v>
      </c>
      <c r="H844" s="128">
        <v>889</v>
      </c>
      <c r="I844" s="98" t="s">
        <v>1181</v>
      </c>
      <c r="J844" s="129">
        <v>1900</v>
      </c>
      <c r="K844" s="98" t="s">
        <v>1593</v>
      </c>
      <c r="L844" s="128">
        <v>206</v>
      </c>
      <c r="M844" s="98" t="s">
        <v>1675</v>
      </c>
      <c r="N844" s="128">
        <v>124</v>
      </c>
    </row>
    <row r="845" spans="1:14" x14ac:dyDescent="0.35">
      <c r="A845" s="95" t="s">
        <v>1676</v>
      </c>
      <c r="B845" s="112" t="s">
        <v>1677</v>
      </c>
      <c r="C845" s="113">
        <v>3.7</v>
      </c>
      <c r="D845" s="138">
        <v>0.32</v>
      </c>
      <c r="E845" s="95" t="s">
        <v>1678</v>
      </c>
      <c r="F845" s="127">
        <v>1330</v>
      </c>
      <c r="G845" s="95" t="s">
        <v>1679</v>
      </c>
      <c r="H845" s="126">
        <v>363</v>
      </c>
      <c r="I845" s="95" t="s">
        <v>978</v>
      </c>
      <c r="J845" s="126">
        <v>624</v>
      </c>
      <c r="K845" s="95" t="s">
        <v>1680</v>
      </c>
      <c r="L845" s="126">
        <v>69</v>
      </c>
      <c r="M845" s="95" t="s">
        <v>1681</v>
      </c>
      <c r="N845" s="126">
        <v>51</v>
      </c>
    </row>
    <row r="846" spans="1:14" x14ac:dyDescent="0.35">
      <c r="A846" s="98" t="s">
        <v>1682</v>
      </c>
      <c r="B846" s="114" t="s">
        <v>1683</v>
      </c>
      <c r="C846" s="118">
        <v>3.8</v>
      </c>
      <c r="D846" s="139">
        <v>0.3</v>
      </c>
      <c r="E846" s="98" t="s">
        <v>1684</v>
      </c>
      <c r="F846" s="129">
        <v>1410</v>
      </c>
      <c r="G846" s="98" t="s">
        <v>1685</v>
      </c>
      <c r="H846" s="128">
        <v>387</v>
      </c>
      <c r="I846" s="98" t="s">
        <v>1686</v>
      </c>
      <c r="J846" s="128">
        <v>673</v>
      </c>
      <c r="K846" s="98" t="s">
        <v>1687</v>
      </c>
      <c r="L846" s="128">
        <v>74</v>
      </c>
      <c r="M846" s="98" t="s">
        <v>1688</v>
      </c>
      <c r="N846" s="128">
        <v>54</v>
      </c>
    </row>
    <row r="847" spans="1:14" ht="19" x14ac:dyDescent="0.35">
      <c r="A847" s="95" t="s">
        <v>1689</v>
      </c>
      <c r="B847" s="112" t="s">
        <v>1690</v>
      </c>
      <c r="C847" s="112" t="s">
        <v>1691</v>
      </c>
      <c r="D847" s="138">
        <v>0.17</v>
      </c>
      <c r="E847" s="95" t="s">
        <v>1692</v>
      </c>
      <c r="F847" s="126">
        <v>62</v>
      </c>
      <c r="G847" s="95" t="s">
        <v>1692</v>
      </c>
      <c r="H847" s="126">
        <v>17</v>
      </c>
      <c r="I847" s="95" t="s">
        <v>1693</v>
      </c>
      <c r="J847" s="126">
        <v>18</v>
      </c>
      <c r="K847" s="95" t="s">
        <v>1694</v>
      </c>
      <c r="L847" s="126">
        <v>3</v>
      </c>
      <c r="M847" s="95" t="s">
        <v>1695</v>
      </c>
      <c r="N847" s="126">
        <v>2</v>
      </c>
    </row>
    <row r="848" spans="1:14" x14ac:dyDescent="0.35">
      <c r="A848" s="98" t="s">
        <v>1696</v>
      </c>
      <c r="B848" s="114" t="s">
        <v>1697</v>
      </c>
      <c r="C848" s="118">
        <v>5.7</v>
      </c>
      <c r="D848" s="139">
        <v>0.37</v>
      </c>
      <c r="E848" s="98" t="s">
        <v>1698</v>
      </c>
      <c r="F848" s="129">
        <v>2560</v>
      </c>
      <c r="G848" s="98" t="s">
        <v>1699</v>
      </c>
      <c r="H848" s="128">
        <v>719</v>
      </c>
      <c r="I848" s="98" t="s">
        <v>1700</v>
      </c>
      <c r="J848" s="129">
        <v>1500</v>
      </c>
      <c r="K848" s="98" t="s">
        <v>1701</v>
      </c>
      <c r="L848" s="128">
        <v>162</v>
      </c>
      <c r="M848" s="98" t="s">
        <v>1702</v>
      </c>
      <c r="N848" s="128">
        <v>101</v>
      </c>
    </row>
    <row r="849" spans="1:14" x14ac:dyDescent="0.35">
      <c r="A849" s="95" t="s">
        <v>1703</v>
      </c>
      <c r="B849" s="112" t="s">
        <v>1704</v>
      </c>
      <c r="C849" s="113">
        <v>3.5</v>
      </c>
      <c r="D849" s="138">
        <v>0.38</v>
      </c>
      <c r="E849" s="95" t="s">
        <v>1705</v>
      </c>
      <c r="F849" s="127">
        <v>1640</v>
      </c>
      <c r="G849" s="95" t="s">
        <v>1706</v>
      </c>
      <c r="H849" s="126">
        <v>446</v>
      </c>
      <c r="I849" s="95" t="s">
        <v>1707</v>
      </c>
      <c r="J849" s="126">
        <v>747</v>
      </c>
      <c r="K849" s="95" t="s">
        <v>1708</v>
      </c>
      <c r="L849" s="126">
        <v>84</v>
      </c>
      <c r="M849" s="95" t="s">
        <v>1709</v>
      </c>
      <c r="N849" s="126">
        <v>62</v>
      </c>
    </row>
    <row r="850" spans="1:14" x14ac:dyDescent="0.35">
      <c r="A850" s="98" t="s">
        <v>1710</v>
      </c>
      <c r="B850" s="114" t="s">
        <v>1711</v>
      </c>
      <c r="C850" s="118">
        <v>3.8</v>
      </c>
      <c r="D850" s="139">
        <v>0.32</v>
      </c>
      <c r="E850" s="98" t="s">
        <v>1712</v>
      </c>
      <c r="F850" s="129">
        <v>1510</v>
      </c>
      <c r="G850" s="98" t="s">
        <v>1713</v>
      </c>
      <c r="H850" s="128">
        <v>413</v>
      </c>
      <c r="I850" s="98" t="s">
        <v>1714</v>
      </c>
      <c r="J850" s="128">
        <v>718</v>
      </c>
      <c r="K850" s="98" t="s">
        <v>1715</v>
      </c>
      <c r="L850" s="128">
        <v>79</v>
      </c>
      <c r="M850" s="98" t="s">
        <v>1716</v>
      </c>
      <c r="N850" s="128">
        <v>57</v>
      </c>
    </row>
    <row r="851" spans="1:14" x14ac:dyDescent="0.35">
      <c r="A851" s="95" t="s">
        <v>1717</v>
      </c>
      <c r="B851" s="112" t="s">
        <v>1718</v>
      </c>
      <c r="C851" s="95" t="s">
        <v>1719</v>
      </c>
      <c r="D851" s="138">
        <v>0.15</v>
      </c>
      <c r="E851" s="95" t="s">
        <v>1592</v>
      </c>
      <c r="F851" s="126">
        <v>50</v>
      </c>
      <c r="G851" s="95" t="s">
        <v>1592</v>
      </c>
      <c r="H851" s="126">
        <v>14</v>
      </c>
      <c r="I851" s="95" t="s">
        <v>1720</v>
      </c>
      <c r="J851" s="126">
        <v>15</v>
      </c>
      <c r="K851" s="95" t="s">
        <v>1721</v>
      </c>
      <c r="L851" s="126">
        <v>2</v>
      </c>
      <c r="M851" s="95" t="s">
        <v>1722</v>
      </c>
      <c r="N851" s="126">
        <v>2</v>
      </c>
    </row>
    <row r="852" spans="1:14" x14ac:dyDescent="0.35">
      <c r="A852" s="98" t="s">
        <v>1723</v>
      </c>
      <c r="B852" s="114" t="s">
        <v>1724</v>
      </c>
      <c r="C852" s="98" t="s">
        <v>1725</v>
      </c>
      <c r="D852" s="139">
        <v>0.05</v>
      </c>
      <c r="E852" s="98" t="s">
        <v>1726</v>
      </c>
      <c r="F852" s="128">
        <v>3</v>
      </c>
      <c r="G852" s="98" t="s">
        <v>1726</v>
      </c>
      <c r="H852" s="130" t="s">
        <v>1085</v>
      </c>
      <c r="I852" s="98" t="s">
        <v>1727</v>
      </c>
      <c r="J852" s="130" t="s">
        <v>1085</v>
      </c>
      <c r="K852" s="98" t="s">
        <v>1728</v>
      </c>
      <c r="L852" s="130" t="s">
        <v>1085</v>
      </c>
      <c r="M852" s="98" t="s">
        <v>1729</v>
      </c>
      <c r="N852" s="130" t="s">
        <v>1085</v>
      </c>
    </row>
    <row r="853" spans="1:14" x14ac:dyDescent="0.35">
      <c r="A853" s="95" t="s">
        <v>1730</v>
      </c>
      <c r="B853" s="112" t="s">
        <v>1731</v>
      </c>
      <c r="C853" s="113">
        <v>0.6</v>
      </c>
      <c r="D853" s="112" t="s">
        <v>1732</v>
      </c>
      <c r="E853" s="95" t="s">
        <v>1733</v>
      </c>
      <c r="F853" s="126">
        <v>215</v>
      </c>
      <c r="G853" s="95" t="s">
        <v>1733</v>
      </c>
      <c r="H853" s="126">
        <v>58</v>
      </c>
      <c r="I853" s="95" t="s">
        <v>1734</v>
      </c>
      <c r="J853" s="126">
        <v>66</v>
      </c>
      <c r="K853" s="95" t="s">
        <v>1735</v>
      </c>
      <c r="L853" s="126">
        <v>10</v>
      </c>
      <c r="M853" s="95" t="s">
        <v>1736</v>
      </c>
      <c r="N853" s="126">
        <v>8</v>
      </c>
    </row>
    <row r="854" spans="1:14" x14ac:dyDescent="0.35">
      <c r="A854" s="98" t="s">
        <v>1737</v>
      </c>
      <c r="B854" s="114" t="s">
        <v>1738</v>
      </c>
      <c r="C854" s="118">
        <v>5</v>
      </c>
      <c r="D854" s="139">
        <v>0.3</v>
      </c>
      <c r="E854" s="98" t="s">
        <v>1739</v>
      </c>
      <c r="F854" s="129">
        <v>2260</v>
      </c>
      <c r="G854" s="98" t="s">
        <v>1740</v>
      </c>
      <c r="H854" s="128">
        <v>627</v>
      </c>
      <c r="I854" s="98" t="s">
        <v>1741</v>
      </c>
      <c r="J854" s="129">
        <v>1240</v>
      </c>
      <c r="K854" s="98" t="s">
        <v>1742</v>
      </c>
      <c r="L854" s="128">
        <v>132</v>
      </c>
      <c r="M854" s="98" t="s">
        <v>1743</v>
      </c>
      <c r="N854" s="128">
        <v>88</v>
      </c>
    </row>
    <row r="855" spans="1:14" x14ac:dyDescent="0.35">
      <c r="A855" s="95" t="s">
        <v>1744</v>
      </c>
      <c r="B855" s="112" t="s">
        <v>1745</v>
      </c>
      <c r="C855" s="95" t="s">
        <v>1194</v>
      </c>
      <c r="D855" s="138">
        <v>0.01</v>
      </c>
      <c r="E855" s="95" t="s">
        <v>1746</v>
      </c>
      <c r="F855" s="131" t="s">
        <v>1085</v>
      </c>
      <c r="G855" s="95" t="s">
        <v>1746</v>
      </c>
      <c r="H855" s="131" t="s">
        <v>1085</v>
      </c>
      <c r="I855" s="95" t="s">
        <v>1747</v>
      </c>
      <c r="J855" s="131" t="s">
        <v>1085</v>
      </c>
      <c r="K855" s="95" t="s">
        <v>1748</v>
      </c>
      <c r="L855" s="131" t="s">
        <v>1085</v>
      </c>
      <c r="M855" s="95" t="s">
        <v>1749</v>
      </c>
      <c r="N855" s="131" t="s">
        <v>1085</v>
      </c>
    </row>
    <row r="856" spans="1:14" x14ac:dyDescent="0.35">
      <c r="A856" s="98" t="s">
        <v>1750</v>
      </c>
      <c r="B856" s="114" t="s">
        <v>1751</v>
      </c>
      <c r="C856" s="118">
        <v>0.3</v>
      </c>
      <c r="D856" s="139">
        <v>0.16</v>
      </c>
      <c r="E856" s="98" t="s">
        <v>1752</v>
      </c>
      <c r="F856" s="128">
        <v>47</v>
      </c>
      <c r="G856" s="98" t="s">
        <v>1752</v>
      </c>
      <c r="H856" s="128">
        <v>13</v>
      </c>
      <c r="I856" s="98" t="s">
        <v>1753</v>
      </c>
      <c r="J856" s="128">
        <v>14</v>
      </c>
      <c r="K856" s="98" t="s">
        <v>1754</v>
      </c>
      <c r="L856" s="128">
        <v>2</v>
      </c>
      <c r="M856" s="98" t="s">
        <v>1755</v>
      </c>
      <c r="N856" s="128">
        <v>2</v>
      </c>
    </row>
    <row r="857" spans="1:14" x14ac:dyDescent="0.35">
      <c r="A857" s="95" t="s">
        <v>1756</v>
      </c>
      <c r="B857" s="112" t="s">
        <v>1757</v>
      </c>
      <c r="C857" s="106">
        <v>13.5</v>
      </c>
      <c r="D857" s="138">
        <v>1.02</v>
      </c>
      <c r="E857" s="95" t="s">
        <v>1758</v>
      </c>
      <c r="F857" s="127">
        <v>8010</v>
      </c>
      <c r="G857" s="95" t="s">
        <v>1759</v>
      </c>
      <c r="H857" s="127">
        <v>2820</v>
      </c>
      <c r="I857" s="95" t="s">
        <v>1483</v>
      </c>
      <c r="J857" s="127">
        <v>6600</v>
      </c>
      <c r="K857" s="95" t="s">
        <v>1760</v>
      </c>
      <c r="L857" s="127">
        <v>1530</v>
      </c>
      <c r="M857" s="95" t="s">
        <v>1761</v>
      </c>
      <c r="N857" s="126">
        <v>436</v>
      </c>
    </row>
    <row r="858" spans="1:14" x14ac:dyDescent="0.35">
      <c r="A858" s="98" t="s">
        <v>1762</v>
      </c>
      <c r="B858" s="114" t="s">
        <v>1763</v>
      </c>
      <c r="C858" s="118">
        <v>4.7</v>
      </c>
      <c r="D858" s="139">
        <v>0.36</v>
      </c>
      <c r="E858" s="98" t="s">
        <v>1764</v>
      </c>
      <c r="F858" s="129">
        <v>1530</v>
      </c>
      <c r="G858" s="98" t="s">
        <v>1765</v>
      </c>
      <c r="H858" s="128">
        <v>421</v>
      </c>
      <c r="I858" s="98" t="s">
        <v>1766</v>
      </c>
      <c r="J858" s="128">
        <v>809</v>
      </c>
      <c r="K858" s="98" t="s">
        <v>1767</v>
      </c>
      <c r="L858" s="128">
        <v>86</v>
      </c>
      <c r="M858" s="98" t="s">
        <v>1768</v>
      </c>
      <c r="N858" s="128">
        <v>59</v>
      </c>
    </row>
    <row r="859" spans="1:14" x14ac:dyDescent="0.35">
      <c r="A859" s="95" t="s">
        <v>1769</v>
      </c>
      <c r="B859" s="112" t="s">
        <v>1770</v>
      </c>
      <c r="C859" s="113">
        <v>4.7</v>
      </c>
      <c r="D859" s="138">
        <v>0.42</v>
      </c>
      <c r="E859" s="95" t="s">
        <v>1771</v>
      </c>
      <c r="F859" s="127">
        <v>1760</v>
      </c>
      <c r="G859" s="95" t="s">
        <v>1772</v>
      </c>
      <c r="H859" s="126">
        <v>486</v>
      </c>
      <c r="I859" s="95" t="s">
        <v>1773</v>
      </c>
      <c r="J859" s="126">
        <v>934</v>
      </c>
      <c r="K859" s="95" t="s">
        <v>1774</v>
      </c>
      <c r="L859" s="126">
        <v>99</v>
      </c>
      <c r="M859" s="95" t="s">
        <v>1775</v>
      </c>
      <c r="N859" s="126">
        <v>68</v>
      </c>
    </row>
    <row r="860" spans="1:14" x14ac:dyDescent="0.35">
      <c r="A860" s="98" t="s">
        <v>1776</v>
      </c>
      <c r="B860" s="114" t="s">
        <v>1777</v>
      </c>
      <c r="C860" s="118">
        <v>4.7</v>
      </c>
      <c r="D860" s="139">
        <v>0.35</v>
      </c>
      <c r="E860" s="98" t="s">
        <v>1778</v>
      </c>
      <c r="F860" s="129">
        <v>1480</v>
      </c>
      <c r="G860" s="98" t="s">
        <v>1779</v>
      </c>
      <c r="H860" s="128">
        <v>407</v>
      </c>
      <c r="I860" s="98" t="s">
        <v>1780</v>
      </c>
      <c r="J860" s="128">
        <v>783</v>
      </c>
      <c r="K860" s="98" t="s">
        <v>1781</v>
      </c>
      <c r="L860" s="128">
        <v>83</v>
      </c>
      <c r="M860" s="98" t="s">
        <v>1782</v>
      </c>
      <c r="N860" s="128">
        <v>57</v>
      </c>
    </row>
    <row r="861" spans="1:14" x14ac:dyDescent="0.35">
      <c r="A861" s="95" t="s">
        <v>1783</v>
      </c>
      <c r="B861" s="112" t="s">
        <v>1784</v>
      </c>
      <c r="C861" s="113">
        <v>0.8</v>
      </c>
      <c r="D861" s="138">
        <v>0.3</v>
      </c>
      <c r="E861" s="95" t="s">
        <v>1785</v>
      </c>
      <c r="F861" s="126">
        <v>209</v>
      </c>
      <c r="G861" s="95" t="s">
        <v>1785</v>
      </c>
      <c r="H861" s="126">
        <v>57</v>
      </c>
      <c r="I861" s="95" t="s">
        <v>1786</v>
      </c>
      <c r="J861" s="126">
        <v>66</v>
      </c>
      <c r="K861" s="95" t="s">
        <v>1787</v>
      </c>
      <c r="L861" s="126">
        <v>10</v>
      </c>
      <c r="M861" s="95" t="s">
        <v>1788</v>
      </c>
      <c r="N861" s="126">
        <v>8</v>
      </c>
    </row>
    <row r="862" spans="1:14" x14ac:dyDescent="0.35">
      <c r="A862" s="98" t="s">
        <v>1789</v>
      </c>
      <c r="B862" s="114" t="s">
        <v>1790</v>
      </c>
      <c r="C862" s="118">
        <v>0.8</v>
      </c>
      <c r="D862" s="114" t="s">
        <v>1791</v>
      </c>
      <c r="E862" s="98" t="s">
        <v>1792</v>
      </c>
      <c r="F862" s="128">
        <v>237</v>
      </c>
      <c r="G862" s="98" t="s">
        <v>1792</v>
      </c>
      <c r="H862" s="128">
        <v>65</v>
      </c>
      <c r="I862" s="98" t="s">
        <v>1781</v>
      </c>
      <c r="J862" s="128">
        <v>75</v>
      </c>
      <c r="K862" s="98" t="s">
        <v>1306</v>
      </c>
      <c r="L862" s="128">
        <v>11</v>
      </c>
      <c r="M862" s="98" t="s">
        <v>1793</v>
      </c>
      <c r="N862" s="128">
        <v>9</v>
      </c>
    </row>
    <row r="863" spans="1:14" x14ac:dyDescent="0.35">
      <c r="A863" s="95" t="s">
        <v>1794</v>
      </c>
      <c r="B863" s="112" t="s">
        <v>1795</v>
      </c>
      <c r="C863" s="113">
        <v>0.8</v>
      </c>
      <c r="D863" s="138">
        <v>0.24</v>
      </c>
      <c r="E863" s="95" t="s">
        <v>1796</v>
      </c>
      <c r="F863" s="126">
        <v>163</v>
      </c>
      <c r="G863" s="95" t="s">
        <v>1796</v>
      </c>
      <c r="H863" s="126">
        <v>44</v>
      </c>
      <c r="I863" s="95" t="s">
        <v>1797</v>
      </c>
      <c r="J863" s="126">
        <v>52</v>
      </c>
      <c r="K863" s="95" t="s">
        <v>1798</v>
      </c>
      <c r="L863" s="126">
        <v>8</v>
      </c>
      <c r="M863" s="95" t="s">
        <v>1799</v>
      </c>
      <c r="N863" s="126">
        <v>6</v>
      </c>
    </row>
    <row r="864" spans="1:14" x14ac:dyDescent="0.35">
      <c r="A864" s="98" t="s">
        <v>1800</v>
      </c>
      <c r="B864" s="114" t="s">
        <v>1801</v>
      </c>
      <c r="C864" s="109">
        <v>25</v>
      </c>
      <c r="D864" s="139">
        <v>0.65</v>
      </c>
      <c r="E864" s="98" t="s">
        <v>1802</v>
      </c>
      <c r="F864" s="148">
        <v>11000</v>
      </c>
      <c r="G864" s="98" t="s">
        <v>1803</v>
      </c>
      <c r="H864" s="129">
        <v>5350</v>
      </c>
      <c r="I864" s="98" t="s">
        <v>1804</v>
      </c>
      <c r="J864" s="148">
        <v>10300</v>
      </c>
      <c r="K864" s="98" t="s">
        <v>1175</v>
      </c>
      <c r="L864" s="129">
        <v>4770</v>
      </c>
      <c r="M864" s="98" t="s">
        <v>1805</v>
      </c>
      <c r="N864" s="128">
        <v>1420</v>
      </c>
    </row>
    <row r="865" spans="1:14" x14ac:dyDescent="0.35">
      <c r="A865" s="95" t="s">
        <v>1806</v>
      </c>
      <c r="B865" s="112" t="s">
        <v>1807</v>
      </c>
      <c r="C865" s="106">
        <v>12.9</v>
      </c>
      <c r="D865" s="138">
        <v>0.86</v>
      </c>
      <c r="E865" s="95" t="s">
        <v>1808</v>
      </c>
      <c r="F865" s="127">
        <v>8430</v>
      </c>
      <c r="G865" s="95" t="s">
        <v>1809</v>
      </c>
      <c r="H865" s="127">
        <v>2910</v>
      </c>
      <c r="I865" s="95" t="s">
        <v>1451</v>
      </c>
      <c r="J865" s="127">
        <v>6860</v>
      </c>
      <c r="K865" s="95" t="s">
        <v>1810</v>
      </c>
      <c r="L865" s="127">
        <v>1500</v>
      </c>
      <c r="M865" s="95" t="s">
        <v>1811</v>
      </c>
      <c r="N865" s="126">
        <v>442</v>
      </c>
    </row>
    <row r="866" spans="1:14" x14ac:dyDescent="0.35">
      <c r="A866" s="98" t="s">
        <v>1812</v>
      </c>
      <c r="B866" s="114" t="s">
        <v>1813</v>
      </c>
      <c r="C866" s="118">
        <v>1.9</v>
      </c>
      <c r="D866" s="139">
        <v>0.26</v>
      </c>
      <c r="E866" s="98" t="s">
        <v>1814</v>
      </c>
      <c r="F866" s="128">
        <v>668</v>
      </c>
      <c r="G866" s="98" t="s">
        <v>1814</v>
      </c>
      <c r="H866" s="128">
        <v>182</v>
      </c>
      <c r="I866" s="98" t="s">
        <v>1378</v>
      </c>
      <c r="J866" s="128">
        <v>243</v>
      </c>
      <c r="K866" s="98" t="s">
        <v>1815</v>
      </c>
      <c r="L866" s="128">
        <v>32</v>
      </c>
      <c r="M866" s="98" t="s">
        <v>998</v>
      </c>
      <c r="N866" s="128">
        <v>25</v>
      </c>
    </row>
    <row r="867" spans="1:14" ht="19" x14ac:dyDescent="0.35">
      <c r="A867" s="95" t="s">
        <v>1816</v>
      </c>
      <c r="B867" s="112" t="s">
        <v>1817</v>
      </c>
      <c r="C867" s="106">
        <v>12.9</v>
      </c>
      <c r="D867" s="112" t="s">
        <v>1818</v>
      </c>
      <c r="E867" s="95" t="s">
        <v>1819</v>
      </c>
      <c r="F867" s="127">
        <v>7900</v>
      </c>
      <c r="G867" s="95" t="s">
        <v>1820</v>
      </c>
      <c r="H867" s="127">
        <v>2730</v>
      </c>
      <c r="I867" s="95" t="s">
        <v>1409</v>
      </c>
      <c r="J867" s="127">
        <v>6430</v>
      </c>
      <c r="K867" s="95" t="s">
        <v>1821</v>
      </c>
      <c r="L867" s="127">
        <v>1410</v>
      </c>
      <c r="M867" s="95" t="s">
        <v>1822</v>
      </c>
      <c r="N867" s="126">
        <v>415</v>
      </c>
    </row>
    <row r="868" spans="1:14" ht="19" x14ac:dyDescent="0.35">
      <c r="A868" s="98" t="s">
        <v>1823</v>
      </c>
      <c r="B868" s="114" t="s">
        <v>1824</v>
      </c>
      <c r="C868" s="109">
        <v>12.9</v>
      </c>
      <c r="D868" s="114" t="s">
        <v>1825</v>
      </c>
      <c r="E868" s="98" t="s">
        <v>1826</v>
      </c>
      <c r="F868" s="129">
        <v>8270</v>
      </c>
      <c r="G868" s="98" t="s">
        <v>1827</v>
      </c>
      <c r="H868" s="129">
        <v>2850</v>
      </c>
      <c r="I868" s="98" t="s">
        <v>912</v>
      </c>
      <c r="J868" s="129">
        <v>6730</v>
      </c>
      <c r="K868" s="98" t="s">
        <v>1828</v>
      </c>
      <c r="L868" s="129">
        <v>1480</v>
      </c>
      <c r="M868" s="98" t="s">
        <v>1829</v>
      </c>
      <c r="N868" s="128">
        <v>434</v>
      </c>
    </row>
    <row r="869" spans="1:14" x14ac:dyDescent="0.35">
      <c r="A869" s="95" t="s">
        <v>1830</v>
      </c>
      <c r="B869" s="112" t="s">
        <v>1831</v>
      </c>
      <c r="C869" s="106">
        <v>25</v>
      </c>
      <c r="D869" s="112" t="s">
        <v>1832</v>
      </c>
      <c r="E869" s="95" t="s">
        <v>1833</v>
      </c>
      <c r="F869" s="147">
        <v>10900</v>
      </c>
      <c r="G869" s="95" t="s">
        <v>1834</v>
      </c>
      <c r="H869" s="127">
        <v>5300</v>
      </c>
      <c r="I869" s="95" t="s">
        <v>1835</v>
      </c>
      <c r="J869" s="147">
        <v>10200</v>
      </c>
      <c r="K869" s="95" t="s">
        <v>1836</v>
      </c>
      <c r="L869" s="127">
        <v>4730</v>
      </c>
      <c r="M869" s="95" t="s">
        <v>1837</v>
      </c>
      <c r="N869" s="126">
        <v>1400</v>
      </c>
    </row>
    <row r="870" spans="1:14" ht="19" x14ac:dyDescent="0.35">
      <c r="A870" s="120" t="s">
        <v>1838</v>
      </c>
      <c r="B870" s="119" t="s">
        <v>1839</v>
      </c>
      <c r="C870" s="157">
        <v>13.5</v>
      </c>
      <c r="D870" s="119" t="s">
        <v>1840</v>
      </c>
      <c r="E870" s="120" t="s">
        <v>1841</v>
      </c>
      <c r="F870" s="153">
        <v>11100</v>
      </c>
      <c r="G870" s="120" t="s">
        <v>1842</v>
      </c>
      <c r="H870" s="152">
        <v>3890</v>
      </c>
      <c r="I870" s="120" t="s">
        <v>1843</v>
      </c>
      <c r="J870" s="152">
        <v>9110</v>
      </c>
      <c r="K870" s="120" t="s">
        <v>1643</v>
      </c>
      <c r="L870" s="152">
        <v>2120</v>
      </c>
      <c r="M870" s="120" t="s">
        <v>1844</v>
      </c>
      <c r="N870" s="158">
        <v>602</v>
      </c>
    </row>
    <row r="871" spans="1:14" x14ac:dyDescent="0.35">
      <c r="A871" s="91" t="s">
        <v>1845</v>
      </c>
      <c r="B871" s="134" t="s">
        <v>1846</v>
      </c>
      <c r="C871" s="124">
        <v>25</v>
      </c>
      <c r="D871" s="134" t="s">
        <v>1847</v>
      </c>
      <c r="E871" s="91" t="s">
        <v>1848</v>
      </c>
      <c r="F871" s="125">
        <v>15100</v>
      </c>
      <c r="G871" s="91" t="s">
        <v>1849</v>
      </c>
      <c r="H871" s="155">
        <v>7330</v>
      </c>
      <c r="I871" s="91" t="s">
        <v>1850</v>
      </c>
      <c r="J871" s="125">
        <v>14100</v>
      </c>
      <c r="K871" s="91" t="s">
        <v>1851</v>
      </c>
      <c r="L871" s="155">
        <v>6530</v>
      </c>
      <c r="M871" s="91" t="s">
        <v>1852</v>
      </c>
      <c r="N871" s="136">
        <v>1940</v>
      </c>
    </row>
    <row r="872" spans="1:14" x14ac:dyDescent="0.35">
      <c r="A872" s="95" t="s">
        <v>1853</v>
      </c>
      <c r="B872" s="112" t="s">
        <v>1854</v>
      </c>
      <c r="C872" s="113">
        <v>0.8</v>
      </c>
      <c r="D872" s="112" t="s">
        <v>1855</v>
      </c>
      <c r="E872" s="95" t="s">
        <v>920</v>
      </c>
      <c r="F872" s="126">
        <v>223</v>
      </c>
      <c r="G872" s="95" t="s">
        <v>920</v>
      </c>
      <c r="H872" s="126">
        <v>61</v>
      </c>
      <c r="I872" s="95" t="s">
        <v>1856</v>
      </c>
      <c r="J872" s="126">
        <v>70</v>
      </c>
      <c r="K872" s="95" t="s">
        <v>1857</v>
      </c>
      <c r="L872" s="126">
        <v>10</v>
      </c>
      <c r="M872" s="95" t="s">
        <v>1858</v>
      </c>
      <c r="N872" s="126">
        <v>8</v>
      </c>
    </row>
    <row r="873" spans="1:14" x14ac:dyDescent="0.35">
      <c r="A873" s="98" t="s">
        <v>1859</v>
      </c>
      <c r="B873" s="114" t="s">
        <v>1860</v>
      </c>
      <c r="C873" s="98" t="s">
        <v>1861</v>
      </c>
      <c r="D873" s="114" t="s">
        <v>1862</v>
      </c>
      <c r="E873" s="98" t="s">
        <v>1863</v>
      </c>
      <c r="F873" s="130" t="s">
        <v>1085</v>
      </c>
      <c r="G873" s="98" t="s">
        <v>1863</v>
      </c>
      <c r="H873" s="130" t="s">
        <v>1085</v>
      </c>
      <c r="I873" s="98" t="s">
        <v>1864</v>
      </c>
      <c r="J873" s="130" t="s">
        <v>1085</v>
      </c>
      <c r="K873" s="98" t="s">
        <v>1865</v>
      </c>
      <c r="L873" s="130" t="s">
        <v>1085</v>
      </c>
      <c r="M873" s="98" t="s">
        <v>1866</v>
      </c>
      <c r="N873" s="130" t="s">
        <v>1085</v>
      </c>
    </row>
    <row r="874" spans="1:14" x14ac:dyDescent="0.35">
      <c r="A874" s="95" t="s">
        <v>1867</v>
      </c>
      <c r="B874" s="112" t="s">
        <v>1868</v>
      </c>
      <c r="C874" s="113">
        <v>6.2</v>
      </c>
      <c r="D874" s="112" t="s">
        <v>1869</v>
      </c>
      <c r="E874" s="95" t="s">
        <v>1870</v>
      </c>
      <c r="F874" s="127">
        <v>3080</v>
      </c>
      <c r="G874" s="95" t="s">
        <v>1871</v>
      </c>
      <c r="H874" s="126">
        <v>871</v>
      </c>
      <c r="I874" s="95" t="s">
        <v>1668</v>
      </c>
      <c r="J874" s="127">
        <v>1880</v>
      </c>
      <c r="K874" s="95" t="s">
        <v>886</v>
      </c>
      <c r="L874" s="126">
        <v>207</v>
      </c>
      <c r="M874" s="95" t="s">
        <v>1872</v>
      </c>
      <c r="N874" s="126">
        <v>122</v>
      </c>
    </row>
    <row r="875" spans="1:14" ht="19" x14ac:dyDescent="0.35">
      <c r="A875" s="98" t="s">
        <v>1873</v>
      </c>
      <c r="B875" s="114" t="s">
        <v>1874</v>
      </c>
      <c r="C875" s="118">
        <v>1</v>
      </c>
      <c r="D875" s="114" t="s">
        <v>1875</v>
      </c>
      <c r="E875" s="98" t="s">
        <v>1876</v>
      </c>
      <c r="F875" s="128">
        <v>204</v>
      </c>
      <c r="G875" s="98" t="s">
        <v>1876</v>
      </c>
      <c r="H875" s="128">
        <v>56</v>
      </c>
      <c r="I875" s="98" t="s">
        <v>1734</v>
      </c>
      <c r="J875" s="128">
        <v>66</v>
      </c>
      <c r="K875" s="98" t="s">
        <v>1877</v>
      </c>
      <c r="L875" s="128">
        <v>10</v>
      </c>
      <c r="M875" s="98" t="s">
        <v>1878</v>
      </c>
      <c r="N875" s="128">
        <v>8</v>
      </c>
    </row>
    <row r="876" spans="1:14" x14ac:dyDescent="0.35">
      <c r="A876" s="95" t="s">
        <v>1879</v>
      </c>
      <c r="B876" s="112" t="s">
        <v>1880</v>
      </c>
      <c r="C876" s="95" t="s">
        <v>1881</v>
      </c>
      <c r="D876" s="112" t="s">
        <v>1882</v>
      </c>
      <c r="E876" s="95" t="s">
        <v>1599</v>
      </c>
      <c r="F876" s="126">
        <v>46</v>
      </c>
      <c r="G876" s="95" t="s">
        <v>1599</v>
      </c>
      <c r="H876" s="126">
        <v>13</v>
      </c>
      <c r="I876" s="95" t="s">
        <v>1883</v>
      </c>
      <c r="J876" s="126">
        <v>14</v>
      </c>
      <c r="K876" s="95" t="s">
        <v>1519</v>
      </c>
      <c r="L876" s="126">
        <v>2</v>
      </c>
      <c r="M876" s="95" t="s">
        <v>1884</v>
      </c>
      <c r="N876" s="126">
        <v>2</v>
      </c>
    </row>
    <row r="877" spans="1:14" x14ac:dyDescent="0.35">
      <c r="A877" s="98" t="s">
        <v>1885</v>
      </c>
      <c r="B877" s="114" t="s">
        <v>1886</v>
      </c>
      <c r="C877" s="118">
        <v>1.1000000000000001</v>
      </c>
      <c r="D877" s="114" t="s">
        <v>1887</v>
      </c>
      <c r="E877" s="98" t="s">
        <v>1167</v>
      </c>
      <c r="F877" s="128">
        <v>528</v>
      </c>
      <c r="G877" s="98" t="s">
        <v>1167</v>
      </c>
      <c r="H877" s="128">
        <v>144</v>
      </c>
      <c r="I877" s="98" t="s">
        <v>1888</v>
      </c>
      <c r="J877" s="128">
        <v>173</v>
      </c>
      <c r="K877" s="98" t="s">
        <v>1889</v>
      </c>
      <c r="L877" s="128">
        <v>25</v>
      </c>
      <c r="M877" s="98" t="s">
        <v>1890</v>
      </c>
      <c r="N877" s="128">
        <v>20</v>
      </c>
    </row>
    <row r="878" spans="1:14" x14ac:dyDescent="0.35">
      <c r="A878" s="95" t="s">
        <v>1891</v>
      </c>
      <c r="B878" s="112" t="s">
        <v>1892</v>
      </c>
      <c r="C878" s="113">
        <v>0.9</v>
      </c>
      <c r="D878" s="112" t="s">
        <v>1893</v>
      </c>
      <c r="E878" s="95" t="s">
        <v>1894</v>
      </c>
      <c r="F878" s="126">
        <v>479</v>
      </c>
      <c r="G878" s="95" t="s">
        <v>1894</v>
      </c>
      <c r="H878" s="126">
        <v>130</v>
      </c>
      <c r="I878" s="95" t="s">
        <v>1895</v>
      </c>
      <c r="J878" s="126">
        <v>153</v>
      </c>
      <c r="K878" s="95" t="s">
        <v>1253</v>
      </c>
      <c r="L878" s="126">
        <v>22</v>
      </c>
      <c r="M878" s="95" t="s">
        <v>1896</v>
      </c>
      <c r="N878" s="126">
        <v>18</v>
      </c>
    </row>
    <row r="879" spans="1:14" x14ac:dyDescent="0.35">
      <c r="A879" s="98" t="s">
        <v>1897</v>
      </c>
      <c r="B879" s="114" t="s">
        <v>1898</v>
      </c>
      <c r="C879" s="118">
        <v>3.3</v>
      </c>
      <c r="D879" s="114" t="s">
        <v>1899</v>
      </c>
      <c r="E879" s="98" t="s">
        <v>1739</v>
      </c>
      <c r="F879" s="129">
        <v>2260</v>
      </c>
      <c r="G879" s="98" t="s">
        <v>1900</v>
      </c>
      <c r="H879" s="128">
        <v>617</v>
      </c>
      <c r="I879" s="98" t="s">
        <v>1901</v>
      </c>
      <c r="J879" s="129">
        <v>1010</v>
      </c>
      <c r="K879" s="98" t="s">
        <v>1902</v>
      </c>
      <c r="L879" s="128">
        <v>115</v>
      </c>
      <c r="M879" s="98" t="s">
        <v>1903</v>
      </c>
      <c r="N879" s="128">
        <v>86</v>
      </c>
    </row>
    <row r="880" spans="1:14" x14ac:dyDescent="0.35">
      <c r="A880" s="95" t="s">
        <v>1904</v>
      </c>
      <c r="B880" s="112" t="s">
        <v>1905</v>
      </c>
      <c r="C880" s="113">
        <v>4.4000000000000004</v>
      </c>
      <c r="D880" s="112" t="s">
        <v>1906</v>
      </c>
      <c r="E880" s="95" t="s">
        <v>1907</v>
      </c>
      <c r="F880" s="127">
        <v>2730</v>
      </c>
      <c r="G880" s="95" t="s">
        <v>1908</v>
      </c>
      <c r="H880" s="126">
        <v>751</v>
      </c>
      <c r="I880" s="95" t="s">
        <v>1909</v>
      </c>
      <c r="J880" s="127">
        <v>1400</v>
      </c>
      <c r="K880" s="95" t="s">
        <v>1910</v>
      </c>
      <c r="L880" s="126">
        <v>150</v>
      </c>
      <c r="M880" s="95" t="s">
        <v>1560</v>
      </c>
      <c r="N880" s="126">
        <v>105</v>
      </c>
    </row>
    <row r="881" spans="1:14" x14ac:dyDescent="0.35">
      <c r="A881" s="98" t="s">
        <v>1911</v>
      </c>
      <c r="B881" s="114" t="s">
        <v>1912</v>
      </c>
      <c r="C881" s="118">
        <v>2</v>
      </c>
      <c r="D881" s="139">
        <v>0.28999999999999998</v>
      </c>
      <c r="E881" s="98" t="s">
        <v>1913</v>
      </c>
      <c r="F881" s="128">
        <v>815</v>
      </c>
      <c r="G881" s="98" t="s">
        <v>1913</v>
      </c>
      <c r="H881" s="128">
        <v>222</v>
      </c>
      <c r="I881" s="98" t="s">
        <v>1655</v>
      </c>
      <c r="J881" s="128">
        <v>301</v>
      </c>
      <c r="K881" s="98" t="s">
        <v>1914</v>
      </c>
      <c r="L881" s="128">
        <v>39</v>
      </c>
      <c r="M881" s="98" t="s">
        <v>1915</v>
      </c>
      <c r="N881" s="128">
        <v>31</v>
      </c>
    </row>
    <row r="882" spans="1:14" x14ac:dyDescent="0.35">
      <c r="A882" s="95" t="s">
        <v>1916</v>
      </c>
      <c r="B882" s="112" t="s">
        <v>1917</v>
      </c>
      <c r="C882" s="113">
        <v>2</v>
      </c>
      <c r="D882" s="138">
        <v>0.56000000000000005</v>
      </c>
      <c r="E882" s="95" t="s">
        <v>1140</v>
      </c>
      <c r="F882" s="126">
        <v>868</v>
      </c>
      <c r="G882" s="95" t="s">
        <v>1140</v>
      </c>
      <c r="H882" s="126">
        <v>236</v>
      </c>
      <c r="I882" s="95" t="s">
        <v>1918</v>
      </c>
      <c r="J882" s="126">
        <v>320</v>
      </c>
      <c r="K882" s="95" t="s">
        <v>1919</v>
      </c>
      <c r="L882" s="126">
        <v>42</v>
      </c>
      <c r="M882" s="95" t="s">
        <v>1143</v>
      </c>
      <c r="N882" s="126">
        <v>33</v>
      </c>
    </row>
    <row r="883" spans="1:14" x14ac:dyDescent="0.35">
      <c r="A883" s="98" t="s">
        <v>1920</v>
      </c>
      <c r="B883" s="114" t="s">
        <v>1921</v>
      </c>
      <c r="C883" s="118">
        <v>2</v>
      </c>
      <c r="D883" s="139">
        <v>0.76</v>
      </c>
      <c r="E883" s="98" t="s">
        <v>1913</v>
      </c>
      <c r="F883" s="128">
        <v>812</v>
      </c>
      <c r="G883" s="98" t="s">
        <v>1913</v>
      </c>
      <c r="H883" s="128">
        <v>221</v>
      </c>
      <c r="I883" s="98" t="s">
        <v>1922</v>
      </c>
      <c r="J883" s="128">
        <v>299</v>
      </c>
      <c r="K883" s="98" t="s">
        <v>1923</v>
      </c>
      <c r="L883" s="128">
        <v>39</v>
      </c>
      <c r="M883" s="98" t="s">
        <v>1924</v>
      </c>
      <c r="N883" s="128">
        <v>31</v>
      </c>
    </row>
    <row r="884" spans="1:14" x14ac:dyDescent="0.35">
      <c r="A884" s="95" t="s">
        <v>1925</v>
      </c>
      <c r="B884" s="112" t="s">
        <v>1926</v>
      </c>
      <c r="C884" s="106">
        <v>40</v>
      </c>
      <c r="D884" s="138">
        <v>0.48</v>
      </c>
      <c r="E884" s="95" t="s">
        <v>1927</v>
      </c>
      <c r="F884" s="127">
        <v>7170</v>
      </c>
      <c r="G884" s="95" t="s">
        <v>1928</v>
      </c>
      <c r="H884" s="127">
        <v>4550</v>
      </c>
      <c r="I884" s="95" t="s">
        <v>1929</v>
      </c>
      <c r="J884" s="127">
        <v>7090</v>
      </c>
      <c r="K884" s="95" t="s">
        <v>1930</v>
      </c>
      <c r="L884" s="127">
        <v>4690</v>
      </c>
      <c r="M884" s="95" t="s">
        <v>1298</v>
      </c>
      <c r="N884" s="126">
        <v>2040</v>
      </c>
    </row>
    <row r="885" spans="1:14" x14ac:dyDescent="0.35">
      <c r="A885" s="98" t="s">
        <v>1931</v>
      </c>
      <c r="B885" s="114" t="s">
        <v>1932</v>
      </c>
      <c r="C885" s="98" t="s">
        <v>1933</v>
      </c>
      <c r="D885" s="139">
        <v>0.06</v>
      </c>
      <c r="E885" s="98" t="s">
        <v>1934</v>
      </c>
      <c r="F885" s="128">
        <v>2</v>
      </c>
      <c r="G885" s="98" t="s">
        <v>1934</v>
      </c>
      <c r="H885" s="130" t="s">
        <v>1085</v>
      </c>
      <c r="I885" s="98" t="s">
        <v>1935</v>
      </c>
      <c r="J885" s="130" t="s">
        <v>1085</v>
      </c>
      <c r="K885" s="98" t="s">
        <v>1936</v>
      </c>
      <c r="L885" s="130" t="s">
        <v>1085</v>
      </c>
      <c r="M885" s="98" t="s">
        <v>1937</v>
      </c>
      <c r="N885" s="130" t="s">
        <v>1085</v>
      </c>
    </row>
    <row r="886" spans="1:14" x14ac:dyDescent="0.35">
      <c r="A886" s="95" t="s">
        <v>1938</v>
      </c>
      <c r="B886" s="112" t="s">
        <v>1939</v>
      </c>
      <c r="C886" s="95" t="s">
        <v>1933</v>
      </c>
      <c r="D886" s="138">
        <v>7.0000000000000007E-2</v>
      </c>
      <c r="E886" s="95" t="s">
        <v>1940</v>
      </c>
      <c r="F886" s="126">
        <v>1</v>
      </c>
      <c r="G886" s="95" t="s">
        <v>1940</v>
      </c>
      <c r="H886" s="131" t="s">
        <v>1085</v>
      </c>
      <c r="I886" s="95" t="s">
        <v>1941</v>
      </c>
      <c r="J886" s="131" t="s">
        <v>1085</v>
      </c>
      <c r="K886" s="95" t="s">
        <v>1942</v>
      </c>
      <c r="L886" s="131" t="s">
        <v>1085</v>
      </c>
      <c r="M886" s="95" t="s">
        <v>1943</v>
      </c>
      <c r="N886" s="131" t="s">
        <v>1085</v>
      </c>
    </row>
    <row r="887" spans="1:14" ht="19" x14ac:dyDescent="0.35">
      <c r="A887" s="114" t="s">
        <v>1944</v>
      </c>
      <c r="B887" s="114" t="s">
        <v>1945</v>
      </c>
      <c r="C887" s="98" t="s">
        <v>1933</v>
      </c>
      <c r="D887" s="139">
        <v>0.05</v>
      </c>
      <c r="E887" s="98" t="s">
        <v>1946</v>
      </c>
      <c r="F887" s="130" t="s">
        <v>1085</v>
      </c>
      <c r="G887" s="98" t="s">
        <v>1946</v>
      </c>
      <c r="H887" s="130" t="s">
        <v>1085</v>
      </c>
      <c r="I887" s="98" t="s">
        <v>1618</v>
      </c>
      <c r="J887" s="130" t="s">
        <v>1085</v>
      </c>
      <c r="K887" s="98" t="s">
        <v>1947</v>
      </c>
      <c r="L887" s="130" t="s">
        <v>1085</v>
      </c>
      <c r="M887" s="98" t="s">
        <v>1948</v>
      </c>
      <c r="N887" s="130" t="s">
        <v>1085</v>
      </c>
    </row>
    <row r="888" spans="1:14" x14ac:dyDescent="0.35">
      <c r="A888" s="95" t="s">
        <v>1949</v>
      </c>
      <c r="B888" s="112" t="s">
        <v>1950</v>
      </c>
      <c r="C888" s="113">
        <v>1.4</v>
      </c>
      <c r="D888" s="138">
        <v>0.21</v>
      </c>
      <c r="E888" s="95" t="s">
        <v>1951</v>
      </c>
      <c r="F888" s="126">
        <v>449</v>
      </c>
      <c r="G888" s="95" t="s">
        <v>1951</v>
      </c>
      <c r="H888" s="126">
        <v>122</v>
      </c>
      <c r="I888" s="95" t="s">
        <v>1895</v>
      </c>
      <c r="J888" s="126">
        <v>153</v>
      </c>
      <c r="K888" s="95" t="s">
        <v>1032</v>
      </c>
      <c r="L888" s="126">
        <v>21</v>
      </c>
      <c r="M888" s="95" t="s">
        <v>1952</v>
      </c>
      <c r="N888" s="126">
        <v>17</v>
      </c>
    </row>
    <row r="889" spans="1:14" ht="19" x14ac:dyDescent="0.35">
      <c r="A889" s="98" t="s">
        <v>1953</v>
      </c>
      <c r="B889" s="114" t="s">
        <v>1954</v>
      </c>
      <c r="C889" s="109">
        <v>800</v>
      </c>
      <c r="D889" s="139">
        <v>0.65</v>
      </c>
      <c r="E889" s="98" t="s">
        <v>1955</v>
      </c>
      <c r="F889" s="129">
        <v>7500</v>
      </c>
      <c r="G889" s="98" t="s">
        <v>1956</v>
      </c>
      <c r="H889" s="129">
        <v>9710</v>
      </c>
      <c r="I889" s="98" t="s">
        <v>1957</v>
      </c>
      <c r="J889" s="129">
        <v>8070</v>
      </c>
      <c r="K889" s="98" t="s">
        <v>1958</v>
      </c>
      <c r="L889" s="129">
        <v>9910</v>
      </c>
      <c r="M889" s="98" t="s">
        <v>1546</v>
      </c>
      <c r="N889" s="148">
        <v>11300</v>
      </c>
    </row>
    <row r="890" spans="1:14" x14ac:dyDescent="0.35">
      <c r="A890" s="95" t="s">
        <v>1959</v>
      </c>
      <c r="B890" s="112" t="s">
        <v>1960</v>
      </c>
      <c r="C890" s="95" t="s">
        <v>1961</v>
      </c>
      <c r="D890" s="138">
        <v>0.02</v>
      </c>
      <c r="E890" s="95" t="s">
        <v>1962</v>
      </c>
      <c r="F890" s="131" t="s">
        <v>1085</v>
      </c>
      <c r="G890" s="95" t="s">
        <v>1962</v>
      </c>
      <c r="H890" s="131" t="s">
        <v>1085</v>
      </c>
      <c r="I890" s="95" t="s">
        <v>1963</v>
      </c>
      <c r="J890" s="131" t="s">
        <v>1085</v>
      </c>
      <c r="K890" s="95" t="s">
        <v>1964</v>
      </c>
      <c r="L890" s="131" t="s">
        <v>1085</v>
      </c>
      <c r="M890" s="95" t="s">
        <v>1965</v>
      </c>
      <c r="N890" s="131" t="s">
        <v>1085</v>
      </c>
    </row>
    <row r="891" spans="1:14" x14ac:dyDescent="0.35">
      <c r="A891" s="98" t="s">
        <v>1966</v>
      </c>
      <c r="B891" s="114" t="s">
        <v>1967</v>
      </c>
      <c r="C891" s="118">
        <v>3.5</v>
      </c>
      <c r="D891" s="114" t="s">
        <v>1968</v>
      </c>
      <c r="E891" s="98" t="s">
        <v>1969</v>
      </c>
      <c r="F891" s="129">
        <v>2150</v>
      </c>
      <c r="G891" s="98" t="s">
        <v>1970</v>
      </c>
      <c r="H891" s="128">
        <v>588</v>
      </c>
      <c r="I891" s="98" t="s">
        <v>1971</v>
      </c>
      <c r="J891" s="128">
        <v>984</v>
      </c>
      <c r="K891" s="98" t="s">
        <v>1972</v>
      </c>
      <c r="L891" s="128">
        <v>111</v>
      </c>
      <c r="M891" s="98" t="s">
        <v>1973</v>
      </c>
      <c r="N891" s="128">
        <v>82</v>
      </c>
    </row>
    <row r="892" spans="1:14" x14ac:dyDescent="0.35">
      <c r="A892" s="95" t="s">
        <v>1974</v>
      </c>
      <c r="B892" s="112" t="s">
        <v>1975</v>
      </c>
      <c r="C892" s="113">
        <v>3.5</v>
      </c>
      <c r="D892" s="112" t="s">
        <v>1976</v>
      </c>
      <c r="E892" s="95" t="s">
        <v>1551</v>
      </c>
      <c r="F892" s="127">
        <v>2130</v>
      </c>
      <c r="G892" s="95" t="s">
        <v>1977</v>
      </c>
      <c r="H892" s="126">
        <v>580</v>
      </c>
      <c r="I892" s="95" t="s">
        <v>1978</v>
      </c>
      <c r="J892" s="126">
        <v>971</v>
      </c>
      <c r="K892" s="95" t="s">
        <v>1979</v>
      </c>
      <c r="L892" s="126">
        <v>110</v>
      </c>
      <c r="M892" s="95" t="s">
        <v>1980</v>
      </c>
      <c r="N892" s="126">
        <v>81</v>
      </c>
    </row>
    <row r="893" spans="1:14" x14ac:dyDescent="0.35">
      <c r="A893" s="98" t="s">
        <v>1981</v>
      </c>
      <c r="B893" s="114" t="s">
        <v>1982</v>
      </c>
      <c r="C893" s="118">
        <v>2.6</v>
      </c>
      <c r="D893" s="114" t="s">
        <v>1983</v>
      </c>
      <c r="E893" s="98" t="s">
        <v>1334</v>
      </c>
      <c r="F893" s="129">
        <v>1380</v>
      </c>
      <c r="G893" s="98" t="s">
        <v>1334</v>
      </c>
      <c r="H893" s="128">
        <v>376</v>
      </c>
      <c r="I893" s="98" t="s">
        <v>1984</v>
      </c>
      <c r="J893" s="128">
        <v>555</v>
      </c>
      <c r="K893" s="98" t="s">
        <v>1985</v>
      </c>
      <c r="L893" s="128">
        <v>68</v>
      </c>
      <c r="M893" s="98" t="s">
        <v>1986</v>
      </c>
      <c r="N893" s="128">
        <v>52</v>
      </c>
    </row>
    <row r="894" spans="1:14" x14ac:dyDescent="0.35">
      <c r="A894" s="95" t="s">
        <v>1987</v>
      </c>
      <c r="B894" s="112" t="s">
        <v>1988</v>
      </c>
      <c r="C894" s="113">
        <v>3</v>
      </c>
      <c r="D894" s="112" t="s">
        <v>1989</v>
      </c>
      <c r="E894" s="95" t="s">
        <v>1990</v>
      </c>
      <c r="F894" s="127">
        <v>1440</v>
      </c>
      <c r="G894" s="95" t="s">
        <v>1990</v>
      </c>
      <c r="H894" s="126">
        <v>392</v>
      </c>
      <c r="I894" s="95" t="s">
        <v>1991</v>
      </c>
      <c r="J894" s="126">
        <v>613</v>
      </c>
      <c r="K894" s="95" t="s">
        <v>1992</v>
      </c>
      <c r="L894" s="126">
        <v>72</v>
      </c>
      <c r="M894" s="95" t="s">
        <v>1993</v>
      </c>
      <c r="N894" s="126">
        <v>54</v>
      </c>
    </row>
    <row r="895" spans="1:14" x14ac:dyDescent="0.35">
      <c r="A895" s="98" t="s">
        <v>1994</v>
      </c>
      <c r="B895" s="114" t="s">
        <v>1995</v>
      </c>
      <c r="C895" s="118">
        <v>0.4</v>
      </c>
      <c r="D895" s="114" t="s">
        <v>1996</v>
      </c>
      <c r="E895" s="98" t="s">
        <v>1997</v>
      </c>
      <c r="F895" s="128">
        <v>123</v>
      </c>
      <c r="G895" s="98" t="s">
        <v>1997</v>
      </c>
      <c r="H895" s="128">
        <v>33</v>
      </c>
      <c r="I895" s="98" t="s">
        <v>1998</v>
      </c>
      <c r="J895" s="128">
        <v>37</v>
      </c>
      <c r="K895" s="98" t="s">
        <v>1999</v>
      </c>
      <c r="L895" s="128">
        <v>6</v>
      </c>
      <c r="M895" s="98" t="s">
        <v>2000</v>
      </c>
      <c r="N895" s="128">
        <v>5</v>
      </c>
    </row>
    <row r="896" spans="1:14" x14ac:dyDescent="0.35">
      <c r="A896" s="95" t="s">
        <v>2001</v>
      </c>
      <c r="B896" s="112" t="s">
        <v>2002</v>
      </c>
      <c r="C896" s="113">
        <v>0.3</v>
      </c>
      <c r="D896" s="112" t="s">
        <v>2003</v>
      </c>
      <c r="E896" s="95" t="s">
        <v>2004</v>
      </c>
      <c r="F896" s="126">
        <v>64</v>
      </c>
      <c r="G896" s="95" t="s">
        <v>2004</v>
      </c>
      <c r="H896" s="126">
        <v>17</v>
      </c>
      <c r="I896" s="95" t="s">
        <v>1032</v>
      </c>
      <c r="J896" s="126">
        <v>19</v>
      </c>
      <c r="K896" s="95" t="s">
        <v>2005</v>
      </c>
      <c r="L896" s="126">
        <v>3</v>
      </c>
      <c r="M896" s="95" t="s">
        <v>2006</v>
      </c>
      <c r="N896" s="126">
        <v>2</v>
      </c>
    </row>
    <row r="897" spans="1:14" x14ac:dyDescent="0.35">
      <c r="A897" s="98" t="s">
        <v>2007</v>
      </c>
      <c r="B897" s="114" t="s">
        <v>2008</v>
      </c>
      <c r="C897" s="118">
        <v>3.2</v>
      </c>
      <c r="D897" s="114" t="s">
        <v>1791</v>
      </c>
      <c r="E897" s="98" t="s">
        <v>2009</v>
      </c>
      <c r="F897" s="129">
        <v>1720</v>
      </c>
      <c r="G897" s="98" t="s">
        <v>2010</v>
      </c>
      <c r="H897" s="128">
        <v>470</v>
      </c>
      <c r="I897" s="98" t="s">
        <v>1335</v>
      </c>
      <c r="J897" s="128">
        <v>755</v>
      </c>
      <c r="K897" s="98" t="s">
        <v>2011</v>
      </c>
      <c r="L897" s="128">
        <v>87</v>
      </c>
      <c r="M897" s="98" t="s">
        <v>1628</v>
      </c>
      <c r="N897" s="128">
        <v>65</v>
      </c>
    </row>
    <row r="898" spans="1:14" x14ac:dyDescent="0.35">
      <c r="A898" s="95" t="s">
        <v>2012</v>
      </c>
      <c r="B898" s="112" t="s">
        <v>2013</v>
      </c>
      <c r="C898" s="113">
        <v>3.2</v>
      </c>
      <c r="D898" s="112" t="s">
        <v>2014</v>
      </c>
      <c r="E898" s="95" t="s">
        <v>2015</v>
      </c>
      <c r="F898" s="127">
        <v>1220</v>
      </c>
      <c r="G898" s="95" t="s">
        <v>2015</v>
      </c>
      <c r="H898" s="126">
        <v>333</v>
      </c>
      <c r="I898" s="95" t="s">
        <v>2016</v>
      </c>
      <c r="J898" s="126">
        <v>535</v>
      </c>
      <c r="K898" s="95" t="s">
        <v>2017</v>
      </c>
      <c r="L898" s="126">
        <v>62</v>
      </c>
      <c r="M898" s="95" t="s">
        <v>2018</v>
      </c>
      <c r="N898" s="126">
        <v>46</v>
      </c>
    </row>
    <row r="899" spans="1:14" x14ac:dyDescent="0.35">
      <c r="A899" s="98" t="s">
        <v>2019</v>
      </c>
      <c r="B899" s="114" t="s">
        <v>2020</v>
      </c>
      <c r="C899" s="98" t="s">
        <v>2021</v>
      </c>
      <c r="D899" s="114" t="s">
        <v>2022</v>
      </c>
      <c r="E899" s="98" t="s">
        <v>2023</v>
      </c>
      <c r="F899" s="128">
        <v>6</v>
      </c>
      <c r="G899" s="98" t="s">
        <v>2023</v>
      </c>
      <c r="H899" s="128">
        <v>2</v>
      </c>
      <c r="I899" s="98" t="s">
        <v>2024</v>
      </c>
      <c r="J899" s="128">
        <v>2</v>
      </c>
      <c r="K899" s="98" t="s">
        <v>2025</v>
      </c>
      <c r="L899" s="130" t="s">
        <v>1085</v>
      </c>
      <c r="M899" s="98" t="s">
        <v>2026</v>
      </c>
      <c r="N899" s="130" t="s">
        <v>1085</v>
      </c>
    </row>
    <row r="900" spans="1:14" x14ac:dyDescent="0.35">
      <c r="A900" s="95" t="s">
        <v>2027</v>
      </c>
      <c r="B900" s="112" t="s">
        <v>2028</v>
      </c>
      <c r="C900" s="95" t="s">
        <v>2021</v>
      </c>
      <c r="D900" s="112" t="s">
        <v>2029</v>
      </c>
      <c r="E900" s="95" t="s">
        <v>2030</v>
      </c>
      <c r="F900" s="126">
        <v>6</v>
      </c>
      <c r="G900" s="95" t="s">
        <v>2030</v>
      </c>
      <c r="H900" s="126">
        <v>2</v>
      </c>
      <c r="I900" s="95" t="s">
        <v>2031</v>
      </c>
      <c r="J900" s="126">
        <v>2</v>
      </c>
      <c r="K900" s="95" t="s">
        <v>1325</v>
      </c>
      <c r="L900" s="131" t="s">
        <v>1085</v>
      </c>
      <c r="M900" s="95" t="s">
        <v>2032</v>
      </c>
      <c r="N900" s="131" t="s">
        <v>1085</v>
      </c>
    </row>
    <row r="901" spans="1:14" x14ac:dyDescent="0.35">
      <c r="A901" s="98" t="s">
        <v>2033</v>
      </c>
      <c r="B901" s="114" t="s">
        <v>2034</v>
      </c>
      <c r="C901" s="98" t="s">
        <v>2021</v>
      </c>
      <c r="D901" s="114" t="s">
        <v>2035</v>
      </c>
      <c r="E901" s="98" t="s">
        <v>884</v>
      </c>
      <c r="F901" s="128">
        <v>8</v>
      </c>
      <c r="G901" s="98" t="s">
        <v>884</v>
      </c>
      <c r="H901" s="128">
        <v>2</v>
      </c>
      <c r="I901" s="98" t="s">
        <v>2036</v>
      </c>
      <c r="J901" s="128">
        <v>2</v>
      </c>
      <c r="K901" s="98" t="s">
        <v>2037</v>
      </c>
      <c r="L901" s="130" t="s">
        <v>1085</v>
      </c>
      <c r="M901" s="98" t="s">
        <v>2038</v>
      </c>
      <c r="N901" s="130" t="s">
        <v>1085</v>
      </c>
    </row>
    <row r="902" spans="1:14" x14ac:dyDescent="0.35">
      <c r="A902" s="101" t="s">
        <v>2039</v>
      </c>
      <c r="B902" s="115" t="s">
        <v>2040</v>
      </c>
      <c r="C902" s="101" t="s">
        <v>2021</v>
      </c>
      <c r="D902" s="115" t="s">
        <v>2041</v>
      </c>
      <c r="E902" s="101" t="s">
        <v>2042</v>
      </c>
      <c r="F902" s="132">
        <v>8</v>
      </c>
      <c r="G902" s="101" t="s">
        <v>2042</v>
      </c>
      <c r="H902" s="132">
        <v>2</v>
      </c>
      <c r="I902" s="101" t="s">
        <v>2043</v>
      </c>
      <c r="J902" s="132">
        <v>2</v>
      </c>
      <c r="K902" s="101" t="s">
        <v>2044</v>
      </c>
      <c r="L902" s="133" t="s">
        <v>1085</v>
      </c>
      <c r="M902" s="101" t="s">
        <v>2045</v>
      </c>
      <c r="N902" s="133" t="s">
        <v>1085</v>
      </c>
    </row>
    <row r="903" spans="1:14" x14ac:dyDescent="0.35">
      <c r="A903" s="91" t="s">
        <v>2046</v>
      </c>
      <c r="B903" s="134" t="s">
        <v>2047</v>
      </c>
      <c r="C903" s="104">
        <v>1.8</v>
      </c>
      <c r="D903" s="134" t="s">
        <v>2041</v>
      </c>
      <c r="E903" s="91" t="s">
        <v>2048</v>
      </c>
      <c r="F903" s="136">
        <v>350</v>
      </c>
      <c r="G903" s="91" t="s">
        <v>2048</v>
      </c>
      <c r="H903" s="136">
        <v>95</v>
      </c>
      <c r="I903" s="91" t="s">
        <v>2049</v>
      </c>
      <c r="J903" s="136">
        <v>126</v>
      </c>
      <c r="K903" s="91" t="s">
        <v>2050</v>
      </c>
      <c r="L903" s="136">
        <v>17</v>
      </c>
      <c r="M903" s="91" t="s">
        <v>2051</v>
      </c>
      <c r="N903" s="136">
        <v>13</v>
      </c>
    </row>
    <row r="904" spans="1:14" x14ac:dyDescent="0.35">
      <c r="A904" s="95" t="s">
        <v>2052</v>
      </c>
      <c r="B904" s="112" t="s">
        <v>2053</v>
      </c>
      <c r="C904" s="113">
        <v>0.3</v>
      </c>
      <c r="D904" s="112" t="s">
        <v>2054</v>
      </c>
      <c r="E904" s="95" t="s">
        <v>2055</v>
      </c>
      <c r="F904" s="126">
        <v>99</v>
      </c>
      <c r="G904" s="95" t="s">
        <v>2055</v>
      </c>
      <c r="H904" s="126">
        <v>27</v>
      </c>
      <c r="I904" s="95" t="s">
        <v>2056</v>
      </c>
      <c r="J904" s="126">
        <v>30</v>
      </c>
      <c r="K904" s="95" t="s">
        <v>2057</v>
      </c>
      <c r="L904" s="126">
        <v>5</v>
      </c>
      <c r="M904" s="95" t="s">
        <v>2058</v>
      </c>
      <c r="N904" s="126">
        <v>4</v>
      </c>
    </row>
    <row r="905" spans="1:14" x14ac:dyDescent="0.35">
      <c r="A905" s="98" t="s">
        <v>2059</v>
      </c>
      <c r="B905" s="114" t="s">
        <v>2060</v>
      </c>
      <c r="C905" s="118">
        <v>0.3</v>
      </c>
      <c r="D905" s="114" t="s">
        <v>2061</v>
      </c>
      <c r="E905" s="98" t="s">
        <v>2062</v>
      </c>
      <c r="F905" s="128">
        <v>113</v>
      </c>
      <c r="G905" s="98" t="s">
        <v>2062</v>
      </c>
      <c r="H905" s="128">
        <v>31</v>
      </c>
      <c r="I905" s="98" t="s">
        <v>2063</v>
      </c>
      <c r="J905" s="128">
        <v>34</v>
      </c>
      <c r="K905" s="98" t="s">
        <v>2064</v>
      </c>
      <c r="L905" s="128">
        <v>5</v>
      </c>
      <c r="M905" s="98" t="s">
        <v>2065</v>
      </c>
      <c r="N905" s="128">
        <v>4</v>
      </c>
    </row>
    <row r="906" spans="1:14" x14ac:dyDescent="0.35">
      <c r="A906" s="95" t="s">
        <v>2066</v>
      </c>
      <c r="B906" s="112" t="s">
        <v>2067</v>
      </c>
      <c r="C906" s="95" t="s">
        <v>2021</v>
      </c>
      <c r="D906" s="112" t="s">
        <v>2068</v>
      </c>
      <c r="E906" s="95" t="s">
        <v>2069</v>
      </c>
      <c r="F906" s="126">
        <v>5</v>
      </c>
      <c r="G906" s="95" t="s">
        <v>2069</v>
      </c>
      <c r="H906" s="126">
        <v>1</v>
      </c>
      <c r="I906" s="95" t="s">
        <v>2070</v>
      </c>
      <c r="J906" s="126">
        <v>1</v>
      </c>
      <c r="K906" s="95" t="s">
        <v>2071</v>
      </c>
      <c r="L906" s="131" t="s">
        <v>1085</v>
      </c>
      <c r="M906" s="95" t="s">
        <v>2072</v>
      </c>
      <c r="N906" s="131" t="s">
        <v>1085</v>
      </c>
    </row>
    <row r="907" spans="1:14" x14ac:dyDescent="0.35">
      <c r="A907" s="98" t="s">
        <v>2073</v>
      </c>
      <c r="B907" s="114" t="s">
        <v>2074</v>
      </c>
      <c r="C907" s="98" t="s">
        <v>2075</v>
      </c>
      <c r="D907" s="114" t="s">
        <v>2076</v>
      </c>
      <c r="E907" s="98" t="s">
        <v>2077</v>
      </c>
      <c r="F907" s="128">
        <v>25</v>
      </c>
      <c r="G907" s="98" t="s">
        <v>2077</v>
      </c>
      <c r="H907" s="128">
        <v>7</v>
      </c>
      <c r="I907" s="98" t="s">
        <v>2078</v>
      </c>
      <c r="J907" s="128">
        <v>7</v>
      </c>
      <c r="K907" s="98" t="s">
        <v>2079</v>
      </c>
      <c r="L907" s="128">
        <v>1</v>
      </c>
      <c r="M907" s="98" t="s">
        <v>2080</v>
      </c>
      <c r="N907" s="130" t="s">
        <v>1085</v>
      </c>
    </row>
    <row r="908" spans="1:14" x14ac:dyDescent="0.35">
      <c r="A908" s="95" t="s">
        <v>2081</v>
      </c>
      <c r="B908" s="112" t="s">
        <v>2082</v>
      </c>
      <c r="C908" s="113">
        <v>0.6</v>
      </c>
      <c r="D908" s="112" t="s">
        <v>2083</v>
      </c>
      <c r="E908" s="95" t="s">
        <v>2084</v>
      </c>
      <c r="F908" s="126">
        <v>192</v>
      </c>
      <c r="G908" s="95" t="s">
        <v>2084</v>
      </c>
      <c r="H908" s="126">
        <v>52</v>
      </c>
      <c r="I908" s="95" t="s">
        <v>2085</v>
      </c>
      <c r="J908" s="126">
        <v>60</v>
      </c>
      <c r="K908" s="95" t="s">
        <v>2086</v>
      </c>
      <c r="L908" s="126">
        <v>9</v>
      </c>
      <c r="M908" s="95" t="s">
        <v>2087</v>
      </c>
      <c r="N908" s="126">
        <v>7</v>
      </c>
    </row>
    <row r="909" spans="1:14" x14ac:dyDescent="0.35">
      <c r="A909" s="98" t="s">
        <v>2088</v>
      </c>
      <c r="B909" s="114" t="s">
        <v>2089</v>
      </c>
      <c r="C909" s="98" t="s">
        <v>2090</v>
      </c>
      <c r="D909" s="114" t="s">
        <v>2068</v>
      </c>
      <c r="E909" s="98" t="s">
        <v>2091</v>
      </c>
      <c r="F909" s="128">
        <v>12</v>
      </c>
      <c r="G909" s="98" t="s">
        <v>2091</v>
      </c>
      <c r="H909" s="128">
        <v>3</v>
      </c>
      <c r="I909" s="98" t="s">
        <v>2092</v>
      </c>
      <c r="J909" s="128">
        <v>4</v>
      </c>
      <c r="K909" s="98" t="s">
        <v>2093</v>
      </c>
      <c r="L909" s="130" t="s">
        <v>1085</v>
      </c>
      <c r="M909" s="98" t="s">
        <v>1324</v>
      </c>
      <c r="N909" s="130" t="s">
        <v>1085</v>
      </c>
    </row>
    <row r="910" spans="1:14" x14ac:dyDescent="0.35">
      <c r="A910" s="95" t="s">
        <v>2094</v>
      </c>
      <c r="B910" s="112" t="s">
        <v>2095</v>
      </c>
      <c r="C910" s="113">
        <v>0.3</v>
      </c>
      <c r="D910" s="112" t="s">
        <v>2096</v>
      </c>
      <c r="E910" s="95" t="s">
        <v>2097</v>
      </c>
      <c r="F910" s="126">
        <v>99</v>
      </c>
      <c r="G910" s="95" t="s">
        <v>2097</v>
      </c>
      <c r="H910" s="126">
        <v>27</v>
      </c>
      <c r="I910" s="95" t="s">
        <v>2098</v>
      </c>
      <c r="J910" s="126">
        <v>30</v>
      </c>
      <c r="K910" s="95" t="s">
        <v>2099</v>
      </c>
      <c r="L910" s="126">
        <v>5</v>
      </c>
      <c r="M910" s="95" t="s">
        <v>2100</v>
      </c>
      <c r="N910" s="126">
        <v>4</v>
      </c>
    </row>
    <row r="911" spans="1:14" x14ac:dyDescent="0.35">
      <c r="A911" s="98" t="s">
        <v>2101</v>
      </c>
      <c r="B911" s="114" t="s">
        <v>2102</v>
      </c>
      <c r="C911" s="118">
        <v>0.6</v>
      </c>
      <c r="D911" s="139">
        <v>0.2</v>
      </c>
      <c r="E911" s="98" t="s">
        <v>2103</v>
      </c>
      <c r="F911" s="128">
        <v>124</v>
      </c>
      <c r="G911" s="98" t="s">
        <v>2103</v>
      </c>
      <c r="H911" s="128">
        <v>34</v>
      </c>
      <c r="I911" s="98" t="s">
        <v>1225</v>
      </c>
      <c r="J911" s="128">
        <v>38</v>
      </c>
      <c r="K911" s="98" t="s">
        <v>2104</v>
      </c>
      <c r="L911" s="128">
        <v>6</v>
      </c>
      <c r="M911" s="98" t="s">
        <v>2105</v>
      </c>
      <c r="N911" s="128">
        <v>5</v>
      </c>
    </row>
    <row r="912" spans="1:14" x14ac:dyDescent="0.35">
      <c r="A912" s="95" t="s">
        <v>2106</v>
      </c>
      <c r="B912" s="112" t="s">
        <v>2107</v>
      </c>
      <c r="C912" s="113">
        <v>9.8000000000000007</v>
      </c>
      <c r="D912" s="138">
        <v>0.35</v>
      </c>
      <c r="E912" s="95" t="s">
        <v>2108</v>
      </c>
      <c r="F912" s="127">
        <v>3970</v>
      </c>
      <c r="G912" s="95" t="s">
        <v>2109</v>
      </c>
      <c r="H912" s="127">
        <v>1240</v>
      </c>
      <c r="I912" s="95" t="s">
        <v>2110</v>
      </c>
      <c r="J912" s="127">
        <v>2960</v>
      </c>
      <c r="K912" s="95" t="s">
        <v>2111</v>
      </c>
      <c r="L912" s="126">
        <v>467</v>
      </c>
      <c r="M912" s="95" t="s">
        <v>2112</v>
      </c>
      <c r="N912" s="126">
        <v>178</v>
      </c>
    </row>
    <row r="913" spans="1:14" x14ac:dyDescent="0.35">
      <c r="A913" s="98" t="s">
        <v>2113</v>
      </c>
      <c r="B913" s="114" t="s">
        <v>2114</v>
      </c>
      <c r="C913" s="118">
        <v>0.4</v>
      </c>
      <c r="D913" s="139">
        <v>0.19</v>
      </c>
      <c r="E913" s="98" t="s">
        <v>2115</v>
      </c>
      <c r="F913" s="128">
        <v>86</v>
      </c>
      <c r="G913" s="98" t="s">
        <v>2115</v>
      </c>
      <c r="H913" s="128">
        <v>23</v>
      </c>
      <c r="I913" s="98" t="s">
        <v>2116</v>
      </c>
      <c r="J913" s="128">
        <v>26</v>
      </c>
      <c r="K913" s="98" t="s">
        <v>2117</v>
      </c>
      <c r="L913" s="128">
        <v>4</v>
      </c>
      <c r="M913" s="98" t="s">
        <v>2118</v>
      </c>
      <c r="N913" s="128">
        <v>3</v>
      </c>
    </row>
    <row r="914" spans="1:14" ht="19" x14ac:dyDescent="0.35">
      <c r="A914" s="112" t="s">
        <v>2119</v>
      </c>
      <c r="B914" s="112" t="s">
        <v>2120</v>
      </c>
      <c r="C914" s="106">
        <v>67</v>
      </c>
      <c r="D914" s="138">
        <v>0.57999999999999996</v>
      </c>
      <c r="E914" s="95" t="s">
        <v>2121</v>
      </c>
      <c r="F914" s="127">
        <v>7940</v>
      </c>
      <c r="G914" s="95" t="s">
        <v>2122</v>
      </c>
      <c r="H914" s="127">
        <v>6490</v>
      </c>
      <c r="I914" s="95" t="s">
        <v>2123</v>
      </c>
      <c r="J914" s="127">
        <v>8140</v>
      </c>
      <c r="K914" s="95" t="s">
        <v>2124</v>
      </c>
      <c r="L914" s="127">
        <v>6960</v>
      </c>
      <c r="M914" s="95" t="s">
        <v>2125</v>
      </c>
      <c r="N914" s="126">
        <v>4380</v>
      </c>
    </row>
    <row r="915" spans="1:14" x14ac:dyDescent="0.35">
      <c r="A915" s="98" t="s">
        <v>2126</v>
      </c>
      <c r="B915" s="114" t="s">
        <v>2127</v>
      </c>
      <c r="C915" s="98" t="s">
        <v>2128</v>
      </c>
      <c r="D915" s="139">
        <v>0.11</v>
      </c>
      <c r="E915" s="98" t="s">
        <v>2129</v>
      </c>
      <c r="F915" s="128">
        <v>48</v>
      </c>
      <c r="G915" s="98" t="s">
        <v>2129</v>
      </c>
      <c r="H915" s="128">
        <v>13</v>
      </c>
      <c r="I915" s="98" t="s">
        <v>2130</v>
      </c>
      <c r="J915" s="128">
        <v>14</v>
      </c>
      <c r="K915" s="98" t="s">
        <v>2131</v>
      </c>
      <c r="L915" s="128">
        <v>2</v>
      </c>
      <c r="M915" s="98" t="s">
        <v>2132</v>
      </c>
      <c r="N915" s="128">
        <v>2</v>
      </c>
    </row>
    <row r="916" spans="1:14" x14ac:dyDescent="0.35">
      <c r="A916" s="95" t="s">
        <v>2133</v>
      </c>
      <c r="B916" s="112" t="s">
        <v>2134</v>
      </c>
      <c r="C916" s="95" t="s">
        <v>2135</v>
      </c>
      <c r="D916" s="138">
        <v>0.19</v>
      </c>
      <c r="E916" s="95" t="s">
        <v>2136</v>
      </c>
      <c r="F916" s="126">
        <v>63</v>
      </c>
      <c r="G916" s="95" t="s">
        <v>2136</v>
      </c>
      <c r="H916" s="126">
        <v>17</v>
      </c>
      <c r="I916" s="95" t="s">
        <v>2137</v>
      </c>
      <c r="J916" s="126">
        <v>19</v>
      </c>
      <c r="K916" s="95" t="s">
        <v>2118</v>
      </c>
      <c r="L916" s="126">
        <v>3</v>
      </c>
      <c r="M916" s="95" t="s">
        <v>2138</v>
      </c>
      <c r="N916" s="126">
        <v>2</v>
      </c>
    </row>
    <row r="917" spans="1:14" x14ac:dyDescent="0.35">
      <c r="A917" s="98" t="s">
        <v>2139</v>
      </c>
      <c r="B917" s="114" t="s">
        <v>2140</v>
      </c>
      <c r="C917" s="118">
        <v>0.3</v>
      </c>
      <c r="D917" s="139">
        <v>0.16</v>
      </c>
      <c r="E917" s="98" t="s">
        <v>2141</v>
      </c>
      <c r="F917" s="128">
        <v>60</v>
      </c>
      <c r="G917" s="98" t="s">
        <v>2141</v>
      </c>
      <c r="H917" s="128">
        <v>16</v>
      </c>
      <c r="I917" s="98" t="s">
        <v>2142</v>
      </c>
      <c r="J917" s="128">
        <v>18</v>
      </c>
      <c r="K917" s="98" t="s">
        <v>2143</v>
      </c>
      <c r="L917" s="128">
        <v>3</v>
      </c>
      <c r="M917" s="98" t="s">
        <v>1247</v>
      </c>
      <c r="N917" s="128">
        <v>2</v>
      </c>
    </row>
    <row r="918" spans="1:14" x14ac:dyDescent="0.35">
      <c r="A918" s="95" t="s">
        <v>2144</v>
      </c>
      <c r="B918" s="112" t="s">
        <v>2145</v>
      </c>
      <c r="C918" s="95" t="s">
        <v>2146</v>
      </c>
      <c r="D918" s="138">
        <v>0.03</v>
      </c>
      <c r="E918" s="95" t="s">
        <v>2147</v>
      </c>
      <c r="F918" s="126">
        <v>2</v>
      </c>
      <c r="G918" s="95" t="s">
        <v>2147</v>
      </c>
      <c r="H918" s="131" t="s">
        <v>1085</v>
      </c>
      <c r="I918" s="95" t="s">
        <v>2148</v>
      </c>
      <c r="J918" s="131" t="s">
        <v>1085</v>
      </c>
      <c r="K918" s="95" t="s">
        <v>2149</v>
      </c>
      <c r="L918" s="131" t="s">
        <v>1085</v>
      </c>
      <c r="M918" s="95" t="s">
        <v>2150</v>
      </c>
      <c r="N918" s="131" t="s">
        <v>1085</v>
      </c>
    </row>
    <row r="919" spans="1:14" x14ac:dyDescent="0.35">
      <c r="A919" s="98" t="s">
        <v>2151</v>
      </c>
      <c r="B919" s="114" t="s">
        <v>2152</v>
      </c>
      <c r="C919" s="98" t="s">
        <v>1252</v>
      </c>
      <c r="D919" s="139">
        <v>0.03</v>
      </c>
      <c r="E919" s="98" t="s">
        <v>2153</v>
      </c>
      <c r="F919" s="130" t="s">
        <v>1085</v>
      </c>
      <c r="G919" s="98" t="s">
        <v>2153</v>
      </c>
      <c r="H919" s="130" t="s">
        <v>1085</v>
      </c>
      <c r="I919" s="98" t="s">
        <v>2154</v>
      </c>
      <c r="J919" s="130" t="s">
        <v>1085</v>
      </c>
      <c r="K919" s="98" t="s">
        <v>2155</v>
      </c>
      <c r="L919" s="130" t="s">
        <v>1085</v>
      </c>
      <c r="M919" s="98" t="s">
        <v>2156</v>
      </c>
      <c r="N919" s="130" t="s">
        <v>1085</v>
      </c>
    </row>
    <row r="920" spans="1:14" x14ac:dyDescent="0.35">
      <c r="A920" s="95" t="s">
        <v>2157</v>
      </c>
      <c r="B920" s="112" t="s">
        <v>2158</v>
      </c>
      <c r="C920" s="95" t="s">
        <v>2159</v>
      </c>
      <c r="D920" s="156">
        <v>4.0000000000000001E-3</v>
      </c>
      <c r="E920" s="95" t="s">
        <v>2160</v>
      </c>
      <c r="F920" s="131" t="s">
        <v>1085</v>
      </c>
      <c r="G920" s="95" t="s">
        <v>2160</v>
      </c>
      <c r="H920" s="131" t="s">
        <v>1085</v>
      </c>
      <c r="I920" s="95" t="s">
        <v>2161</v>
      </c>
      <c r="J920" s="131" t="s">
        <v>1085</v>
      </c>
      <c r="K920" s="95" t="s">
        <v>2162</v>
      </c>
      <c r="L920" s="131" t="s">
        <v>1085</v>
      </c>
      <c r="M920" s="95" t="s">
        <v>2163</v>
      </c>
      <c r="N920" s="131" t="s">
        <v>1085</v>
      </c>
    </row>
    <row r="921" spans="1:14" x14ac:dyDescent="0.35">
      <c r="A921" s="98" t="s">
        <v>2164</v>
      </c>
      <c r="B921" s="114" t="s">
        <v>2165</v>
      </c>
      <c r="C921" s="98" t="s">
        <v>2166</v>
      </c>
      <c r="D921" s="139">
        <v>0.02</v>
      </c>
      <c r="E921" s="98" t="s">
        <v>2167</v>
      </c>
      <c r="F921" s="128">
        <v>3</v>
      </c>
      <c r="G921" s="98" t="s">
        <v>2167</v>
      </c>
      <c r="H921" s="130" t="s">
        <v>1085</v>
      </c>
      <c r="I921" s="98" t="s">
        <v>2168</v>
      </c>
      <c r="J921" s="130" t="s">
        <v>1085</v>
      </c>
      <c r="K921" s="98" t="s">
        <v>2169</v>
      </c>
      <c r="L921" s="130" t="s">
        <v>1085</v>
      </c>
      <c r="M921" s="98" t="s">
        <v>2170</v>
      </c>
      <c r="N921" s="130" t="s">
        <v>1085</v>
      </c>
    </row>
    <row r="922" spans="1:14" x14ac:dyDescent="0.35">
      <c r="A922" s="95" t="s">
        <v>2171</v>
      </c>
      <c r="B922" s="112" t="s">
        <v>2172</v>
      </c>
      <c r="C922" s="95" t="s">
        <v>2173</v>
      </c>
      <c r="D922" s="138">
        <v>0.04</v>
      </c>
      <c r="E922" s="95" t="s">
        <v>2174</v>
      </c>
      <c r="F922" s="126">
        <v>11</v>
      </c>
      <c r="G922" s="95" t="s">
        <v>2174</v>
      </c>
      <c r="H922" s="126">
        <v>3</v>
      </c>
      <c r="I922" s="95" t="s">
        <v>2175</v>
      </c>
      <c r="J922" s="126">
        <v>3</v>
      </c>
      <c r="K922" s="95" t="s">
        <v>1935</v>
      </c>
      <c r="L922" s="131" t="s">
        <v>1085</v>
      </c>
      <c r="M922" s="95" t="s">
        <v>2176</v>
      </c>
      <c r="N922" s="131" t="s">
        <v>1085</v>
      </c>
    </row>
    <row r="923" spans="1:14" x14ac:dyDescent="0.35">
      <c r="A923" s="98" t="s">
        <v>2177</v>
      </c>
      <c r="B923" s="114" t="s">
        <v>2178</v>
      </c>
      <c r="C923" s="118">
        <v>0.3</v>
      </c>
      <c r="D923" s="139">
        <v>0.1</v>
      </c>
      <c r="E923" s="98" t="s">
        <v>2179</v>
      </c>
      <c r="F923" s="128">
        <v>73</v>
      </c>
      <c r="G923" s="98" t="s">
        <v>2179</v>
      </c>
      <c r="H923" s="128">
        <v>20</v>
      </c>
      <c r="I923" s="98" t="s">
        <v>2180</v>
      </c>
      <c r="J923" s="128">
        <v>22</v>
      </c>
      <c r="K923" s="98" t="s">
        <v>2181</v>
      </c>
      <c r="L923" s="128">
        <v>3</v>
      </c>
      <c r="M923" s="98" t="s">
        <v>2182</v>
      </c>
      <c r="N923" s="128">
        <v>3</v>
      </c>
    </row>
    <row r="924" spans="1:14" x14ac:dyDescent="0.35">
      <c r="A924" s="95" t="s">
        <v>2183</v>
      </c>
      <c r="B924" s="112" t="s">
        <v>2184</v>
      </c>
      <c r="C924" s="106">
        <v>26</v>
      </c>
      <c r="D924" s="112" t="s">
        <v>2185</v>
      </c>
      <c r="E924" s="95" t="s">
        <v>2186</v>
      </c>
      <c r="F924" s="127">
        <v>9910</v>
      </c>
      <c r="G924" s="95" t="s">
        <v>2187</v>
      </c>
      <c r="H924" s="127">
        <v>4920</v>
      </c>
      <c r="I924" s="95" t="s">
        <v>2188</v>
      </c>
      <c r="J924" s="127">
        <v>9320</v>
      </c>
      <c r="K924" s="95" t="s">
        <v>2189</v>
      </c>
      <c r="L924" s="127">
        <v>4460</v>
      </c>
      <c r="M924" s="95" t="s">
        <v>2190</v>
      </c>
      <c r="N924" s="126">
        <v>1360</v>
      </c>
    </row>
    <row r="925" spans="1:14" ht="19" x14ac:dyDescent="0.35">
      <c r="A925" s="114" t="s">
        <v>2191</v>
      </c>
      <c r="B925" s="114" t="s">
        <v>2192</v>
      </c>
      <c r="C925" s="109">
        <v>26</v>
      </c>
      <c r="D925" s="114" t="s">
        <v>2193</v>
      </c>
      <c r="E925" s="98" t="s">
        <v>2194</v>
      </c>
      <c r="F925" s="129">
        <v>9050</v>
      </c>
      <c r="G925" s="98" t="s">
        <v>2195</v>
      </c>
      <c r="H925" s="129">
        <v>4490</v>
      </c>
      <c r="I925" s="98" t="s">
        <v>1426</v>
      </c>
      <c r="J925" s="129">
        <v>8520</v>
      </c>
      <c r="K925" s="98" t="s">
        <v>2196</v>
      </c>
      <c r="L925" s="129">
        <v>4080</v>
      </c>
      <c r="M925" s="98" t="s">
        <v>2197</v>
      </c>
      <c r="N925" s="128">
        <v>1250</v>
      </c>
    </row>
    <row r="926" spans="1:14" ht="19" x14ac:dyDescent="0.35">
      <c r="A926" s="115" t="s">
        <v>2198</v>
      </c>
      <c r="B926" s="115" t="s">
        <v>2199</v>
      </c>
      <c r="C926" s="144">
        <v>26</v>
      </c>
      <c r="D926" s="115" t="s">
        <v>2200</v>
      </c>
      <c r="E926" s="101" t="s">
        <v>2201</v>
      </c>
      <c r="F926" s="145">
        <v>7320</v>
      </c>
      <c r="G926" s="101" t="s">
        <v>2202</v>
      </c>
      <c r="H926" s="145">
        <v>3630</v>
      </c>
      <c r="I926" s="101" t="s">
        <v>891</v>
      </c>
      <c r="J926" s="145">
        <v>6880</v>
      </c>
      <c r="K926" s="101" t="s">
        <v>2110</v>
      </c>
      <c r="L926" s="145">
        <v>3300</v>
      </c>
      <c r="M926" s="101" t="s">
        <v>2203</v>
      </c>
      <c r="N926" s="132">
        <v>1010</v>
      </c>
    </row>
    <row r="927" spans="1:14" x14ac:dyDescent="0.35">
      <c r="A927"/>
      <c r="B927"/>
      <c r="C927"/>
      <c r="D927"/>
      <c r="E927"/>
    </row>
    <row r="928" spans="1:14" x14ac:dyDescent="0.35">
      <c r="A928" s="159"/>
      <c r="B928" s="160" t="s">
        <v>2204</v>
      </c>
      <c r="C928" s="160" t="s">
        <v>2205</v>
      </c>
      <c r="D928" s="42" t="s">
        <v>2206</v>
      </c>
      <c r="E928"/>
    </row>
    <row r="929" spans="1:5" x14ac:dyDescent="0.35">
      <c r="A929" t="s">
        <v>2207</v>
      </c>
      <c r="B929" s="161">
        <v>1</v>
      </c>
      <c r="C929" s="161">
        <v>1</v>
      </c>
      <c r="D929" t="s">
        <v>2208</v>
      </c>
      <c r="E929"/>
    </row>
    <row r="930" spans="1:5" x14ac:dyDescent="0.35">
      <c r="A930" t="s">
        <v>2209</v>
      </c>
      <c r="B930" s="161">
        <v>16.2</v>
      </c>
      <c r="C930" s="161">
        <v>5</v>
      </c>
      <c r="D930" t="s">
        <v>2210</v>
      </c>
      <c r="E930"/>
    </row>
    <row r="931" spans="1:5" x14ac:dyDescent="0.35">
      <c r="A931" t="s">
        <v>472</v>
      </c>
      <c r="B931" s="161">
        <v>5.6</v>
      </c>
      <c r="C931" s="161">
        <v>1.8</v>
      </c>
      <c r="D931" t="s">
        <v>2211</v>
      </c>
      <c r="E931"/>
    </row>
    <row r="932" spans="1:5" x14ac:dyDescent="0.35">
      <c r="A932" t="s">
        <v>2212</v>
      </c>
      <c r="B932" s="161">
        <v>-2.4</v>
      </c>
      <c r="C932" s="161">
        <v>-8.1999999999999993</v>
      </c>
      <c r="D932" t="s">
        <v>2213</v>
      </c>
      <c r="E932"/>
    </row>
    <row r="933" spans="1:5" x14ac:dyDescent="0.35">
      <c r="A933" t="s">
        <v>2214</v>
      </c>
      <c r="B933" s="161">
        <v>0</v>
      </c>
      <c r="C933" s="161">
        <v>0</v>
      </c>
      <c r="D933" t="s">
        <v>2215</v>
      </c>
      <c r="E933"/>
    </row>
    <row r="934" spans="1:5" x14ac:dyDescent="0.35">
      <c r="A934" t="s">
        <v>2216</v>
      </c>
      <c r="B934" s="161">
        <v>0</v>
      </c>
      <c r="C934" s="161">
        <v>0</v>
      </c>
      <c r="D934" t="s">
        <v>2215</v>
      </c>
      <c r="E934"/>
    </row>
    <row r="935" spans="1:5" x14ac:dyDescent="0.35">
      <c r="A935" t="s">
        <v>2217</v>
      </c>
      <c r="B935" s="161">
        <v>0</v>
      </c>
      <c r="C935" s="161">
        <v>0</v>
      </c>
      <c r="D935" t="s">
        <v>2218</v>
      </c>
      <c r="E935"/>
    </row>
    <row r="936" spans="1:5" x14ac:dyDescent="0.35">
      <c r="A936" t="s">
        <v>2219</v>
      </c>
      <c r="B936" s="161">
        <v>1200</v>
      </c>
      <c r="C936" s="161">
        <v>345</v>
      </c>
      <c r="D936" t="s">
        <v>2220</v>
      </c>
      <c r="E936"/>
    </row>
    <row r="937" spans="1:5" x14ac:dyDescent="0.35">
      <c r="A937" t="s">
        <v>2221</v>
      </c>
      <c r="B937" s="161">
        <v>-160</v>
      </c>
      <c r="C937" s="161">
        <v>-46</v>
      </c>
      <c r="D937" t="s">
        <v>2222</v>
      </c>
      <c r="E937"/>
    </row>
    <row r="938" spans="1:5" x14ac:dyDescent="0.35">
      <c r="A938" t="s">
        <v>2223</v>
      </c>
      <c r="B938" s="161">
        <v>84</v>
      </c>
      <c r="C938" s="161">
        <v>28</v>
      </c>
      <c r="D938" t="s">
        <v>2224</v>
      </c>
      <c r="E938"/>
    </row>
    <row r="939" spans="1:5" x14ac:dyDescent="0.35">
      <c r="A939" t="s">
        <v>2225</v>
      </c>
      <c r="B939" s="161">
        <v>264</v>
      </c>
      <c r="C939" s="161">
        <v>265</v>
      </c>
      <c r="D939" t="s">
        <v>2226</v>
      </c>
      <c r="E939"/>
    </row>
    <row r="940" spans="1:5" x14ac:dyDescent="0.35">
      <c r="A940" t="s">
        <v>2227</v>
      </c>
      <c r="B940" s="161">
        <v>1</v>
      </c>
      <c r="C940" s="161">
        <v>1</v>
      </c>
      <c r="D940" t="s">
        <v>2228</v>
      </c>
      <c r="E940"/>
    </row>
    <row r="941" spans="1:5" x14ac:dyDescent="0.35">
      <c r="A941"/>
      <c r="B941"/>
      <c r="C941"/>
      <c r="D941" t="s">
        <v>2229</v>
      </c>
      <c r="E941"/>
    </row>
    <row r="942" spans="1:5" x14ac:dyDescent="0.35">
      <c r="A942"/>
      <c r="B942"/>
      <c r="C942"/>
      <c r="D942" t="s">
        <v>2230</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x14ac:dyDescent="0.3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x14ac:dyDescent="0.35">
      <c r="A1" s="462" t="s">
        <v>11</v>
      </c>
      <c r="B1" s="462"/>
      <c r="C1" s="462"/>
      <c r="D1" s="462"/>
      <c r="E1" s="462"/>
    </row>
    <row r="2" spans="1:5" x14ac:dyDescent="0.35">
      <c r="A2" s="463" t="s">
        <v>149</v>
      </c>
      <c r="B2" s="463"/>
      <c r="C2" s="463"/>
      <c r="D2" s="463"/>
      <c r="E2" s="463"/>
    </row>
    <row r="19" spans="1:5" x14ac:dyDescent="0.35">
      <c r="A19" t="s">
        <v>150</v>
      </c>
    </row>
    <row r="20" spans="1:5" x14ac:dyDescent="0.35">
      <c r="A20">
        <v>155400</v>
      </c>
      <c r="B20" t="s">
        <v>151</v>
      </c>
    </row>
    <row r="21" spans="1:5" x14ac:dyDescent="0.35">
      <c r="A21" s="463" t="s">
        <v>152</v>
      </c>
      <c r="B21" s="463"/>
      <c r="C21" s="463"/>
      <c r="D21" s="463"/>
      <c r="E21" s="463"/>
    </row>
    <row r="38" spans="1:5" x14ac:dyDescent="0.35">
      <c r="A38" t="s">
        <v>150</v>
      </c>
    </row>
    <row r="39" spans="1:5" x14ac:dyDescent="0.35">
      <c r="A39">
        <v>100800</v>
      </c>
      <c r="B39" t="s">
        <v>151</v>
      </c>
    </row>
    <row r="40" spans="1:5" x14ac:dyDescent="0.35">
      <c r="A40" s="463" t="s">
        <v>153</v>
      </c>
      <c r="B40" s="463"/>
      <c r="C40" s="463"/>
      <c r="D40" s="463"/>
      <c r="E40" s="463"/>
    </row>
    <row r="57" spans="1:5" ht="15" thickBot="1" x14ac:dyDescent="0.4">
      <c r="A57" t="s">
        <v>150</v>
      </c>
    </row>
    <row r="58" spans="1:5" ht="15" thickBot="1" x14ac:dyDescent="0.4">
      <c r="A58" s="7">
        <v>194000</v>
      </c>
      <c r="B58" t="s">
        <v>154</v>
      </c>
    </row>
    <row r="60" spans="1:5" x14ac:dyDescent="0.35">
      <c r="A60" s="462" t="s">
        <v>155</v>
      </c>
      <c r="B60" s="462"/>
      <c r="C60" s="462"/>
      <c r="D60" s="462"/>
      <c r="E60" s="462"/>
    </row>
    <row r="85" spans="1:37" s="8" customFormat="1" x14ac:dyDescent="0.35">
      <c r="A85" t="s">
        <v>347</v>
      </c>
      <c r="B85">
        <v>55.1</v>
      </c>
      <c r="C85" t="s">
        <v>348</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35">
      <c r="A86" t="s">
        <v>349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x14ac:dyDescent="0.4"/>
    <row r="88" spans="1:37" ht="15" thickBot="1" x14ac:dyDescent="0.4">
      <c r="A88" s="9" t="s">
        <v>350</v>
      </c>
      <c r="B88" s="10">
        <f>(B86-B85)/B85</f>
        <v>1.0254083484573502</v>
      </c>
    </row>
    <row r="89" spans="1:37" x14ac:dyDescent="0.35">
      <c r="A89" s="462" t="s">
        <v>156</v>
      </c>
      <c r="B89" s="462"/>
      <c r="C89" s="462"/>
      <c r="D89" s="462"/>
      <c r="E89" s="462"/>
    </row>
    <row r="90" spans="1:37" x14ac:dyDescent="0.35">
      <c r="A90">
        <v>6.6290250000000004</v>
      </c>
      <c r="B90" t="s">
        <v>353</v>
      </c>
      <c r="E90" t="s">
        <v>358</v>
      </c>
    </row>
    <row r="91" spans="1:37" x14ac:dyDescent="0.35">
      <c r="A91">
        <f>1/A90</f>
        <v>0.15085174667466181</v>
      </c>
      <c r="B91" t="s">
        <v>354</v>
      </c>
      <c r="E91" t="s">
        <v>161</v>
      </c>
    </row>
    <row r="92" spans="1:37" x14ac:dyDescent="0.35">
      <c r="A92" s="11">
        <v>0.5</v>
      </c>
      <c r="B92" t="s">
        <v>355</v>
      </c>
      <c r="E92" t="s">
        <v>359</v>
      </c>
    </row>
    <row r="93" spans="1:37" x14ac:dyDescent="0.35">
      <c r="A93">
        <f>A92*A91</f>
        <v>7.5425873337330904E-2</v>
      </c>
      <c r="B93" t="s">
        <v>356</v>
      </c>
      <c r="E93" t="s">
        <v>161</v>
      </c>
    </row>
    <row r="94" spans="1:37" x14ac:dyDescent="0.35">
      <c r="A94">
        <f>1/A93</f>
        <v>13.258050000000001</v>
      </c>
      <c r="B94" t="s">
        <v>357</v>
      </c>
      <c r="E94" t="s">
        <v>161</v>
      </c>
      <c r="J94" s="11"/>
    </row>
    <row r="95" spans="1:37" ht="15" thickBot="1" x14ac:dyDescent="0.4">
      <c r="A95">
        <v>8.0274920000000005</v>
      </c>
      <c r="B95" t="s">
        <v>351</v>
      </c>
      <c r="E95" t="s">
        <v>360</v>
      </c>
      <c r="J95" s="11"/>
    </row>
    <row r="96" spans="1:37" ht="15" thickBot="1" x14ac:dyDescent="0.4">
      <c r="A96" s="12">
        <f>(A94-A95)/A95</f>
        <v>0.65158059329115492</v>
      </c>
      <c r="B96" t="s">
        <v>352</v>
      </c>
      <c r="C96" s="13"/>
      <c r="E96" t="s">
        <v>161</v>
      </c>
    </row>
    <row r="98" spans="1:5" x14ac:dyDescent="0.35">
      <c r="A98" s="462" t="s">
        <v>157</v>
      </c>
      <c r="B98" s="462"/>
      <c r="C98" s="462"/>
      <c r="D98" s="462"/>
      <c r="E98" s="462"/>
    </row>
    <row r="99" spans="1:5" x14ac:dyDescent="0.35">
      <c r="A99" s="13">
        <v>0.3</v>
      </c>
      <c r="B99" s="11" t="s">
        <v>362</v>
      </c>
    </row>
    <row r="100" spans="1:5" x14ac:dyDescent="0.35">
      <c r="A100">
        <v>63.5</v>
      </c>
      <c r="B100" t="s">
        <v>363</v>
      </c>
    </row>
    <row r="101" spans="1:5" x14ac:dyDescent="0.35">
      <c r="A101">
        <f>1/A100</f>
        <v>1.5748031496062992E-2</v>
      </c>
      <c r="B101" t="s">
        <v>361</v>
      </c>
    </row>
    <row r="102" spans="1:5" x14ac:dyDescent="0.35">
      <c r="A102" s="14">
        <f>A101*(1-A99)</f>
        <v>1.1023622047244094E-2</v>
      </c>
      <c r="B102" t="s">
        <v>364</v>
      </c>
    </row>
    <row r="103" spans="1:5" x14ac:dyDescent="0.35">
      <c r="A103" s="14">
        <f>1/A102</f>
        <v>90.714285714285722</v>
      </c>
      <c r="B103" t="s">
        <v>368</v>
      </c>
    </row>
    <row r="104" spans="1:5" x14ac:dyDescent="0.35">
      <c r="A104" s="13">
        <v>0.35</v>
      </c>
      <c r="B104" t="s">
        <v>365</v>
      </c>
    </row>
    <row r="105" spans="1:5" x14ac:dyDescent="0.35">
      <c r="A105">
        <f>A102*(1-A104)</f>
        <v>7.1653543307086615E-3</v>
      </c>
      <c r="B105" t="s">
        <v>366</v>
      </c>
    </row>
    <row r="106" spans="1:5" ht="15" thickBot="1" x14ac:dyDescent="0.4">
      <c r="A106">
        <f>1/A105</f>
        <v>139.56043956043956</v>
      </c>
      <c r="B106" t="s">
        <v>367</v>
      </c>
    </row>
    <row r="107" spans="1:5" ht="15" thickBot="1" x14ac:dyDescent="0.4">
      <c r="A107" s="12">
        <f>(A106-A103)/A103</f>
        <v>0.53846153846153832</v>
      </c>
      <c r="B107" t="s">
        <v>369</v>
      </c>
    </row>
    <row r="108" spans="1:5" x14ac:dyDescent="0.35">
      <c r="A108" s="15"/>
    </row>
    <row r="109" spans="1:5" x14ac:dyDescent="0.35">
      <c r="A109" s="462" t="s">
        <v>159</v>
      </c>
      <c r="B109" s="462"/>
      <c r="C109" s="462"/>
      <c r="D109" s="462"/>
      <c r="E109" s="462"/>
    </row>
    <row r="110" spans="1:5" ht="15" thickBot="1" x14ac:dyDescent="0.4"/>
    <row r="111" spans="1:5" ht="15" thickBot="1" x14ac:dyDescent="0.4">
      <c r="A111" s="12">
        <f>A122</f>
        <v>0.20481927710843381</v>
      </c>
      <c r="B111" t="s">
        <v>371</v>
      </c>
    </row>
    <row r="113" spans="1:12" x14ac:dyDescent="0.35">
      <c r="A113" s="462" t="s">
        <v>158</v>
      </c>
      <c r="B113" s="462"/>
      <c r="C113" s="462"/>
      <c r="D113" s="462"/>
      <c r="E113" s="462"/>
    </row>
    <row r="114" spans="1:12" x14ac:dyDescent="0.35">
      <c r="A114" s="13">
        <v>0.2</v>
      </c>
      <c r="B114" s="11" t="s">
        <v>362</v>
      </c>
    </row>
    <row r="115" spans="1:12" x14ac:dyDescent="0.35">
      <c r="A115">
        <v>1.95</v>
      </c>
      <c r="B115" t="s">
        <v>370</v>
      </c>
    </row>
    <row r="116" spans="1:12" x14ac:dyDescent="0.35">
      <c r="A116">
        <f>1/A115</f>
        <v>0.51282051282051289</v>
      </c>
      <c r="B116" t="s">
        <v>361</v>
      </c>
    </row>
    <row r="117" spans="1:12" x14ac:dyDescent="0.35">
      <c r="A117" s="14">
        <f>A116*(1-A114)</f>
        <v>0.41025641025641035</v>
      </c>
      <c r="B117" t="s">
        <v>364</v>
      </c>
    </row>
    <row r="118" spans="1:12" x14ac:dyDescent="0.35">
      <c r="A118" s="14">
        <f>1/A117</f>
        <v>2.4374999999999996</v>
      </c>
      <c r="B118" t="s">
        <v>368</v>
      </c>
    </row>
    <row r="119" spans="1:12" x14ac:dyDescent="0.35">
      <c r="A119" s="13">
        <v>0.17</v>
      </c>
      <c r="B119" t="s">
        <v>365</v>
      </c>
    </row>
    <row r="120" spans="1:12" x14ac:dyDescent="0.35">
      <c r="A120">
        <f>A117*(1-A119)</f>
        <v>0.34051282051282056</v>
      </c>
      <c r="B120" t="s">
        <v>366</v>
      </c>
    </row>
    <row r="121" spans="1:12" ht="15" thickBot="1" x14ac:dyDescent="0.4">
      <c r="A121">
        <f>1/A120</f>
        <v>2.9367469879518069</v>
      </c>
      <c r="B121" t="s">
        <v>367</v>
      </c>
    </row>
    <row r="122" spans="1:12" ht="15" thickBot="1" x14ac:dyDescent="0.4">
      <c r="A122" s="12">
        <f>(A121-A118)/A118</f>
        <v>0.20481927710843381</v>
      </c>
      <c r="B122" t="s">
        <v>369</v>
      </c>
    </row>
    <row r="124" spans="1:12" x14ac:dyDescent="0.35">
      <c r="A124" s="462" t="s">
        <v>372</v>
      </c>
      <c r="B124" s="462"/>
      <c r="C124" s="462"/>
      <c r="D124" s="462"/>
      <c r="E124" s="462"/>
      <c r="J124" s="16"/>
    </row>
    <row r="125" spans="1:12" x14ac:dyDescent="0.35">
      <c r="A125" s="17">
        <v>4.4824543659231753E-4</v>
      </c>
      <c r="B125" t="s">
        <v>374</v>
      </c>
      <c r="K125" s="11"/>
      <c r="L125" s="11"/>
    </row>
    <row r="126" spans="1:12" x14ac:dyDescent="0.35">
      <c r="A126">
        <v>1.27</v>
      </c>
      <c r="B126" t="s">
        <v>378</v>
      </c>
      <c r="F126" s="18"/>
      <c r="J126" s="1"/>
      <c r="K126" s="17"/>
      <c r="L126" s="17"/>
    </row>
    <row r="127" spans="1:12" x14ac:dyDescent="0.35">
      <c r="A127">
        <f>(1/CONVERT(A125/A126,"mi","km")*0.00105505585)</f>
        <v>1.857438352962903</v>
      </c>
      <c r="B127" t="s">
        <v>375</v>
      </c>
      <c r="K127" s="17"/>
      <c r="L127" s="17"/>
    </row>
    <row r="128" spans="1:12" x14ac:dyDescent="0.35">
      <c r="A128">
        <f>1/A127</f>
        <v>0.53837587578874124</v>
      </c>
      <c r="B128" t="s">
        <v>376</v>
      </c>
      <c r="F128" s="18"/>
      <c r="K128" s="13"/>
      <c r="L128" s="11"/>
    </row>
    <row r="129" spans="1:12" x14ac:dyDescent="0.35">
      <c r="A129">
        <v>1.07</v>
      </c>
      <c r="B129" t="s">
        <v>373</v>
      </c>
      <c r="F129" s="18"/>
      <c r="K129" s="13"/>
      <c r="L129" s="11"/>
    </row>
    <row r="130" spans="1:12" ht="15" thickBot="1" x14ac:dyDescent="0.4">
      <c r="A130">
        <f>1/A129</f>
        <v>0.93457943925233644</v>
      </c>
      <c r="B130" t="s">
        <v>377</v>
      </c>
      <c r="F130" s="18"/>
      <c r="K130" s="11"/>
      <c r="L130" s="11"/>
    </row>
    <row r="131" spans="1:12" ht="15" thickBot="1" x14ac:dyDescent="0.4">
      <c r="A131" s="12">
        <f>(A130-A128)/A128</f>
        <v>0.73592369435785332</v>
      </c>
      <c r="B131" t="s">
        <v>369</v>
      </c>
      <c r="F131" s="18"/>
    </row>
    <row r="133" spans="1:12" x14ac:dyDescent="0.35">
      <c r="A133" s="16"/>
      <c r="B133" s="11"/>
      <c r="C133" s="11"/>
    </row>
    <row r="134" spans="1:12" x14ac:dyDescent="0.35">
      <c r="A134" s="462" t="s">
        <v>96</v>
      </c>
      <c r="B134" s="462"/>
      <c r="C134" s="462"/>
      <c r="D134" s="462"/>
      <c r="E134" s="462"/>
    </row>
    <row r="135" spans="1:12" x14ac:dyDescent="0.35">
      <c r="A135" s="19" t="s">
        <v>389</v>
      </c>
      <c r="B135" s="20"/>
      <c r="C135" s="20"/>
      <c r="D135" s="20"/>
      <c r="E135" s="20"/>
      <c r="F135" s="20"/>
      <c r="G135" s="20"/>
    </row>
    <row r="136" spans="1:12" x14ac:dyDescent="0.35">
      <c r="A136" s="21"/>
      <c r="B136" s="465" t="s">
        <v>390</v>
      </c>
      <c r="C136" s="466"/>
      <c r="D136" s="466"/>
      <c r="E136" s="467"/>
      <c r="F136" s="20"/>
      <c r="G136" s="20"/>
    </row>
    <row r="137" spans="1:12" x14ac:dyDescent="0.35">
      <c r="A137" s="22"/>
      <c r="B137" s="465" t="s">
        <v>391</v>
      </c>
      <c r="C137" s="467"/>
      <c r="D137" s="465" t="s">
        <v>392</v>
      </c>
      <c r="E137" s="467"/>
      <c r="F137" s="20"/>
      <c r="G137" s="20"/>
    </row>
    <row r="138" spans="1:12" x14ac:dyDescent="0.35">
      <c r="A138" s="23" t="s">
        <v>393</v>
      </c>
      <c r="B138" s="24" t="s">
        <v>394</v>
      </c>
      <c r="C138" s="24" t="s">
        <v>395</v>
      </c>
      <c r="D138" s="24" t="s">
        <v>394</v>
      </c>
      <c r="E138" s="24" t="s">
        <v>395</v>
      </c>
      <c r="F138" s="20"/>
      <c r="G138" s="25" t="s">
        <v>396</v>
      </c>
    </row>
    <row r="139" spans="1:12" x14ac:dyDescent="0.35">
      <c r="A139" s="26" t="s">
        <v>397</v>
      </c>
      <c r="B139" s="27">
        <v>95</v>
      </c>
      <c r="C139" s="28">
        <v>95</v>
      </c>
      <c r="D139" s="27">
        <v>50</v>
      </c>
      <c r="E139" s="28">
        <v>50</v>
      </c>
      <c r="F139" s="25" t="s">
        <v>121</v>
      </c>
      <c r="G139" s="20">
        <f>(C139-E139)/C139</f>
        <v>0.47368421052631576</v>
      </c>
    </row>
    <row r="140" spans="1:12" x14ac:dyDescent="0.35">
      <c r="A140" s="29" t="s">
        <v>398</v>
      </c>
      <c r="B140" s="30">
        <v>100</v>
      </c>
      <c r="C140" s="31">
        <v>100</v>
      </c>
      <c r="D140" s="30">
        <v>70</v>
      </c>
      <c r="E140" s="31">
        <v>70</v>
      </c>
      <c r="F140" s="25" t="s">
        <v>121</v>
      </c>
      <c r="G140" s="20">
        <f t="shared" ref="G140:G156" si="0">(C140-E140)/C140</f>
        <v>0.3</v>
      </c>
    </row>
    <row r="141" spans="1:12" x14ac:dyDescent="0.35">
      <c r="A141" s="29" t="s">
        <v>399</v>
      </c>
      <c r="B141" s="30">
        <v>95</v>
      </c>
      <c r="C141" s="31">
        <v>95</v>
      </c>
      <c r="D141" s="30">
        <v>50</v>
      </c>
      <c r="E141" s="31">
        <v>50</v>
      </c>
      <c r="F141" s="25" t="s">
        <v>121</v>
      </c>
      <c r="G141" s="20">
        <f t="shared" si="0"/>
        <v>0.47368421052631576</v>
      </c>
    </row>
    <row r="142" spans="1:12" x14ac:dyDescent="0.35">
      <c r="A142" s="29" t="s">
        <v>400</v>
      </c>
      <c r="B142" s="30">
        <v>105</v>
      </c>
      <c r="C142" s="31">
        <v>105</v>
      </c>
      <c r="D142" s="30">
        <v>110</v>
      </c>
      <c r="E142" s="31">
        <v>110</v>
      </c>
      <c r="F142" s="32" t="s">
        <v>416</v>
      </c>
      <c r="G142" s="20">
        <f t="shared" si="0"/>
        <v>-4.7619047619047616E-2</v>
      </c>
    </row>
    <row r="143" spans="1:12" x14ac:dyDescent="0.35">
      <c r="A143" s="29" t="s">
        <v>401</v>
      </c>
      <c r="B143" s="30">
        <v>80</v>
      </c>
      <c r="C143" s="31">
        <v>80</v>
      </c>
      <c r="D143" s="30">
        <v>35</v>
      </c>
      <c r="E143" s="31">
        <v>35</v>
      </c>
      <c r="F143" s="25" t="s">
        <v>121</v>
      </c>
      <c r="G143" s="20">
        <f t="shared" si="0"/>
        <v>0.5625</v>
      </c>
    </row>
    <row r="144" spans="1:12" x14ac:dyDescent="0.35">
      <c r="A144" s="29" t="s">
        <v>402</v>
      </c>
      <c r="B144" s="30">
        <v>70</v>
      </c>
      <c r="C144" s="31">
        <v>70</v>
      </c>
      <c r="D144" s="30">
        <v>50</v>
      </c>
      <c r="E144" s="31">
        <v>50</v>
      </c>
      <c r="F144" s="25" t="s">
        <v>121</v>
      </c>
      <c r="G144" s="20">
        <f t="shared" si="0"/>
        <v>0.2857142857142857</v>
      </c>
    </row>
    <row r="145" spans="1:9" x14ac:dyDescent="0.35">
      <c r="A145" s="29" t="s">
        <v>403</v>
      </c>
      <c r="B145" s="30">
        <v>90</v>
      </c>
      <c r="C145" s="31">
        <v>90</v>
      </c>
      <c r="D145" s="30">
        <v>80</v>
      </c>
      <c r="E145" s="31">
        <v>80</v>
      </c>
      <c r="F145" s="25" t="s">
        <v>404</v>
      </c>
      <c r="G145" s="20">
        <f t="shared" si="0"/>
        <v>0.1111111111111111</v>
      </c>
    </row>
    <row r="146" spans="1:9" x14ac:dyDescent="0.35">
      <c r="A146" s="29" t="s">
        <v>405</v>
      </c>
      <c r="B146" s="30">
        <v>100</v>
      </c>
      <c r="C146" s="31">
        <v>100</v>
      </c>
      <c r="D146" s="30">
        <v>90</v>
      </c>
      <c r="E146" s="31">
        <v>90</v>
      </c>
      <c r="F146" s="25" t="s">
        <v>121</v>
      </c>
      <c r="G146" s="20">
        <f t="shared" si="0"/>
        <v>0.1</v>
      </c>
    </row>
    <row r="147" spans="1:9" x14ac:dyDescent="0.35">
      <c r="A147" s="29" t="s">
        <v>406</v>
      </c>
      <c r="B147" s="30">
        <v>80</v>
      </c>
      <c r="C147" s="31">
        <v>80</v>
      </c>
      <c r="D147" s="30">
        <v>40</v>
      </c>
      <c r="E147" s="31">
        <v>40</v>
      </c>
      <c r="F147" s="25" t="s">
        <v>121</v>
      </c>
      <c r="G147" s="20">
        <f t="shared" si="0"/>
        <v>0.5</v>
      </c>
    </row>
    <row r="148" spans="1:9" x14ac:dyDescent="0.35">
      <c r="A148" s="29" t="s">
        <v>407</v>
      </c>
      <c r="B148" s="30">
        <v>80</v>
      </c>
      <c r="C148" s="31">
        <v>80</v>
      </c>
      <c r="D148" s="30">
        <v>50</v>
      </c>
      <c r="E148" s="31">
        <v>50</v>
      </c>
      <c r="F148" s="25" t="s">
        <v>121</v>
      </c>
      <c r="G148" s="20">
        <f t="shared" si="0"/>
        <v>0.375</v>
      </c>
    </row>
    <row r="149" spans="1:9" x14ac:dyDescent="0.35">
      <c r="A149" s="29" t="s">
        <v>408</v>
      </c>
      <c r="B149" s="30">
        <v>90</v>
      </c>
      <c r="C149" s="31">
        <v>90</v>
      </c>
      <c r="D149" s="30">
        <v>80</v>
      </c>
      <c r="E149" s="31">
        <v>80</v>
      </c>
      <c r="F149" s="25" t="s">
        <v>404</v>
      </c>
      <c r="G149" s="20">
        <f t="shared" si="0"/>
        <v>0.1111111111111111</v>
      </c>
    </row>
    <row r="150" spans="1:9" x14ac:dyDescent="0.35">
      <c r="A150" s="29" t="s">
        <v>409</v>
      </c>
      <c r="B150" s="30">
        <v>95</v>
      </c>
      <c r="C150" s="31">
        <v>95</v>
      </c>
      <c r="D150" s="30">
        <v>90</v>
      </c>
      <c r="E150" s="31">
        <v>90</v>
      </c>
      <c r="F150" s="32" t="s">
        <v>416</v>
      </c>
      <c r="G150" s="20">
        <f t="shared" si="0"/>
        <v>5.2631578947368418E-2</v>
      </c>
    </row>
    <row r="151" spans="1:9" x14ac:dyDescent="0.35">
      <c r="A151" s="29" t="s">
        <v>410</v>
      </c>
      <c r="B151" s="30">
        <v>95</v>
      </c>
      <c r="C151" s="31">
        <v>95</v>
      </c>
      <c r="D151" s="30">
        <v>90</v>
      </c>
      <c r="E151" s="31">
        <v>90</v>
      </c>
      <c r="F151" s="32" t="s">
        <v>416</v>
      </c>
      <c r="G151" s="20">
        <f t="shared" si="0"/>
        <v>5.2631578947368418E-2</v>
      </c>
    </row>
    <row r="152" spans="1:9" x14ac:dyDescent="0.35">
      <c r="A152" s="29" t="s">
        <v>411</v>
      </c>
      <c r="B152" s="30">
        <v>80</v>
      </c>
      <c r="C152" s="31">
        <v>50</v>
      </c>
      <c r="D152" s="30">
        <v>30</v>
      </c>
      <c r="E152" s="31">
        <v>30</v>
      </c>
      <c r="F152" s="25" t="s">
        <v>120</v>
      </c>
      <c r="G152" s="20">
        <f>(C152-E152)/C152</f>
        <v>0.4</v>
      </c>
    </row>
    <row r="153" spans="1:9" x14ac:dyDescent="0.35">
      <c r="A153" s="29" t="s">
        <v>412</v>
      </c>
      <c r="B153" s="30">
        <v>90</v>
      </c>
      <c r="C153" s="31">
        <v>90</v>
      </c>
      <c r="D153" s="30">
        <v>70</v>
      </c>
      <c r="E153" s="31">
        <v>70</v>
      </c>
      <c r="F153" s="25" t="s">
        <v>117</v>
      </c>
      <c r="G153" s="20">
        <f t="shared" si="0"/>
        <v>0.22222222222222221</v>
      </c>
    </row>
    <row r="154" spans="1:9" x14ac:dyDescent="0.35">
      <c r="A154" s="29" t="s">
        <v>413</v>
      </c>
      <c r="B154" s="30">
        <v>95</v>
      </c>
      <c r="C154" s="31">
        <v>90</v>
      </c>
      <c r="D154" s="30">
        <v>80</v>
      </c>
      <c r="E154" s="31">
        <v>80</v>
      </c>
      <c r="F154" s="32" t="s">
        <v>416</v>
      </c>
      <c r="G154" s="20">
        <f t="shared" si="0"/>
        <v>0.1111111111111111</v>
      </c>
      <c r="I154" s="33"/>
    </row>
    <row r="155" spans="1:9" x14ac:dyDescent="0.35">
      <c r="A155" s="29" t="s">
        <v>414</v>
      </c>
      <c r="B155" s="30">
        <v>80</v>
      </c>
      <c r="C155" s="31">
        <v>65</v>
      </c>
      <c r="D155" s="30">
        <v>60</v>
      </c>
      <c r="E155" s="31">
        <v>30</v>
      </c>
      <c r="F155" s="25" t="s">
        <v>118</v>
      </c>
      <c r="G155" s="20">
        <f t="shared" si="0"/>
        <v>0.53846153846153844</v>
      </c>
    </row>
    <row r="156" spans="1:9" x14ac:dyDescent="0.35">
      <c r="A156" s="34" t="s">
        <v>415</v>
      </c>
      <c r="B156" s="35">
        <v>90</v>
      </c>
      <c r="C156" s="36">
        <v>90</v>
      </c>
      <c r="D156" s="35">
        <v>70</v>
      </c>
      <c r="E156" s="36">
        <v>70</v>
      </c>
      <c r="F156" s="25" t="s">
        <v>118</v>
      </c>
      <c r="G156" s="20">
        <f t="shared" si="0"/>
        <v>0.22222222222222221</v>
      </c>
    </row>
    <row r="157" spans="1:9" x14ac:dyDescent="0.35">
      <c r="A157" s="20"/>
      <c r="B157" s="20"/>
      <c r="C157" s="20"/>
      <c r="D157" s="20"/>
      <c r="E157" s="20"/>
      <c r="F157" s="20"/>
      <c r="G157" s="20"/>
    </row>
    <row r="158" spans="1:9" x14ac:dyDescent="0.35">
      <c r="A158" s="20"/>
      <c r="B158" s="20"/>
      <c r="C158" s="20"/>
      <c r="D158" s="20"/>
      <c r="E158" s="20"/>
      <c r="F158" s="20"/>
      <c r="G158" s="20"/>
    </row>
    <row r="159" spans="1:9" x14ac:dyDescent="0.35">
      <c r="A159" s="20" t="s">
        <v>121</v>
      </c>
      <c r="B159" s="20">
        <f>AVERAGEIF(F139:F156,A159,G139:G156)</f>
        <v>0.38382283834586467</v>
      </c>
      <c r="C159" s="20"/>
      <c r="D159" s="20"/>
      <c r="E159" s="20"/>
      <c r="F159" s="20"/>
      <c r="G159" s="20"/>
    </row>
    <row r="160" spans="1:9" x14ac:dyDescent="0.35">
      <c r="A160" s="20" t="s">
        <v>404</v>
      </c>
      <c r="B160" s="20">
        <f>AVERAGEIF(F139:F156,A160,G139:G156)</f>
        <v>0.1111111111111111</v>
      </c>
      <c r="C160" s="20"/>
      <c r="D160" s="20"/>
      <c r="E160" s="20"/>
      <c r="F160" s="20"/>
      <c r="G160" s="20"/>
    </row>
    <row r="161" spans="1:7" x14ac:dyDescent="0.35">
      <c r="A161" s="20" t="s">
        <v>120</v>
      </c>
      <c r="B161" s="20">
        <f>AVERAGEIF(F139:F156,A161,G139:G156)</f>
        <v>0.4</v>
      </c>
      <c r="C161" s="20"/>
      <c r="D161" s="20"/>
      <c r="E161" s="20"/>
      <c r="F161" s="20"/>
      <c r="G161" s="20"/>
    </row>
    <row r="162" spans="1:7" x14ac:dyDescent="0.35">
      <c r="A162" s="20" t="s">
        <v>117</v>
      </c>
      <c r="B162" s="20">
        <f>AVERAGEIF(F139:F156,A162,G139:G156)</f>
        <v>0.22222222222222221</v>
      </c>
      <c r="C162" s="20"/>
      <c r="D162" s="20"/>
      <c r="E162" s="20"/>
      <c r="F162" s="20"/>
      <c r="G162" s="20"/>
    </row>
    <row r="163" spans="1:7" x14ac:dyDescent="0.35">
      <c r="A163" s="20" t="s">
        <v>118</v>
      </c>
      <c r="B163" s="20">
        <f>AVERAGEIF(F139:F156,A163,G139:G156)</f>
        <v>0.38034188034188032</v>
      </c>
      <c r="C163" s="20"/>
      <c r="D163" s="20"/>
      <c r="E163" s="20"/>
      <c r="F163" s="20"/>
      <c r="G163" s="20"/>
    </row>
    <row r="165" spans="1:7" x14ac:dyDescent="0.35">
      <c r="A165" s="462" t="s">
        <v>162</v>
      </c>
      <c r="B165" s="462"/>
      <c r="C165" s="462"/>
      <c r="D165" s="462"/>
      <c r="E165" s="462"/>
    </row>
    <row r="166" spans="1:7" ht="15" thickBot="1" x14ac:dyDescent="0.4">
      <c r="A166" t="s">
        <v>163</v>
      </c>
      <c r="B166" s="13">
        <v>0.4</v>
      </c>
    </row>
    <row r="167" spans="1:7" ht="15" thickBot="1" x14ac:dyDescent="0.4">
      <c r="A167" t="s">
        <v>164</v>
      </c>
      <c r="B167" s="37">
        <f>(1+B166)^(1/(2020-2010))-1</f>
        <v>3.4219694129380196E-2</v>
      </c>
    </row>
    <row r="168" spans="1:7" x14ac:dyDescent="0.35">
      <c r="B168" s="38"/>
    </row>
    <row r="169" spans="1:7" x14ac:dyDescent="0.35">
      <c r="A169" s="462" t="s">
        <v>379</v>
      </c>
      <c r="B169" s="462"/>
    </row>
    <row r="170" spans="1:7" x14ac:dyDescent="0.35">
      <c r="A170" t="s">
        <v>380</v>
      </c>
      <c r="B170" s="39">
        <v>972.7</v>
      </c>
    </row>
    <row r="171" spans="1:7" ht="15" thickBot="1" x14ac:dyDescent="0.4">
      <c r="A171" t="s">
        <v>381</v>
      </c>
      <c r="B171" s="40">
        <f>400.9+53.5+276.5+255.7+63.5+462.5+B170+975.4+227.6+436.5</f>
        <v>4124.8</v>
      </c>
    </row>
    <row r="172" spans="1:7" ht="15" thickBot="1" x14ac:dyDescent="0.4">
      <c r="A172" t="s">
        <v>382</v>
      </c>
      <c r="B172" s="37">
        <f>B170/B171</f>
        <v>0.23581749418153608</v>
      </c>
    </row>
    <row r="173" spans="1:7" x14ac:dyDescent="0.35">
      <c r="B173" s="38"/>
    </row>
    <row r="174" spans="1:7" x14ac:dyDescent="0.35">
      <c r="A174" s="462" t="s">
        <v>169</v>
      </c>
      <c r="B174" s="462"/>
      <c r="C174" s="462"/>
      <c r="D174" s="462"/>
      <c r="E174" s="462"/>
    </row>
    <row r="175" spans="1:7" ht="15" thickBot="1" x14ac:dyDescent="0.4">
      <c r="A175" t="s">
        <v>388</v>
      </c>
      <c r="B175" s="38">
        <v>0.1246</v>
      </c>
    </row>
    <row r="176" spans="1:7" ht="15" thickBot="1" x14ac:dyDescent="0.4">
      <c r="A176" t="s">
        <v>384</v>
      </c>
      <c r="B176" s="37">
        <f>1-B175</f>
        <v>0.87539999999999996</v>
      </c>
    </row>
    <row r="178" spans="1:5" x14ac:dyDescent="0.35">
      <c r="A178" s="462" t="s">
        <v>165</v>
      </c>
      <c r="B178" s="462"/>
      <c r="C178" s="462"/>
      <c r="D178" s="462"/>
      <c r="E178" s="462"/>
    </row>
    <row r="179" spans="1:5" x14ac:dyDescent="0.35">
      <c r="A179" t="s">
        <v>386</v>
      </c>
      <c r="B179">
        <v>197000</v>
      </c>
    </row>
    <row r="180" spans="1:5" ht="15" thickBot="1" x14ac:dyDescent="0.4">
      <c r="A180" t="s">
        <v>387</v>
      </c>
      <c r="B180">
        <v>175000</v>
      </c>
    </row>
    <row r="181" spans="1:5" ht="15" thickBot="1" x14ac:dyDescent="0.4">
      <c r="A181" t="s">
        <v>166</v>
      </c>
      <c r="B181" s="12">
        <f>B179/B180</f>
        <v>1.1257142857142857</v>
      </c>
    </row>
    <row r="183" spans="1:5" x14ac:dyDescent="0.35">
      <c r="A183" s="462" t="s">
        <v>167</v>
      </c>
      <c r="B183" s="462"/>
      <c r="C183" s="462"/>
      <c r="D183" s="462"/>
      <c r="E183" s="462"/>
    </row>
    <row r="184" spans="1:5" x14ac:dyDescent="0.35">
      <c r="A184" t="s">
        <v>2238</v>
      </c>
      <c r="B184" s="162">
        <v>1.2E-2</v>
      </c>
    </row>
    <row r="185" spans="1:5" x14ac:dyDescent="0.35">
      <c r="A185" t="s">
        <v>2239</v>
      </c>
      <c r="B185" s="162">
        <v>2.4E-2</v>
      </c>
    </row>
    <row r="186" spans="1:5" x14ac:dyDescent="0.35">
      <c r="A186" t="s">
        <v>2240</v>
      </c>
      <c r="B186">
        <f>2050-2018+1</f>
        <v>33</v>
      </c>
    </row>
    <row r="187" spans="1:5" x14ac:dyDescent="0.35">
      <c r="A187" t="s">
        <v>2241</v>
      </c>
      <c r="B187" s="11">
        <f>(1-B184)^B186</f>
        <v>0.67139665221009714</v>
      </c>
    </row>
    <row r="188" spans="1:5" ht="15" thickBot="1" x14ac:dyDescent="0.4">
      <c r="A188" t="s">
        <v>2242</v>
      </c>
      <c r="B188" s="11">
        <f>(1-B185)^B186</f>
        <v>0.44858421050781644</v>
      </c>
    </row>
    <row r="189" spans="1:5" ht="15" thickBot="1" x14ac:dyDescent="0.4">
      <c r="A189" t="s">
        <v>2243</v>
      </c>
      <c r="B189" s="12">
        <f>(B187-B188)/B187</f>
        <v>0.33186409400289502</v>
      </c>
    </row>
    <row r="191" spans="1:5" x14ac:dyDescent="0.35">
      <c r="A191" s="462" t="s">
        <v>179</v>
      </c>
      <c r="B191" s="462"/>
      <c r="C191" s="462"/>
      <c r="D191" s="462"/>
      <c r="E191" s="462"/>
    </row>
    <row r="192" spans="1:5" x14ac:dyDescent="0.35">
      <c r="A192" s="16" t="s">
        <v>171</v>
      </c>
      <c r="B192" s="16" t="s">
        <v>172</v>
      </c>
      <c r="C192" s="16"/>
    </row>
    <row r="193" spans="1:9" x14ac:dyDescent="0.35">
      <c r="A193" t="s">
        <v>173</v>
      </c>
      <c r="B193" s="17">
        <v>15277777.777777778</v>
      </c>
      <c r="C193" t="s">
        <v>174</v>
      </c>
    </row>
    <row r="194" spans="1:9" x14ac:dyDescent="0.35">
      <c r="A194" t="s">
        <v>175</v>
      </c>
      <c r="B194" s="17">
        <f>3.4*10^6</f>
        <v>3400000</v>
      </c>
      <c r="C194" s="41"/>
    </row>
    <row r="195" spans="1:9" x14ac:dyDescent="0.35">
      <c r="A195" t="s">
        <v>176</v>
      </c>
      <c r="B195">
        <v>2</v>
      </c>
    </row>
    <row r="196" spans="1:9" ht="15" thickBot="1" x14ac:dyDescent="0.4">
      <c r="A196" t="s">
        <v>177</v>
      </c>
      <c r="B196" s="17">
        <f>B195*B194</f>
        <v>6800000</v>
      </c>
    </row>
    <row r="197" spans="1:9" ht="15" thickBot="1" x14ac:dyDescent="0.4">
      <c r="A197" t="s">
        <v>178</v>
      </c>
      <c r="B197" s="12">
        <f>B196/B193</f>
        <v>0.44509090909090909</v>
      </c>
    </row>
    <row r="199" spans="1:9" x14ac:dyDescent="0.35">
      <c r="A199" s="201" t="s">
        <v>2967</v>
      </c>
    </row>
    <row r="201" spans="1:9" x14ac:dyDescent="0.35">
      <c r="A201" s="202" t="s">
        <v>2988</v>
      </c>
      <c r="B201" s="464" t="s">
        <v>2971</v>
      </c>
      <c r="C201" s="464"/>
      <c r="D201" s="464"/>
      <c r="E201" s="464"/>
      <c r="F201" s="464"/>
      <c r="G201" s="464"/>
      <c r="H201" s="464"/>
      <c r="I201" s="464"/>
    </row>
    <row r="202" spans="1:9" x14ac:dyDescent="0.35">
      <c r="A202" s="42" t="s">
        <v>2972</v>
      </c>
      <c r="B202" s="42" t="s">
        <v>2973</v>
      </c>
      <c r="C202" s="42" t="s">
        <v>2974</v>
      </c>
      <c r="D202" s="42" t="s">
        <v>2975</v>
      </c>
      <c r="E202" s="42" t="s">
        <v>2326</v>
      </c>
      <c r="F202" s="42" t="s">
        <v>82</v>
      </c>
      <c r="G202" s="42" t="s">
        <v>2976</v>
      </c>
      <c r="H202" s="42" t="s">
        <v>2977</v>
      </c>
      <c r="I202" s="42" t="s">
        <v>2978</v>
      </c>
    </row>
    <row r="203" spans="1:9" x14ac:dyDescent="0.35">
      <c r="A203" s="42" t="s">
        <v>2979</v>
      </c>
      <c r="B203">
        <v>0</v>
      </c>
      <c r="C203">
        <v>6</v>
      </c>
      <c r="D203">
        <v>9</v>
      </c>
      <c r="E203">
        <v>25</v>
      </c>
      <c r="F203">
        <v>21</v>
      </c>
      <c r="G203">
        <v>215</v>
      </c>
      <c r="H203">
        <v>81</v>
      </c>
      <c r="I203">
        <v>134</v>
      </c>
    </row>
    <row r="204" spans="1:9" x14ac:dyDescent="0.35">
      <c r="A204" s="42" t="s">
        <v>2980</v>
      </c>
      <c r="B204">
        <v>4</v>
      </c>
      <c r="C204">
        <v>3</v>
      </c>
      <c r="D204">
        <v>15</v>
      </c>
      <c r="E204">
        <v>40</v>
      </c>
      <c r="F204">
        <v>43</v>
      </c>
      <c r="G204">
        <v>163</v>
      </c>
      <c r="H204">
        <v>56</v>
      </c>
      <c r="I204">
        <v>94</v>
      </c>
    </row>
    <row r="205" spans="1:9" ht="15" thickBot="1" x14ac:dyDescent="0.4">
      <c r="A205" s="42" t="s">
        <v>2981</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x14ac:dyDescent="0.4">
      <c r="A206" t="s">
        <v>2982</v>
      </c>
      <c r="B206" s="12">
        <v>-0.33</v>
      </c>
    </row>
    <row r="207" spans="1:9" ht="15" thickBot="1" x14ac:dyDescent="0.4">
      <c r="A207" t="s">
        <v>2983</v>
      </c>
      <c r="B207" s="12">
        <f>I205/I203</f>
        <v>-0.29850746268656714</v>
      </c>
    </row>
    <row r="209" spans="1:9" x14ac:dyDescent="0.35">
      <c r="A209" s="202" t="s">
        <v>2989</v>
      </c>
      <c r="B209" s="464" t="s">
        <v>2971</v>
      </c>
      <c r="C209" s="464"/>
      <c r="D209" s="464"/>
      <c r="E209" s="464"/>
      <c r="F209" s="464"/>
      <c r="G209" s="464"/>
      <c r="H209" s="464"/>
      <c r="I209" s="464"/>
    </row>
    <row r="210" spans="1:9" x14ac:dyDescent="0.35">
      <c r="A210" s="42" t="s">
        <v>2972</v>
      </c>
      <c r="B210" s="42" t="s">
        <v>2973</v>
      </c>
      <c r="C210" s="42" t="s">
        <v>2974</v>
      </c>
      <c r="D210" s="42" t="s">
        <v>2975</v>
      </c>
      <c r="E210" s="42" t="s">
        <v>2326</v>
      </c>
      <c r="F210" s="42" t="s">
        <v>82</v>
      </c>
      <c r="G210" s="42" t="s">
        <v>2976</v>
      </c>
      <c r="H210" s="42" t="s">
        <v>2977</v>
      </c>
      <c r="I210" s="42" t="s">
        <v>2978</v>
      </c>
    </row>
    <row r="211" spans="1:9" x14ac:dyDescent="0.35">
      <c r="A211" s="42" t="s">
        <v>2979</v>
      </c>
      <c r="B211">
        <v>0</v>
      </c>
      <c r="C211">
        <v>17</v>
      </c>
      <c r="D211">
        <v>18</v>
      </c>
      <c r="E211">
        <v>22</v>
      </c>
      <c r="F211">
        <v>12</v>
      </c>
      <c r="G211">
        <v>73</v>
      </c>
      <c r="H211">
        <v>21</v>
      </c>
      <c r="I211">
        <v>21</v>
      </c>
    </row>
    <row r="212" spans="1:9" x14ac:dyDescent="0.35">
      <c r="A212" s="42" t="s">
        <v>2980</v>
      </c>
      <c r="B212">
        <v>0</v>
      </c>
      <c r="C212">
        <v>15</v>
      </c>
      <c r="D212">
        <v>22</v>
      </c>
      <c r="E212">
        <v>39</v>
      </c>
      <c r="F212">
        <v>23</v>
      </c>
      <c r="G212">
        <v>51</v>
      </c>
      <c r="H212">
        <v>17</v>
      </c>
      <c r="I212">
        <v>19</v>
      </c>
    </row>
    <row r="213" spans="1:9" ht="15" thickBot="1" x14ac:dyDescent="0.4">
      <c r="A213" s="42" t="s">
        <v>2981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x14ac:dyDescent="0.4">
      <c r="A214" t="s">
        <v>2982</v>
      </c>
      <c r="B214" s="12">
        <f>SUM(G213:H213)/SUM(G211:H211)</f>
        <v>-0.27659574468085107</v>
      </c>
    </row>
    <row r="215" spans="1:9" ht="15" thickBot="1" x14ac:dyDescent="0.4">
      <c r="A215" t="s">
        <v>2983</v>
      </c>
      <c r="B215" s="12">
        <f>I213/I211</f>
        <v>-9.5238095238095233E-2</v>
      </c>
    </row>
    <row r="217" spans="1:9" x14ac:dyDescent="0.35">
      <c r="A217" s="202" t="s">
        <v>2990</v>
      </c>
      <c r="B217" s="464" t="s">
        <v>2971</v>
      </c>
      <c r="C217" s="464"/>
      <c r="D217" s="464"/>
      <c r="E217" s="464"/>
    </row>
    <row r="218" spans="1:9" x14ac:dyDescent="0.35">
      <c r="A218" s="42" t="s">
        <v>2972</v>
      </c>
      <c r="B218" s="42" t="s">
        <v>2984</v>
      </c>
      <c r="C218" s="42" t="s">
        <v>2985</v>
      </c>
      <c r="D218" s="42" t="s">
        <v>2986</v>
      </c>
      <c r="E218" s="42" t="s">
        <v>82</v>
      </c>
    </row>
    <row r="219" spans="1:9" x14ac:dyDescent="0.35">
      <c r="A219" s="42" t="s">
        <v>2979</v>
      </c>
      <c r="B219">
        <v>112</v>
      </c>
      <c r="C219">
        <v>16</v>
      </c>
      <c r="D219">
        <v>9</v>
      </c>
      <c r="E219">
        <v>134</v>
      </c>
    </row>
    <row r="220" spans="1:9" x14ac:dyDescent="0.35">
      <c r="A220" s="42" t="s">
        <v>2980</v>
      </c>
      <c r="B220">
        <v>87</v>
      </c>
      <c r="C220">
        <v>17</v>
      </c>
      <c r="D220">
        <v>9</v>
      </c>
      <c r="E220">
        <v>151</v>
      </c>
    </row>
    <row r="221" spans="1:9" ht="15" thickBot="1" x14ac:dyDescent="0.4">
      <c r="A221" s="42" t="s">
        <v>2981</v>
      </c>
      <c r="B221">
        <f>B220-B219</f>
        <v>-25</v>
      </c>
      <c r="C221">
        <f t="shared" ref="C221:E221" si="9">C220-C219</f>
        <v>1</v>
      </c>
      <c r="D221">
        <f t="shared" si="9"/>
        <v>0</v>
      </c>
      <c r="E221">
        <f t="shared" si="9"/>
        <v>17</v>
      </c>
    </row>
    <row r="222" spans="1:9" ht="15" thickBot="1" x14ac:dyDescent="0.4">
      <c r="A222" t="s">
        <v>2987</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 O'Brien</cp:lastModifiedBy>
  <dcterms:created xsi:type="dcterms:W3CDTF">2014-07-10T20:44:47Z</dcterms:created>
  <dcterms:modified xsi:type="dcterms:W3CDTF">2025-01-24T22:21:51Z</dcterms:modified>
</cp:coreProperties>
</file>