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ndo-learn\BGSaWC\"/>
    </mc:Choice>
  </mc:AlternateContent>
  <xr:revisionPtr revIDLastSave="0" documentId="13_ncr:1_{AFA982CF-0EBE-4F28-8898-75DEFF6B6E3B}" xr6:coauthVersionLast="47" xr6:coauthVersionMax="47" xr10:uidLastSave="{00000000-0000-0000-0000-000000000000}"/>
  <bookViews>
    <workbookView xWindow="28680" yWindow="-120" windowWidth="29040" windowHeight="17520" activeTab="3" xr2:uid="{00000000-000D-0000-FFFF-FFFF00000000}"/>
  </bookViews>
  <sheets>
    <sheet name="About" sheetId="1" r:id="rId1"/>
    <sheet name="Global Renewables Outlook" sheetId="6" r:id="rId2"/>
    <sheet name="IEA 2017 Wind" sheetId="2" r:id="rId3"/>
    <sheet name="SYBGSaWC" sheetId="7" r:id="rId4"/>
    <sheet name="BGSaW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C6" i="6"/>
  <c r="B8" i="7" s="1"/>
  <c r="B7" i="6"/>
  <c r="C7" i="6"/>
  <c r="D6" i="6"/>
  <c r="B8" i="4"/>
  <c r="X7" i="6"/>
  <c r="Y7" i="6"/>
  <c r="Z7" i="6"/>
  <c r="AA7" i="6"/>
  <c r="AB7" i="6"/>
  <c r="Z7" i="4" s="1"/>
  <c r="AC7" i="6"/>
  <c r="AD7" i="6"/>
  <c r="AE7" i="6"/>
  <c r="AF7" i="6"/>
  <c r="AG7" i="6"/>
  <c r="AE15" i="4" s="1"/>
  <c r="O7" i="6"/>
  <c r="P7" i="6"/>
  <c r="Q7" i="6"/>
  <c r="R7" i="6"/>
  <c r="P15" i="4" s="1"/>
  <c r="S7" i="6"/>
  <c r="T7" i="6"/>
  <c r="U7" i="6"/>
  <c r="V7" i="6"/>
  <c r="W7" i="6"/>
  <c r="U15" i="4" s="1"/>
  <c r="N7" i="6"/>
  <c r="B7" i="7"/>
  <c r="D7" i="6"/>
  <c r="E7" i="6"/>
  <c r="F7" i="6"/>
  <c r="G7" i="6"/>
  <c r="H7" i="6"/>
  <c r="F15" i="4" s="1"/>
  <c r="I7" i="6"/>
  <c r="J7" i="6"/>
  <c r="K7" i="6"/>
  <c r="L7" i="6"/>
  <c r="M7" i="6"/>
  <c r="K15" i="4" s="1"/>
  <c r="O6" i="6"/>
  <c r="M8" i="4" s="1"/>
  <c r="P6" i="6"/>
  <c r="N8" i="4" s="1"/>
  <c r="Q6" i="6"/>
  <c r="O8" i="4" s="1"/>
  <c r="R6" i="6"/>
  <c r="P8" i="4" s="1"/>
  <c r="S6" i="6"/>
  <c r="Q8" i="4" s="1"/>
  <c r="T6" i="6"/>
  <c r="R8" i="4" s="1"/>
  <c r="U6" i="6"/>
  <c r="S8" i="4" s="1"/>
  <c r="V6" i="6"/>
  <c r="T8" i="4" s="1"/>
  <c r="W6" i="6"/>
  <c r="U8" i="4" s="1"/>
  <c r="X6" i="6"/>
  <c r="V8" i="4" s="1"/>
  <c r="Y6" i="6"/>
  <c r="W8" i="4" s="1"/>
  <c r="Z6" i="6"/>
  <c r="X8" i="4" s="1"/>
  <c r="AA6" i="6"/>
  <c r="Y8" i="4" s="1"/>
  <c r="AB6" i="6"/>
  <c r="Z8" i="4" s="1"/>
  <c r="AC6" i="6"/>
  <c r="AA8" i="4" s="1"/>
  <c r="AD6" i="6"/>
  <c r="AB8" i="4" s="1"/>
  <c r="AE6" i="6"/>
  <c r="AC8" i="4" s="1"/>
  <c r="AF6" i="6"/>
  <c r="AD8" i="4" s="1"/>
  <c r="AG6" i="6"/>
  <c r="AE8" i="4" s="1"/>
  <c r="N6" i="6"/>
  <c r="L8" i="4" s="1"/>
  <c r="E6" i="6"/>
  <c r="C8" i="4" s="1"/>
  <c r="F6" i="6"/>
  <c r="D8" i="4" s="1"/>
  <c r="G6" i="6"/>
  <c r="E8" i="4" s="1"/>
  <c r="H6" i="6"/>
  <c r="F8" i="4" s="1"/>
  <c r="I6" i="6"/>
  <c r="G8" i="4" s="1"/>
  <c r="J6" i="6"/>
  <c r="H8" i="4" s="1"/>
  <c r="K6" i="6"/>
  <c r="I8" i="4" s="1"/>
  <c r="L6" i="6"/>
  <c r="J8" i="4" s="1"/>
  <c r="M6" i="6"/>
  <c r="K8" i="4" s="1"/>
  <c r="O12" i="2"/>
  <c r="T12" i="2"/>
  <c r="Y12" i="2"/>
  <c r="AD12" i="2"/>
  <c r="AI12" i="2"/>
  <c r="AN12" i="2"/>
  <c r="D12" i="2"/>
  <c r="B15" i="7" l="1"/>
  <c r="Z15" i="4"/>
  <c r="P7" i="4"/>
  <c r="AE7" i="4"/>
  <c r="F7" i="4"/>
  <c r="U7" i="4"/>
  <c r="K7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F10" i="2" l="1"/>
  <c r="Q10" i="2"/>
  <c r="P12" i="2"/>
  <c r="V10" i="2"/>
  <c r="U12" i="2"/>
  <c r="AA10" i="2"/>
  <c r="Z12" i="2"/>
  <c r="AF10" i="2"/>
  <c r="AE12" i="2"/>
  <c r="AK10" i="2"/>
  <c r="AJ12" i="2"/>
  <c r="V7" i="4" l="1"/>
  <c r="V15" i="4"/>
  <c r="AL10" i="2"/>
  <c r="AK12" i="2"/>
  <c r="AG10" i="2"/>
  <c r="AF12" i="2"/>
  <c r="L15" i="4"/>
  <c r="L7" i="4"/>
  <c r="W10" i="2"/>
  <c r="V12" i="2"/>
  <c r="R10" i="2"/>
  <c r="Q12" i="2"/>
  <c r="G10" i="2"/>
  <c r="F12" i="2"/>
  <c r="Q7" i="4"/>
  <c r="Q15" i="4"/>
  <c r="AB10" i="2"/>
  <c r="AA12" i="2"/>
  <c r="AA15" i="4"/>
  <c r="AA7" i="4"/>
  <c r="G7" i="4"/>
  <c r="G15" i="4"/>
  <c r="M15" i="4" l="1"/>
  <c r="M7" i="4"/>
  <c r="AH10" i="2"/>
  <c r="AH12" i="2" s="1"/>
  <c r="AG12" i="2"/>
  <c r="AC10" i="2"/>
  <c r="AC12" i="2" s="1"/>
  <c r="AB12" i="2"/>
  <c r="H10" i="2"/>
  <c r="G12" i="2"/>
  <c r="AB7" i="4"/>
  <c r="AB15" i="4"/>
  <c r="X10" i="2"/>
  <c r="X12" i="2" s="1"/>
  <c r="W12" i="2"/>
  <c r="W15" i="4"/>
  <c r="W7" i="4"/>
  <c r="H15" i="4"/>
  <c r="H7" i="4"/>
  <c r="S10" i="2"/>
  <c r="S12" i="2" s="1"/>
  <c r="R12" i="2"/>
  <c r="AM10" i="2"/>
  <c r="AM12" i="2" s="1"/>
  <c r="AL12" i="2"/>
  <c r="R15" i="4"/>
  <c r="R7" i="4"/>
  <c r="I15" i="4" l="1"/>
  <c r="I7" i="4"/>
  <c r="S7" i="4"/>
  <c r="S15" i="4"/>
  <c r="J7" i="4"/>
  <c r="J15" i="4"/>
  <c r="T15" i="4"/>
  <c r="T7" i="4"/>
  <c r="I10" i="2"/>
  <c r="H12" i="2"/>
  <c r="X7" i="4"/>
  <c r="X15" i="4"/>
  <c r="AC15" i="4"/>
  <c r="AC7" i="4"/>
  <c r="N7" i="4"/>
  <c r="N15" i="4"/>
  <c r="AD7" i="4"/>
  <c r="AD15" i="4"/>
  <c r="O15" i="4"/>
  <c r="O7" i="4"/>
  <c r="Y15" i="4"/>
  <c r="Y7" i="4"/>
  <c r="J10" i="2" l="1"/>
  <c r="I12" i="2"/>
  <c r="K10" i="2" l="1"/>
  <c r="J12" i="2"/>
  <c r="L10" i="2" l="1"/>
  <c r="K12" i="2"/>
  <c r="B7" i="4" l="1"/>
  <c r="B15" i="4"/>
  <c r="M10" i="2"/>
  <c r="L12" i="2"/>
  <c r="C15" i="4" l="1"/>
  <c r="C7" i="4"/>
  <c r="N10" i="2"/>
  <c r="N12" i="2" s="1"/>
  <c r="M12" i="2"/>
  <c r="D15" i="4" l="1"/>
  <c r="D7" i="4"/>
  <c r="E15" i="4"/>
  <c r="E7" i="4"/>
</calcChain>
</file>

<file path=xl/sharedStrings.xml><?xml version="1.0" encoding="utf-8"?>
<sst xmlns="http://schemas.openxmlformats.org/spreadsheetml/2006/main" count="80" uniqueCount="52">
  <si>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</si>
  <si>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</si>
  <si>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</si>
  <si>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</si>
  <si>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</si>
  <si>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</si>
  <si>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</si>
  <si>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</si>
  <si>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</si>
  <si>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</si>
  <si>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</si>
  <si>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</si>
  <si>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</si>
  <si>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</si>
  <si>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</si>
  <si>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</si>
  <si>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</si>
  <si>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</si>
  <si>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</si>
  <si>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</si>
  <si>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</si>
  <si>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</si>
  <si>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</si>
  <si>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</si>
  <si>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</si>
  <si>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</si>
  <si>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</si>
  <si>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</si>
  <si>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</si>
  <si>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</si>
  <si>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</si>
  <si>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</si>
  <si>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</si>
  <si>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</si>
  <si>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</si>
  <si>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</si>
  <si>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</si>
  <si>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</si>
  <si>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</si>
  <si>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</si>
  <si>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</si>
  <si>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</si>
  <si>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</si>
  <si>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</si>
  <si>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</si>
  <si>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</si>
  <si>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</si>
  <si>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</si>
  <si>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</si>
  <si>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https://www.iea.org/data-and-statistics/data-product/world-energy-outlook-2023-free-dataset-2#data-files</t>
  </si>
  <si>
    <t>Global Data Set</t>
  </si>
  <si>
    <t>World Energy Outlook 2023 Free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</si>
</sst>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Alignment="1" applyProtection="1">
      <alignment horizontal="right" vertical="center"/>
      <protection hidden="1"/>
    </xf>
    <xf numFmtId="1" fontId="5" fillId="0" borderId="1" xfId="0" applyNumberFormat="1" applyFont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9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G35" sqref="G35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3" t="s">
        <v>31</v>
      </c>
    </row>
    <row r="4" spans="1:2" x14ac:dyDescent="0.25">
      <c r="B4" t="s">
        <v>10</v>
      </c>
    </row>
    <row r="5" spans="1:2" x14ac:dyDescent="0.25">
      <c r="B5" s="11">
        <v>2024</v>
      </c>
    </row>
    <row r="6" spans="1:2" x14ac:dyDescent="0.25">
      <c r="B6" t="s">
        <v>51</v>
      </c>
    </row>
    <row r="7" spans="1:2" x14ac:dyDescent="0.25">
      <c r="B7" s="12" t="s">
        <v>49</v>
      </c>
    </row>
    <row r="8" spans="1:2" x14ac:dyDescent="0.25">
      <c r="B8" s="15" t="s">
        <v>50</v>
      </c>
    </row>
    <row r="10" spans="1:2" x14ac:dyDescent="0.25">
      <c r="B10" s="16" t="s">
        <v>39</v>
      </c>
    </row>
    <row r="11" spans="1:2" x14ac:dyDescent="0.25">
      <c r="B11" t="s">
        <v>10</v>
      </c>
    </row>
    <row r="12" spans="1:2" x14ac:dyDescent="0.25">
      <c r="B12" s="11">
        <v>2017</v>
      </c>
    </row>
    <row r="13" spans="1:2" x14ac:dyDescent="0.25">
      <c r="B13" t="s">
        <v>11</v>
      </c>
    </row>
    <row r="14" spans="1:2" x14ac:dyDescent="0.25">
      <c r="B14" s="12" t="s">
        <v>12</v>
      </c>
    </row>
    <row r="15" spans="1:2" x14ac:dyDescent="0.25">
      <c r="B15" t="s">
        <v>13</v>
      </c>
    </row>
    <row r="18" spans="1:1" x14ac:dyDescent="0.25">
      <c r="A18" s="1" t="s">
        <v>26</v>
      </c>
    </row>
    <row r="19" spans="1:1" x14ac:dyDescent="0.25">
      <c r="A19" t="s">
        <v>32</v>
      </c>
    </row>
    <row r="20" spans="1:1" x14ac:dyDescent="0.25">
      <c r="A20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</sheetData>
  <hyperlinks>
    <hyperlink ref="B1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C18" sqref="C18"/>
    </sheetView>
  </sheetViews>
  <sheetFormatPr defaultRowHeight="15" x14ac:dyDescent="0.25"/>
  <cols>
    <col min="1" max="1" width="14.85546875" customWidth="1"/>
  </cols>
  <sheetData>
    <row r="1" spans="1:33" x14ac:dyDescent="0.25">
      <c r="B1">
        <v>2021</v>
      </c>
      <c r="C1">
        <v>2030</v>
      </c>
      <c r="D1">
        <v>2050</v>
      </c>
    </row>
    <row r="2" spans="1:33" x14ac:dyDescent="0.25">
      <c r="A2" t="s">
        <v>38</v>
      </c>
      <c r="B2">
        <v>924.78</v>
      </c>
      <c r="C2">
        <v>4698.96</v>
      </c>
      <c r="D2">
        <v>12639</v>
      </c>
    </row>
    <row r="3" spans="1:33" x14ac:dyDescent="0.25">
      <c r="A3" t="s">
        <v>37</v>
      </c>
      <c r="B3">
        <v>827</v>
      </c>
      <c r="C3">
        <v>2064</v>
      </c>
      <c r="D3">
        <v>3874</v>
      </c>
    </row>
    <row r="5" spans="1:33" x14ac:dyDescent="0.2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5">
      <c r="A6" t="s">
        <v>38</v>
      </c>
      <c r="B6">
        <f t="shared" ref="B6:C6" si="0">TREND($B$2:$C$2,$B$1:$C$1,B5)*1000</f>
        <v>86073.33333324641</v>
      </c>
      <c r="C6">
        <f t="shared" si="0"/>
        <v>505426.66666663717</v>
      </c>
      <c r="D6">
        <f>TREND($B$2:$C$2,$B$1:$C$1,D5)*1000</f>
        <v>924779.99999991152</v>
      </c>
      <c r="E6">
        <f t="shared" ref="E6:M6" si="1">TREND($B$2:$C$2,$B$1:$C$1,E5)*1000</f>
        <v>1344133.3333333023</v>
      </c>
      <c r="F6">
        <f t="shared" si="1"/>
        <v>1763486.6666665766</v>
      </c>
      <c r="G6">
        <f t="shared" si="1"/>
        <v>2182839.9999999674</v>
      </c>
      <c r="H6">
        <f t="shared" si="1"/>
        <v>2602193.3333332418</v>
      </c>
      <c r="I6">
        <f t="shared" si="1"/>
        <v>3021546.6666666325</v>
      </c>
      <c r="J6">
        <f t="shared" si="1"/>
        <v>3440899.9999999069</v>
      </c>
      <c r="K6">
        <f t="shared" si="1"/>
        <v>3860253.3333332976</v>
      </c>
      <c r="L6">
        <f t="shared" si="1"/>
        <v>4279606.666666572</v>
      </c>
      <c r="M6">
        <f t="shared" si="1"/>
        <v>4698959.9999999627</v>
      </c>
      <c r="N6">
        <f>TREND($C$2:$D$2,$C$1:$D$1,N5)*1000</f>
        <v>5095961.9999999413</v>
      </c>
      <c r="O6">
        <f t="shared" ref="O6:AG6" si="2">TREND($C$2:$D$2,$C$1:$D$1,O5)*1000</f>
        <v>5492963.9999999199</v>
      </c>
      <c r="P6">
        <f t="shared" si="2"/>
        <v>5889965.9999998985</v>
      </c>
      <c r="Q6">
        <f t="shared" si="2"/>
        <v>6286967.9999998771</v>
      </c>
      <c r="R6">
        <f t="shared" si="2"/>
        <v>6683969.9999999721</v>
      </c>
      <c r="S6">
        <f t="shared" si="2"/>
        <v>7080971.9999999506</v>
      </c>
      <c r="T6">
        <f t="shared" si="2"/>
        <v>7477973.9999999292</v>
      </c>
      <c r="U6">
        <f t="shared" si="2"/>
        <v>7874975.9999999078</v>
      </c>
      <c r="V6">
        <f t="shared" si="2"/>
        <v>8271977.9999998864</v>
      </c>
      <c r="W6">
        <f t="shared" si="2"/>
        <v>8668979.9999999814</v>
      </c>
      <c r="X6">
        <f t="shared" si="2"/>
        <v>9065981.999999959</v>
      </c>
      <c r="Y6">
        <f t="shared" si="2"/>
        <v>9462983.9999999385</v>
      </c>
      <c r="Z6">
        <f t="shared" si="2"/>
        <v>9859985.999999918</v>
      </c>
      <c r="AA6">
        <f t="shared" si="2"/>
        <v>10256987.999999896</v>
      </c>
      <c r="AB6">
        <f t="shared" si="2"/>
        <v>10653989.999999873</v>
      </c>
      <c r="AC6">
        <f t="shared" si="2"/>
        <v>11050991.99999997</v>
      </c>
      <c r="AD6">
        <f t="shared" si="2"/>
        <v>11447993.999999948</v>
      </c>
      <c r="AE6">
        <f t="shared" si="2"/>
        <v>11844995.999999925</v>
      </c>
      <c r="AF6">
        <f t="shared" si="2"/>
        <v>12241997.999999905</v>
      </c>
      <c r="AG6">
        <f t="shared" si="2"/>
        <v>12638999.999999885</v>
      </c>
    </row>
    <row r="7" spans="1:33" x14ac:dyDescent="0.25">
      <c r="A7" t="s">
        <v>37</v>
      </c>
      <c r="B7">
        <f t="shared" ref="B7:C7" si="3">TREND($B$3:$C$3,$B$1:$C$1,B5)*1000</f>
        <v>552111.11111112405</v>
      </c>
      <c r="C7">
        <f t="shared" si="3"/>
        <v>689555.55555556202</v>
      </c>
      <c r="D7">
        <f t="shared" ref="D7:M7" si="4">TREND($B$3:$C$3,$B$1:$C$1,D5)*1000</f>
        <v>827000</v>
      </c>
      <c r="E7">
        <f t="shared" si="4"/>
        <v>964444.44444443798</v>
      </c>
      <c r="F7">
        <f t="shared" si="4"/>
        <v>1101888.888888876</v>
      </c>
      <c r="G7">
        <f t="shared" si="4"/>
        <v>1239333.3333333139</v>
      </c>
      <c r="H7">
        <f t="shared" si="4"/>
        <v>1376777.7777777519</v>
      </c>
      <c r="I7">
        <f t="shared" si="4"/>
        <v>1514222.2222222481</v>
      </c>
      <c r="J7">
        <f t="shared" si="4"/>
        <v>1651666.6666666861</v>
      </c>
      <c r="K7">
        <f t="shared" si="4"/>
        <v>1789111.111111124</v>
      </c>
      <c r="L7">
        <f t="shared" si="4"/>
        <v>1926555.555555562</v>
      </c>
      <c r="M7">
        <f t="shared" si="4"/>
        <v>2064000</v>
      </c>
      <c r="N7">
        <f>TREND($C$3:$D$3,$C$1:$D$1,N5)*1000</f>
        <v>2154500</v>
      </c>
      <c r="O7">
        <f t="shared" ref="O7:AG7" si="5">TREND($C$3:$D$3,$C$1:$D$1,O5)*1000</f>
        <v>2245000</v>
      </c>
      <c r="P7">
        <f t="shared" si="5"/>
        <v>2335500</v>
      </c>
      <c r="Q7">
        <f t="shared" si="5"/>
        <v>2426000</v>
      </c>
      <c r="R7">
        <f t="shared" si="5"/>
        <v>2516500</v>
      </c>
      <c r="S7">
        <f t="shared" si="5"/>
        <v>2607000</v>
      </c>
      <c r="T7">
        <f t="shared" si="5"/>
        <v>2697500</v>
      </c>
      <c r="U7">
        <f t="shared" si="5"/>
        <v>2788000</v>
      </c>
      <c r="V7">
        <f t="shared" si="5"/>
        <v>2878500</v>
      </c>
      <c r="W7">
        <f t="shared" si="5"/>
        <v>2969000</v>
      </c>
      <c r="X7">
        <f t="shared" si="5"/>
        <v>3059500</v>
      </c>
      <c r="Y7">
        <f t="shared" si="5"/>
        <v>3150000</v>
      </c>
      <c r="Z7">
        <f t="shared" si="5"/>
        <v>3240500</v>
      </c>
      <c r="AA7">
        <f t="shared" si="5"/>
        <v>3331000</v>
      </c>
      <c r="AB7">
        <f t="shared" si="5"/>
        <v>3421500</v>
      </c>
      <c r="AC7">
        <f t="shared" si="5"/>
        <v>3512000</v>
      </c>
      <c r="AD7">
        <f t="shared" si="5"/>
        <v>3602500</v>
      </c>
      <c r="AE7">
        <f t="shared" si="5"/>
        <v>3693000</v>
      </c>
      <c r="AF7">
        <f t="shared" si="5"/>
        <v>3783500</v>
      </c>
      <c r="AG7">
        <f t="shared" si="5"/>
        <v>3874000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5">
      <c r="A12" t="s">
        <v>36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CC06-A3E1-4979-A0C0-9FC1124D52CA}">
  <sheetPr>
    <tabColor theme="8" tint="-0.249977111117893"/>
  </sheetPr>
  <dimension ref="A1:AF25"/>
  <sheetViews>
    <sheetView tabSelected="1" workbookViewId="0">
      <selection activeCell="C24" sqref="C24"/>
    </sheetView>
  </sheetViews>
  <sheetFormatPr defaultRowHeight="15" x14ac:dyDescent="0.25"/>
  <cols>
    <col min="1" max="1" width="25.42578125" style="11" customWidth="1"/>
  </cols>
  <sheetData>
    <row r="1" spans="1:32" x14ac:dyDescent="0.25">
      <c r="A1" s="11" t="s">
        <v>30</v>
      </c>
      <c r="B1">
        <v>2020</v>
      </c>
    </row>
    <row r="2" spans="1:32" x14ac:dyDescent="0.25">
      <c r="A2" s="11" t="s">
        <v>14</v>
      </c>
      <c r="B2">
        <v>0</v>
      </c>
    </row>
    <row r="3" spans="1:32" x14ac:dyDescent="0.25">
      <c r="A3" s="11" t="s">
        <v>40</v>
      </c>
      <c r="B3">
        <v>0</v>
      </c>
    </row>
    <row r="4" spans="1:32" x14ac:dyDescent="0.25">
      <c r="A4" s="11" t="s">
        <v>41</v>
      </c>
      <c r="B4">
        <v>0</v>
      </c>
    </row>
    <row r="5" spans="1:32" x14ac:dyDescent="0.25">
      <c r="A5" s="11" t="s">
        <v>15</v>
      </c>
      <c r="B5">
        <v>0</v>
      </c>
    </row>
    <row r="6" spans="1:32" x14ac:dyDescent="0.25">
      <c r="A6" s="11" t="s">
        <v>17</v>
      </c>
      <c r="B6">
        <v>0</v>
      </c>
    </row>
    <row r="7" spans="1:32" x14ac:dyDescent="0.25">
      <c r="A7" s="11" t="s">
        <v>16</v>
      </c>
      <c r="B7" s="14">
        <f>'Global Renewables Outlook'!C7*(1-'IEA 2017 Wind'!J12)</f>
        <v>671641.2319280426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x14ac:dyDescent="0.25">
      <c r="A8" s="11" t="s">
        <v>18</v>
      </c>
      <c r="B8" s="14">
        <f>'Global Renewables Outlook'!C6</f>
        <v>505426.66666663717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x14ac:dyDescent="0.25">
      <c r="A9" s="11" t="s">
        <v>19</v>
      </c>
      <c r="B9">
        <v>0</v>
      </c>
    </row>
    <row r="10" spans="1:32" x14ac:dyDescent="0.25">
      <c r="A10" s="11" t="s">
        <v>20</v>
      </c>
      <c r="B10">
        <v>0</v>
      </c>
    </row>
    <row r="11" spans="1:32" x14ac:dyDescent="0.25">
      <c r="A11" s="11" t="s">
        <v>21</v>
      </c>
      <c r="B11">
        <v>0</v>
      </c>
    </row>
    <row r="12" spans="1:32" x14ac:dyDescent="0.25">
      <c r="A12" s="11" t="s">
        <v>22</v>
      </c>
      <c r="B12">
        <v>0</v>
      </c>
    </row>
    <row r="13" spans="1:32" x14ac:dyDescent="0.25">
      <c r="A13" s="11" t="s">
        <v>23</v>
      </c>
      <c r="B13">
        <v>0</v>
      </c>
    </row>
    <row r="14" spans="1:32" x14ac:dyDescent="0.25">
      <c r="A14" s="11" t="s">
        <v>24</v>
      </c>
      <c r="B14">
        <v>0</v>
      </c>
    </row>
    <row r="15" spans="1:32" x14ac:dyDescent="0.25">
      <c r="A15" s="11" t="s">
        <v>25</v>
      </c>
      <c r="B15" s="14">
        <f>'Global Renewables Outlook'!C7*'IEA 2017 Wind'!J12</f>
        <v>17914.323627519447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25">
      <c r="A16" s="11" t="s">
        <v>27</v>
      </c>
      <c r="B16">
        <v>0</v>
      </c>
    </row>
    <row r="17" spans="1:2" x14ac:dyDescent="0.25">
      <c r="A17" s="11" t="s">
        <v>28</v>
      </c>
      <c r="B17">
        <v>0</v>
      </c>
    </row>
    <row r="18" spans="1:2" x14ac:dyDescent="0.25">
      <c r="A18" s="11" t="s">
        <v>29</v>
      </c>
      <c r="B18">
        <v>0</v>
      </c>
    </row>
    <row r="19" spans="1:2" x14ac:dyDescent="0.25">
      <c r="A19" t="s">
        <v>42</v>
      </c>
      <c r="B19">
        <v>0</v>
      </c>
    </row>
    <row r="20" spans="1:2" x14ac:dyDescent="0.25">
      <c r="A20" t="s">
        <v>43</v>
      </c>
      <c r="B20">
        <v>0</v>
      </c>
    </row>
    <row r="21" spans="1:2" x14ac:dyDescent="0.25">
      <c r="A21" t="s">
        <v>44</v>
      </c>
      <c r="B21">
        <v>0</v>
      </c>
    </row>
    <row r="22" spans="1:2" x14ac:dyDescent="0.25">
      <c r="A22" t="s">
        <v>45</v>
      </c>
      <c r="B22">
        <v>0</v>
      </c>
    </row>
    <row r="23" spans="1:2" x14ac:dyDescent="0.25">
      <c r="A23" t="s">
        <v>46</v>
      </c>
      <c r="B23">
        <v>0</v>
      </c>
    </row>
    <row r="24" spans="1:2" x14ac:dyDescent="0.25">
      <c r="A24" s="17" t="s">
        <v>47</v>
      </c>
      <c r="B24">
        <v>0</v>
      </c>
    </row>
    <row r="25" spans="1:2" x14ac:dyDescent="0.25">
      <c r="A25" s="17" t="s">
        <v>48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E25"/>
  <sheetViews>
    <sheetView topLeftCell="D1" workbookViewId="0">
      <selection activeCell="B24" sqref="B24:AE25"/>
    </sheetView>
  </sheetViews>
  <sheetFormatPr defaultRowHeight="15" x14ac:dyDescent="0.25"/>
  <cols>
    <col min="1" max="1" width="25.42578125" style="11" customWidth="1"/>
  </cols>
  <sheetData>
    <row r="1" spans="1:31" x14ac:dyDescent="0.25">
      <c r="A1" s="11" t="s">
        <v>30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s="1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1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1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11" t="s">
        <v>16</v>
      </c>
      <c r="B7" s="14">
        <f>'Global Renewables Outlook'!D7*(1-'IEA 2017 Wind'!K12)</f>
        <v>805497.79997392592</v>
      </c>
      <c r="C7" s="14">
        <f>'Global Renewables Outlook'!E7*(1-'IEA 2017 Wind'!L12)</f>
        <v>939351.50128782692</v>
      </c>
      <c r="D7" s="14">
        <f>'Global Renewables Outlook'!F7*(1-'IEA 2017 Wind'!M12)</f>
        <v>1073202.9043792556</v>
      </c>
      <c r="E7" s="14">
        <f>'Global Renewables Outlook'!G7*(1-'IEA 2017 Wind'!N12)</f>
        <v>1207052.4367550183</v>
      </c>
      <c r="F7" s="14">
        <f>'Global Renewables Outlook'!H7*(1-'IEA 2017 Wind'!O12)</f>
        <v>1340900.4260815941</v>
      </c>
      <c r="G7" s="14">
        <f>'Global Renewables Outlook'!I7*(1-'IEA 2017 Wind'!P12)</f>
        <v>1472721.822876645</v>
      </c>
      <c r="H7" s="14">
        <f>'Global Renewables Outlook'!J7*(1-'IEA 2017 Wind'!Q12)</f>
        <v>1604395.369613728</v>
      </c>
      <c r="I7" s="14">
        <f>'Global Renewables Outlook'!K7*(1-'IEA 2017 Wind'!R12)</f>
        <v>1735942.1941921487</v>
      </c>
      <c r="J7" s="14">
        <f>'Global Renewables Outlook'!L7*(1-'IEA 2017 Wind'!S12)</f>
        <v>1867379.5819530278</v>
      </c>
      <c r="K7" s="14">
        <f>'Global Renewables Outlook'!M7*(1-'IEA 2017 Wind'!T12)</f>
        <v>1998721.8112514331</v>
      </c>
      <c r="L7" s="14">
        <f>'Global Renewables Outlook'!N7*(1-'IEA 2017 Wind'!U12)</f>
        <v>2083450.734532512</v>
      </c>
      <c r="M7" s="14">
        <f>'Global Renewables Outlook'!O7*(1-'IEA 2017 Wind'!V12)</f>
        <v>2168156.7180400109</v>
      </c>
      <c r="N7" s="14">
        <f>'Global Renewables Outlook'!P7*(1-'IEA 2017 Wind'!W12)</f>
        <v>2252842.186993239</v>
      </c>
      <c r="O7" s="14">
        <f>'Global Renewables Outlook'!Q7*(1-'IEA 2017 Wind'!X12)</f>
        <v>2337509.2363861315</v>
      </c>
      <c r="P7" s="14">
        <f>'Global Renewables Outlook'!R7*(1-'IEA 2017 Wind'!Y12)</f>
        <v>2422159.6853425922</v>
      </c>
      <c r="Q7" s="14">
        <f>'Global Renewables Outlook'!S7*(1-'IEA 2017 Wind'!Z12)</f>
        <v>2504875.3585481266</v>
      </c>
      <c r="R7" s="14">
        <f>'Global Renewables Outlook'!T7*(1-'IEA 2017 Wind'!AA12)</f>
        <v>2587505.5890891803</v>
      </c>
      <c r="S7" s="14">
        <f>'Global Renewables Outlook'!U7*(1-'IEA 2017 Wind'!AB12)</f>
        <v>2670056.4208234558</v>
      </c>
      <c r="T7" s="14">
        <f>'Global Renewables Outlook'!V7*(1-'IEA 2017 Wind'!AC12)</f>
        <v>2752533.3407163559</v>
      </c>
      <c r="U7" s="14">
        <f>'Global Renewables Outlook'!W7*(1-'IEA 2017 Wind'!AD12)</f>
        <v>2834941.3415380921</v>
      </c>
      <c r="V7" s="14">
        <f>'Global Renewables Outlook'!X7*(1-'IEA 2017 Wind'!AE12)</f>
        <v>2914806.4872901463</v>
      </c>
      <c r="W7" s="14">
        <f>'Global Renewables Outlook'!Y7*(1-'IEA 2017 Wind'!AF12)</f>
        <v>2994552.7438414255</v>
      </c>
      <c r="X7" s="14">
        <f>'Global Renewables Outlook'!Z7*(1-'IEA 2017 Wind'!AG12)</f>
        <v>3074187.0749851582</v>
      </c>
      <c r="Y7" s="14">
        <f>'Global Renewables Outlook'!AA7*(1-'IEA 2017 Wind'!AH12)</f>
        <v>3153715.9110687054</v>
      </c>
      <c r="Z7" s="14">
        <f>'Global Renewables Outlook'!AB7*(1-'IEA 2017 Wind'!AI12)</f>
        <v>3233145.1991130328</v>
      </c>
      <c r="AA7" s="14">
        <f>'Global Renewables Outlook'!AC7*(1-'IEA 2017 Wind'!AJ12)</f>
        <v>3310575.8164615356</v>
      </c>
      <c r="AB7" s="14">
        <f>'Global Renewables Outlook'!AD7*(1-'IEA 2017 Wind'!AK12)</f>
        <v>3388040.7481967793</v>
      </c>
      <c r="AC7" s="14">
        <f>'Global Renewables Outlook'!AE7*(1-'IEA 2017 Wind'!AL12)</f>
        <v>3465537.2694202843</v>
      </c>
      <c r="AD7" s="14">
        <f>'Global Renewables Outlook'!AF7*(1-'IEA 2017 Wind'!AM12)</f>
        <v>3543062.9363051392</v>
      </c>
      <c r="AE7" s="14">
        <f>'Global Renewables Outlook'!AG7*(1-'IEA 2017 Wind'!AN12)</f>
        <v>3620615.5507666054</v>
      </c>
    </row>
    <row r="8" spans="1:31" x14ac:dyDescent="0.25">
      <c r="A8" s="11" t="s">
        <v>18</v>
      </c>
      <c r="B8" s="14">
        <f>'Global Renewables Outlook'!D6</f>
        <v>924779.99999991152</v>
      </c>
      <c r="C8" s="14">
        <f>'Global Renewables Outlook'!E6</f>
        <v>1344133.3333333023</v>
      </c>
      <c r="D8" s="14">
        <f>'Global Renewables Outlook'!F6</f>
        <v>1763486.6666665766</v>
      </c>
      <c r="E8" s="14">
        <f>'Global Renewables Outlook'!G6</f>
        <v>2182839.9999999674</v>
      </c>
      <c r="F8" s="14">
        <f>'Global Renewables Outlook'!H6</f>
        <v>2602193.3333332418</v>
      </c>
      <c r="G8" s="14">
        <f>'Global Renewables Outlook'!I6</f>
        <v>3021546.6666666325</v>
      </c>
      <c r="H8" s="14">
        <f>'Global Renewables Outlook'!J6</f>
        <v>3440899.9999999069</v>
      </c>
      <c r="I8" s="14">
        <f>'Global Renewables Outlook'!K6</f>
        <v>3860253.3333332976</v>
      </c>
      <c r="J8" s="14">
        <f>'Global Renewables Outlook'!L6</f>
        <v>4279606.666666572</v>
      </c>
      <c r="K8" s="14">
        <f>'Global Renewables Outlook'!M6</f>
        <v>4698959.9999999627</v>
      </c>
      <c r="L8" s="14">
        <f>'Global Renewables Outlook'!N6</f>
        <v>5095961.9999999413</v>
      </c>
      <c r="M8" s="14">
        <f>'Global Renewables Outlook'!O6</f>
        <v>5492963.9999999199</v>
      </c>
      <c r="N8" s="14">
        <f>'Global Renewables Outlook'!P6</f>
        <v>5889965.9999998985</v>
      </c>
      <c r="O8" s="14">
        <f>'Global Renewables Outlook'!Q6</f>
        <v>6286967.9999998771</v>
      </c>
      <c r="P8" s="14">
        <f>'Global Renewables Outlook'!R6</f>
        <v>6683969.9999999721</v>
      </c>
      <c r="Q8" s="14">
        <f>'Global Renewables Outlook'!S6</f>
        <v>7080971.9999999506</v>
      </c>
      <c r="R8" s="14">
        <f>'Global Renewables Outlook'!T6</f>
        <v>7477973.9999999292</v>
      </c>
      <c r="S8" s="14">
        <f>'Global Renewables Outlook'!U6</f>
        <v>7874975.9999999078</v>
      </c>
      <c r="T8" s="14">
        <f>'Global Renewables Outlook'!V6</f>
        <v>8271977.9999998864</v>
      </c>
      <c r="U8" s="14">
        <f>'Global Renewables Outlook'!W6</f>
        <v>8668979.9999999814</v>
      </c>
      <c r="V8" s="14">
        <f>'Global Renewables Outlook'!X6</f>
        <v>9065981.999999959</v>
      </c>
      <c r="W8" s="14">
        <f>'Global Renewables Outlook'!Y6</f>
        <v>9462983.9999999385</v>
      </c>
      <c r="X8" s="14">
        <f>'Global Renewables Outlook'!Z6</f>
        <v>9859985.999999918</v>
      </c>
      <c r="Y8" s="14">
        <f>'Global Renewables Outlook'!AA6</f>
        <v>10256987.999999896</v>
      </c>
      <c r="Z8" s="14">
        <f>'Global Renewables Outlook'!AB6</f>
        <v>10653989.999999873</v>
      </c>
      <c r="AA8" s="14">
        <f>'Global Renewables Outlook'!AC6</f>
        <v>11050991.99999997</v>
      </c>
      <c r="AB8" s="14">
        <f>'Global Renewables Outlook'!AD6</f>
        <v>11447993.999999948</v>
      </c>
      <c r="AC8" s="14">
        <f>'Global Renewables Outlook'!AE6</f>
        <v>11844995.999999925</v>
      </c>
      <c r="AD8" s="14">
        <f>'Global Renewables Outlook'!AF6</f>
        <v>12241997.999999905</v>
      </c>
      <c r="AE8" s="14">
        <f>'Global Renewables Outlook'!AG6</f>
        <v>12638999.999999885</v>
      </c>
    </row>
    <row r="9" spans="1:31" x14ac:dyDescent="0.25">
      <c r="A9" s="1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1" t="s">
        <v>25</v>
      </c>
      <c r="B15" s="14">
        <f>'Global Renewables Outlook'!D7*'IEA 2017 Wind'!K12</f>
        <v>21502.200026074122</v>
      </c>
      <c r="C15" s="14">
        <f>'Global Renewables Outlook'!E7*'IEA 2017 Wind'!L12</f>
        <v>25092.943156611036</v>
      </c>
      <c r="D15" s="14">
        <f>'Global Renewables Outlook'!F7*'IEA 2017 Wind'!M12</f>
        <v>28685.984509620484</v>
      </c>
      <c r="E15" s="14">
        <f>'Global Renewables Outlook'!G7*'IEA 2017 Wind'!N12</f>
        <v>32280.896578295553</v>
      </c>
      <c r="F15" s="14">
        <f>'Global Renewables Outlook'!H7*'IEA 2017 Wind'!O12</f>
        <v>35877.351696157806</v>
      </c>
      <c r="G15" s="14">
        <f>'Global Renewables Outlook'!I7*'IEA 2017 Wind'!P12</f>
        <v>41500.399345603037</v>
      </c>
      <c r="H15" s="14">
        <f>'Global Renewables Outlook'!J7*'IEA 2017 Wind'!Q12</f>
        <v>47271.297052958194</v>
      </c>
      <c r="I15" s="14">
        <f>'Global Renewables Outlook'!K7*'IEA 2017 Wind'!R12</f>
        <v>53168.916918975345</v>
      </c>
      <c r="J15" s="14">
        <f>'Global Renewables Outlook'!L7*'IEA 2017 Wind'!S12</f>
        <v>59175.973602534184</v>
      </c>
      <c r="K15" s="14">
        <f>'Global Renewables Outlook'!M7*'IEA 2017 Wind'!T12</f>
        <v>65278.188748566921</v>
      </c>
      <c r="L15" s="14">
        <f>'Global Renewables Outlook'!N7*'IEA 2017 Wind'!U12</f>
        <v>71049.265467487989</v>
      </c>
      <c r="M15" s="14">
        <f>'Global Renewables Outlook'!O7*'IEA 2017 Wind'!V12</f>
        <v>76843.281959988948</v>
      </c>
      <c r="N15" s="14">
        <f>'Global Renewables Outlook'!P7*'IEA 2017 Wind'!W12</f>
        <v>82657.813006761105</v>
      </c>
      <c r="O15" s="14">
        <f>'Global Renewables Outlook'!Q7*'IEA 2017 Wind'!X12</f>
        <v>88490.763613868316</v>
      </c>
      <c r="P15" s="14">
        <f>'Global Renewables Outlook'!R7*'IEA 2017 Wind'!Y12</f>
        <v>94340.314657407929</v>
      </c>
      <c r="Q15" s="14">
        <f>'Global Renewables Outlook'!S7*'IEA 2017 Wind'!Z12</f>
        <v>102124.64145187329</v>
      </c>
      <c r="R15" s="14">
        <f>'Global Renewables Outlook'!T7*'IEA 2017 Wind'!AA12</f>
        <v>109994.41091081973</v>
      </c>
      <c r="S15" s="14">
        <f>'Global Renewables Outlook'!U7*'IEA 2017 Wind'!AB12</f>
        <v>117943.57917654426</v>
      </c>
      <c r="T15" s="14">
        <f>'Global Renewables Outlook'!V7*'IEA 2017 Wind'!AC12</f>
        <v>125966.65928364419</v>
      </c>
      <c r="U15" s="14">
        <f>'Global Renewables Outlook'!W7*'IEA 2017 Wind'!AD12</f>
        <v>134058.65846190779</v>
      </c>
      <c r="V15" s="14">
        <f>'Global Renewables Outlook'!X7*'IEA 2017 Wind'!AE12</f>
        <v>144693.51270985385</v>
      </c>
      <c r="W15" s="14">
        <f>'Global Renewables Outlook'!Y7*'IEA 2017 Wind'!AF12</f>
        <v>155447.2561585744</v>
      </c>
      <c r="X15" s="14">
        <f>'Global Renewables Outlook'!Z7*'IEA 2017 Wind'!AG12</f>
        <v>166312.92501484195</v>
      </c>
      <c r="Y15" s="14">
        <f>'Global Renewables Outlook'!AA7*'IEA 2017 Wind'!AH12</f>
        <v>177284.08893129442</v>
      </c>
      <c r="Z15" s="14">
        <f>'Global Renewables Outlook'!AB7*'IEA 2017 Wind'!AI12</f>
        <v>188354.80088696745</v>
      </c>
      <c r="AA15" s="14">
        <f>'Global Renewables Outlook'!AC7*'IEA 2017 Wind'!AJ12</f>
        <v>201424.18353846463</v>
      </c>
      <c r="AB15" s="14">
        <f>'Global Renewables Outlook'!AD7*'IEA 2017 Wind'!AK12</f>
        <v>214459.25180322089</v>
      </c>
      <c r="AC15" s="14">
        <f>'Global Renewables Outlook'!AE7*'IEA 2017 Wind'!AL12</f>
        <v>227462.73057971572</v>
      </c>
      <c r="AD15" s="14">
        <f>'Global Renewables Outlook'!AF7*'IEA 2017 Wind'!AM12</f>
        <v>240437.06369486096</v>
      </c>
      <c r="AE15" s="14">
        <f>'Global Renewables Outlook'!AG7*'IEA 2017 Wind'!AN12</f>
        <v>253384.44923339473</v>
      </c>
    </row>
    <row r="16" spans="1:31" x14ac:dyDescent="0.25">
      <c r="A16" s="1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7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7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Global Renewables Outlook</vt:lpstr>
      <vt:lpstr>IEA 2017 Wind</vt:lpstr>
      <vt:lpstr>SYBGSaWC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2024-08-20T21:44:41Z</dcterms:modified>
</cp:coreProperties>
</file>