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C:\Users\mmahajan\Documents\eps-us-analysis\InputData\trans\BNVP\"/>
    </mc:Choice>
  </mc:AlternateContent>
  <xr:revisionPtr revIDLastSave="0" documentId="13_ncr:1_{08A55CF3-D0D9-430B-B577-0DED587D9A1D}" xr6:coauthVersionLast="47" xr6:coauthVersionMax="47" xr10:uidLastSave="{00000000-0000-0000-0000-000000000000}"/>
  <bookViews>
    <workbookView xWindow="-110" yWindow="-110" windowWidth="19420" windowHeight="10420"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10" l="1"/>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5" i="13"/>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<sst xmlns="http://schemas.openxmlformats.org/spreadsheetml/2006/main" count="9706" uniqueCount="4045">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</sst>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0">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topLeftCell="A124" workbookViewId="0">
      <selection activeCell="C138" sqref="C138"/>
    </sheetView>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13</v>
      </c>
    </row>
    <row r="3" spans="1:4" x14ac:dyDescent="0.35">
      <c r="A3" s="1" t="s">
        <v>14</v>
      </c>
      <c r="B3" s="2" t="s">
        <v>238</v>
      </c>
      <c r="D3" s="2" t="s">
        <v>239</v>
      </c>
    </row>
    <row r="4" spans="1:4" x14ac:dyDescent="0.35">
      <c r="B4" t="s">
        <v>12</v>
      </c>
      <c r="D4" t="s">
        <v>241</v>
      </c>
    </row>
    <row r="5" spans="1:4" x14ac:dyDescent="0.35">
      <c r="B5" s="6" t="s">
        <v>2457</v>
      </c>
      <c r="D5" s="6">
        <v>2020</v>
      </c>
    </row>
    <row r="6" spans="1:4" x14ac:dyDescent="0.35">
      <c r="B6" t="s">
        <v>2458</v>
      </c>
      <c r="D6" t="s">
        <v>242</v>
      </c>
    </row>
    <row r="7" spans="1:4" x14ac:dyDescent="0.35">
      <c r="B7" t="s">
        <v>1145</v>
      </c>
      <c r="D7" s="11" t="s">
        <v>243</v>
      </c>
    </row>
    <row r="8" spans="1:4" x14ac:dyDescent="0.35">
      <c r="B8" t="s">
        <v>1496</v>
      </c>
    </row>
    <row r="10" spans="1:4" x14ac:dyDescent="0.35">
      <c r="B10" s="2" t="s">
        <v>1219</v>
      </c>
    </row>
    <row r="11" spans="1:4" x14ac:dyDescent="0.35">
      <c r="B11" t="s">
        <v>1220</v>
      </c>
    </row>
    <row r="12" spans="1:4" x14ac:dyDescent="0.35">
      <c r="B12" s="6">
        <v>2019</v>
      </c>
    </row>
    <row r="13" spans="1:4" x14ac:dyDescent="0.35">
      <c r="B13" t="s">
        <v>1221</v>
      </c>
    </row>
    <row r="14" spans="1:4" x14ac:dyDescent="0.35">
      <c r="B14" s="30" t="s">
        <v>1165</v>
      </c>
    </row>
    <row r="15" spans="1:4" x14ac:dyDescent="0.35">
      <c r="B15" t="s">
        <v>1222</v>
      </c>
    </row>
    <row r="17" spans="2:4" x14ac:dyDescent="0.35">
      <c r="B17" s="13" t="s">
        <v>91</v>
      </c>
      <c r="D17" s="2" t="s">
        <v>1233</v>
      </c>
    </row>
    <row r="18" spans="2:4" x14ac:dyDescent="0.35">
      <c r="B18" s="12" t="s">
        <v>241</v>
      </c>
      <c r="D18" t="s">
        <v>241</v>
      </c>
    </row>
    <row r="19" spans="2:4" x14ac:dyDescent="0.35">
      <c r="B19" s="14">
        <v>2020</v>
      </c>
      <c r="D19" s="6">
        <v>2020</v>
      </c>
    </row>
    <row r="20" spans="2:4" x14ac:dyDescent="0.35">
      <c r="B20" t="s">
        <v>1229</v>
      </c>
      <c r="D20" t="s">
        <v>1227</v>
      </c>
    </row>
    <row r="21" spans="2:4" x14ac:dyDescent="0.35">
      <c r="B21" s="11" t="s">
        <v>1230</v>
      </c>
      <c r="D21" s="30" t="s">
        <v>1148</v>
      </c>
    </row>
    <row r="22" spans="2:4" x14ac:dyDescent="0.35">
      <c r="B22" s="12" t="s">
        <v>1231</v>
      </c>
      <c r="D22" t="s">
        <v>1228</v>
      </c>
    </row>
    <row r="24" spans="2:4" x14ac:dyDescent="0.35">
      <c r="B24" s="2" t="s">
        <v>1223</v>
      </c>
      <c r="D24" s="2" t="s">
        <v>1226</v>
      </c>
    </row>
    <row r="25" spans="2:4" x14ac:dyDescent="0.35">
      <c r="B25" t="s">
        <v>244</v>
      </c>
      <c r="D25" t="s">
        <v>241</v>
      </c>
    </row>
    <row r="26" spans="2:4" x14ac:dyDescent="0.35">
      <c r="B26" s="6">
        <v>2021</v>
      </c>
      <c r="D26" s="6">
        <v>2020</v>
      </c>
    </row>
    <row r="27" spans="2:4" x14ac:dyDescent="0.35">
      <c r="B27" t="s">
        <v>1224</v>
      </c>
      <c r="D27" t="s">
        <v>1227</v>
      </c>
    </row>
    <row r="28" spans="2:4" x14ac:dyDescent="0.35">
      <c r="B28" s="11" t="s">
        <v>1499</v>
      </c>
      <c r="D28" s="30" t="s">
        <v>1148</v>
      </c>
    </row>
    <row r="29" spans="2:4" x14ac:dyDescent="0.35">
      <c r="B29" t="s">
        <v>1225</v>
      </c>
      <c r="D29" t="s">
        <v>1228</v>
      </c>
    </row>
    <row r="30" spans="2:4" x14ac:dyDescent="0.35">
      <c r="B30" s="12"/>
    </row>
    <row r="31" spans="2:4" x14ac:dyDescent="0.35">
      <c r="B31" s="13" t="s">
        <v>7</v>
      </c>
    </row>
    <row r="32" spans="2:4" x14ac:dyDescent="0.35">
      <c r="B32" s="12" t="s">
        <v>83</v>
      </c>
    </row>
    <row r="33" spans="2:4" x14ac:dyDescent="0.35">
      <c r="B33" s="14">
        <v>2012</v>
      </c>
    </row>
    <row r="34" spans="2:4" x14ac:dyDescent="0.35">
      <c r="B34" s="12" t="s">
        <v>84</v>
      </c>
    </row>
    <row r="35" spans="2:4" ht="29" x14ac:dyDescent="0.35">
      <c r="B35" s="12" t="s">
        <v>85</v>
      </c>
    </row>
    <row r="36" spans="2:4" x14ac:dyDescent="0.35">
      <c r="B36" s="12"/>
    </row>
    <row r="37" spans="2:4" x14ac:dyDescent="0.35">
      <c r="B37" s="13" t="s">
        <v>1158</v>
      </c>
      <c r="D37" s="13" t="s">
        <v>1153</v>
      </c>
    </row>
    <row r="38" spans="2:4" x14ac:dyDescent="0.35">
      <c r="B38" s="12" t="s">
        <v>1161</v>
      </c>
      <c r="D38" s="12" t="s">
        <v>1156</v>
      </c>
    </row>
    <row r="39" spans="2:4" x14ac:dyDescent="0.35">
      <c r="B39" s="14">
        <v>2019</v>
      </c>
      <c r="D39" s="14">
        <v>2012</v>
      </c>
    </row>
    <row r="40" spans="2:4" ht="29" x14ac:dyDescent="0.35">
      <c r="B40" s="12" t="s">
        <v>1162</v>
      </c>
      <c r="D40" s="12" t="s">
        <v>1157</v>
      </c>
    </row>
    <row r="41" spans="2:4" ht="43.5" x14ac:dyDescent="0.35">
      <c r="B41" s="12" t="s">
        <v>1159</v>
      </c>
      <c r="D41" s="12" t="s">
        <v>1155</v>
      </c>
    </row>
    <row r="42" spans="2:4" x14ac:dyDescent="0.35">
      <c r="B42" s="12" t="s">
        <v>1160</v>
      </c>
      <c r="D42" s="12" t="s">
        <v>1154</v>
      </c>
    </row>
    <row r="43" spans="2:4" x14ac:dyDescent="0.35">
      <c r="B43" s="12"/>
    </row>
    <row r="44" spans="2:4" x14ac:dyDescent="0.35">
      <c r="B44" s="2" t="s">
        <v>9</v>
      </c>
    </row>
    <row r="45" spans="2:4" x14ac:dyDescent="0.35">
      <c r="B45" s="5" t="s">
        <v>135</v>
      </c>
    </row>
    <row r="47" spans="2:4" x14ac:dyDescent="0.35">
      <c r="B47" s="13" t="s">
        <v>10</v>
      </c>
    </row>
    <row r="48" spans="2:4" x14ac:dyDescent="0.35">
      <c r="B48" s="12" t="s">
        <v>86</v>
      </c>
    </row>
    <row r="49" spans="1:3" x14ac:dyDescent="0.35">
      <c r="B49" s="14">
        <v>2016</v>
      </c>
    </row>
    <row r="50" spans="1:3" x14ac:dyDescent="0.35">
      <c r="B50" s="12" t="s">
        <v>87</v>
      </c>
    </row>
    <row r="51" spans="1:3" ht="29" x14ac:dyDescent="0.35">
      <c r="B51" s="24" t="s">
        <v>88</v>
      </c>
    </row>
    <row r="53" spans="1:3" x14ac:dyDescent="0.35">
      <c r="A53" s="1" t="s">
        <v>5</v>
      </c>
    </row>
    <row r="54" spans="1:3" x14ac:dyDescent="0.35">
      <c r="A54" s="1"/>
    </row>
    <row r="55" spans="1:3" x14ac:dyDescent="0.35">
      <c r="A55" s="75" t="s">
        <v>1507</v>
      </c>
      <c r="B55" s="74"/>
      <c r="C55" s="74"/>
    </row>
    <row r="56" spans="1:3" x14ac:dyDescent="0.35">
      <c r="A56" s="77" t="s">
        <v>1511</v>
      </c>
      <c r="B56" s="77"/>
      <c r="C56" s="76"/>
    </row>
    <row r="57" spans="1:3" x14ac:dyDescent="0.35">
      <c r="A57" s="77" t="s">
        <v>1512</v>
      </c>
      <c r="B57" s="76"/>
      <c r="C57" s="76"/>
    </row>
    <row r="58" spans="1:3" x14ac:dyDescent="0.35">
      <c r="A58" s="78" t="s">
        <v>1508</v>
      </c>
      <c r="B58" s="79"/>
      <c r="C58" s="79"/>
    </row>
    <row r="59" spans="1:3" x14ac:dyDescent="0.35">
      <c r="A59" s="78" t="s">
        <v>1513</v>
      </c>
      <c r="B59" s="79"/>
      <c r="C59" s="79"/>
    </row>
    <row r="60" spans="1:3" x14ac:dyDescent="0.35">
      <c r="A60" s="77" t="s">
        <v>1514</v>
      </c>
      <c r="B60" s="77"/>
      <c r="C60" s="77"/>
    </row>
    <row r="61" spans="1:3" x14ac:dyDescent="0.35">
      <c r="A61" s="77" t="s">
        <v>1509</v>
      </c>
      <c r="B61" s="77"/>
      <c r="C61" s="77"/>
    </row>
    <row r="62" spans="1:3" x14ac:dyDescent="0.35">
      <c r="A62" s="77" t="s">
        <v>1510</v>
      </c>
      <c r="B62" s="77"/>
      <c r="C62" s="76"/>
    </row>
    <row r="63" spans="1:3" x14ac:dyDescent="0.35">
      <c r="A63" s="77"/>
      <c r="B63" s="77"/>
      <c r="C63" s="76"/>
    </row>
    <row r="64" spans="1:3" x14ac:dyDescent="0.35">
      <c r="A64" t="s">
        <v>15</v>
      </c>
    </row>
    <row r="65" spans="1:1" x14ac:dyDescent="0.35">
      <c r="A65" t="s">
        <v>16</v>
      </c>
    </row>
    <row r="66" spans="1:1" x14ac:dyDescent="0.35">
      <c r="A66" t="s">
        <v>17</v>
      </c>
    </row>
    <row r="68" spans="1:1" x14ac:dyDescent="0.35">
      <c r="A68" s="1" t="s">
        <v>222</v>
      </c>
    </row>
    <row r="69" spans="1:1" x14ac:dyDescent="0.35">
      <c r="A69" t="s">
        <v>190</v>
      </c>
    </row>
    <row r="70" spans="1:1" x14ac:dyDescent="0.35">
      <c r="A70" t="s">
        <v>1497</v>
      </c>
    </row>
    <row r="71" spans="1:1" x14ac:dyDescent="0.35">
      <c r="A71" t="s">
        <v>1498</v>
      </c>
    </row>
    <row r="72" spans="1:1" x14ac:dyDescent="0.35">
      <c r="A72" t="s">
        <v>154</v>
      </c>
    </row>
    <row r="73" spans="1:1" x14ac:dyDescent="0.35">
      <c r="A73" t="s">
        <v>155</v>
      </c>
    </row>
    <row r="75" spans="1:1" x14ac:dyDescent="0.35">
      <c r="A75" t="s">
        <v>35</v>
      </c>
    </row>
    <row r="76" spans="1:1" x14ac:dyDescent="0.35">
      <c r="A76" t="s">
        <v>36</v>
      </c>
    </row>
    <row r="77" spans="1:1" x14ac:dyDescent="0.35">
      <c r="A77" t="s">
        <v>197</v>
      </c>
    </row>
    <row r="78" spans="1:1" x14ac:dyDescent="0.35">
      <c r="A78" t="s">
        <v>198</v>
      </c>
    </row>
    <row r="80" spans="1:1" x14ac:dyDescent="0.35">
      <c r="A80" s="1" t="s">
        <v>224</v>
      </c>
    </row>
    <row r="81" spans="1:1" x14ac:dyDescent="0.35">
      <c r="A81" s="31" t="s">
        <v>1232</v>
      </c>
    </row>
    <row r="82" spans="1:1" x14ac:dyDescent="0.35">
      <c r="A82" s="31" t="s">
        <v>1240</v>
      </c>
    </row>
    <row r="83" spans="1:1" x14ac:dyDescent="0.35">
      <c r="A83" s="31" t="s">
        <v>1241</v>
      </c>
    </row>
    <row r="84" spans="1:1" x14ac:dyDescent="0.35">
      <c r="A84" s="31" t="s">
        <v>1242</v>
      </c>
    </row>
    <row r="85" spans="1:1" x14ac:dyDescent="0.35">
      <c r="A85" s="31"/>
    </row>
    <row r="86" spans="1:1" x14ac:dyDescent="0.35">
      <c r="A86" s="1" t="s">
        <v>6</v>
      </c>
    </row>
    <row r="87" spans="1:1" x14ac:dyDescent="0.35">
      <c r="A87" t="s">
        <v>1234</v>
      </c>
    </row>
    <row r="88" spans="1:1" x14ac:dyDescent="0.35">
      <c r="A88" t="s">
        <v>1235</v>
      </c>
    </row>
    <row r="89" spans="1:1" x14ac:dyDescent="0.35">
      <c r="A89" t="s">
        <v>1236</v>
      </c>
    </row>
    <row r="90" spans="1:1" x14ac:dyDescent="0.35">
      <c r="A90" t="s">
        <v>1243</v>
      </c>
    </row>
    <row r="91" spans="1:1" x14ac:dyDescent="0.35">
      <c r="A91" t="s">
        <v>1244</v>
      </c>
    </row>
    <row r="92" spans="1:1" x14ac:dyDescent="0.35">
      <c r="A92" t="s">
        <v>1245</v>
      </c>
    </row>
    <row r="94" spans="1:1" x14ac:dyDescent="0.35">
      <c r="A94" s="1" t="s">
        <v>7</v>
      </c>
    </row>
    <row r="95" spans="1:1" x14ac:dyDescent="0.35">
      <c r="A95" t="s">
        <v>81</v>
      </c>
    </row>
    <row r="96" spans="1:1" x14ac:dyDescent="0.35">
      <c r="A96" t="s">
        <v>82</v>
      </c>
    </row>
    <row r="97" spans="1:1" x14ac:dyDescent="0.35">
      <c r="A97" t="s">
        <v>90</v>
      </c>
    </row>
    <row r="98" spans="1:1" x14ac:dyDescent="0.35">
      <c r="A98" t="s">
        <v>232</v>
      </c>
    </row>
    <row r="99" spans="1:1" x14ac:dyDescent="0.35">
      <c r="A99" t="s">
        <v>233</v>
      </c>
    </row>
    <row r="101" spans="1:1" x14ac:dyDescent="0.35">
      <c r="A101" s="1" t="s">
        <v>8</v>
      </c>
    </row>
    <row r="102" spans="1:1" x14ac:dyDescent="0.35">
      <c r="A102" t="s">
        <v>89</v>
      </c>
    </row>
    <row r="103" spans="1:1" x14ac:dyDescent="0.35">
      <c r="A103" t="s">
        <v>1237</v>
      </c>
    </row>
    <row r="104" spans="1:1" x14ac:dyDescent="0.35">
      <c r="A104" t="s">
        <v>1238</v>
      </c>
    </row>
    <row r="105" spans="1:1" x14ac:dyDescent="0.35">
      <c r="A105" t="s">
        <v>1239</v>
      </c>
    </row>
    <row r="107" spans="1:1" x14ac:dyDescent="0.35">
      <c r="A107" s="1" t="s">
        <v>132</v>
      </c>
    </row>
    <row r="108" spans="1:1" x14ac:dyDescent="0.35">
      <c r="A108" t="s">
        <v>131</v>
      </c>
    </row>
    <row r="110" spans="1:1" x14ac:dyDescent="0.35">
      <c r="A110" s="1" t="s">
        <v>93</v>
      </c>
    </row>
    <row r="111" spans="1:1" x14ac:dyDescent="0.35">
      <c r="A111" t="s">
        <v>131</v>
      </c>
    </row>
    <row r="113" spans="1:2" x14ac:dyDescent="0.35">
      <c r="A113" s="1" t="s">
        <v>10</v>
      </c>
    </row>
    <row r="114" spans="1:2" x14ac:dyDescent="0.35">
      <c r="A114" t="s">
        <v>151</v>
      </c>
    </row>
    <row r="115" spans="1:2" x14ac:dyDescent="0.35">
      <c r="A115" t="s">
        <v>152</v>
      </c>
    </row>
    <row r="116" spans="1:2" x14ac:dyDescent="0.35">
      <c r="A116" t="s">
        <v>153</v>
      </c>
    </row>
    <row r="118" spans="1:2" x14ac:dyDescent="0.35">
      <c r="A118" s="1" t="s">
        <v>74</v>
      </c>
    </row>
    <row r="119" spans="1:2" x14ac:dyDescent="0.35">
      <c r="A119" t="s">
        <v>75</v>
      </c>
    </row>
    <row r="120" spans="1:2" x14ac:dyDescent="0.35">
      <c r="A120" t="s">
        <v>76</v>
      </c>
    </row>
    <row r="121" spans="1:2" x14ac:dyDescent="0.35">
      <c r="A121" t="s">
        <v>77</v>
      </c>
      <c r="B121" t="s">
        <v>79</v>
      </c>
    </row>
    <row r="122" spans="1:2" x14ac:dyDescent="0.35">
      <c r="A122" t="s">
        <v>78</v>
      </c>
      <c r="B122" t="s">
        <v>80</v>
      </c>
    </row>
    <row r="123" spans="1:2" x14ac:dyDescent="0.35">
      <c r="A123">
        <v>0.98699999999999999</v>
      </c>
      <c r="B123" t="s">
        <v>247</v>
      </c>
    </row>
    <row r="124" spans="1:2" x14ac:dyDescent="0.35">
      <c r="A124">
        <v>0.95299999999999996</v>
      </c>
      <c r="B124" t="s">
        <v>246</v>
      </c>
    </row>
    <row r="125" spans="1:2" x14ac:dyDescent="0.35">
      <c r="A125" s="17">
        <v>0.93665959530026111</v>
      </c>
      <c r="B125" t="s">
        <v>245</v>
      </c>
    </row>
    <row r="126" spans="1:2" x14ac:dyDescent="0.35">
      <c r="A126" s="17">
        <v>0.91400000000000003</v>
      </c>
      <c r="B126" t="s">
        <v>248</v>
      </c>
    </row>
    <row r="127" spans="1:2" x14ac:dyDescent="0.35">
      <c r="A127" s="17">
        <v>0.89805481563188172</v>
      </c>
      <c r="B127" t="s">
        <v>249</v>
      </c>
    </row>
    <row r="128" spans="1:2" x14ac:dyDescent="0.35">
      <c r="A128" s="17">
        <v>0.88711067149387013</v>
      </c>
      <c r="B128" t="s">
        <v>1146</v>
      </c>
    </row>
    <row r="129" spans="1:3" x14ac:dyDescent="0.35">
      <c r="A129" s="17">
        <v>0.84730412960844359</v>
      </c>
      <c r="B129" t="s">
        <v>2455</v>
      </c>
    </row>
    <row r="130" spans="1:3" x14ac:dyDescent="0.35">
      <c r="A130" t="s">
        <v>34</v>
      </c>
    </row>
    <row r="133" spans="1:3" x14ac:dyDescent="0.3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796875" defaultRowHeight="14.5" x14ac:dyDescent="0.35"/>
  <sheetData>
    <row r="1" spans="1:36" x14ac:dyDescent="0.35">
      <c r="A1" t="s">
        <v>1397</v>
      </c>
    </row>
    <row r="2" spans="1:36" x14ac:dyDescent="0.35">
      <c r="A2" t="s">
        <v>2462</v>
      </c>
    </row>
    <row r="3" spans="1:36" x14ac:dyDescent="0.35">
      <c r="A3" t="s">
        <v>2463</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1394</v>
      </c>
      <c r="C6" t="s">
        <v>2465</v>
      </c>
    </row>
    <row r="7" spans="1:36" x14ac:dyDescent="0.35">
      <c r="A7" t="s">
        <v>256</v>
      </c>
      <c r="C7" t="s">
        <v>2466</v>
      </c>
    </row>
    <row r="8" spans="1:36" x14ac:dyDescent="0.3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3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3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35">
      <c r="A11" t="s">
        <v>263</v>
      </c>
      <c r="C11" t="s">
        <v>2473</v>
      </c>
    </row>
    <row r="12" spans="1:36" x14ac:dyDescent="0.3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3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3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3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3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3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3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3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3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3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3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3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3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3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3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35">
      <c r="A29" t="s">
        <v>1349</v>
      </c>
      <c r="C29" t="s">
        <v>2507</v>
      </c>
    </row>
    <row r="30" spans="1:36" x14ac:dyDescent="0.35">
      <c r="A30" t="s">
        <v>289</v>
      </c>
      <c r="C30" t="s">
        <v>2508</v>
      </c>
    </row>
    <row r="31" spans="1:36" x14ac:dyDescent="0.3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3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3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35">
      <c r="A34" t="s">
        <v>294</v>
      </c>
      <c r="C34" t="s">
        <v>2515</v>
      </c>
    </row>
    <row r="35" spans="1:36" x14ac:dyDescent="0.3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3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3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3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3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3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3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3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3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3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3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3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3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3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3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3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3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35">
      <c r="A55" t="s">
        <v>1294</v>
      </c>
      <c r="B55" t="s">
        <v>1293</v>
      </c>
      <c r="D55" t="s">
        <v>2556</v>
      </c>
    </row>
    <row r="56" spans="1:36" x14ac:dyDescent="0.3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3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3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3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3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3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3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3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3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3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3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3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1525</v>
      </c>
      <c r="B10" s="84" t="s">
        <v>1526</v>
      </c>
      <c r="AG10" s="85" t="s">
        <v>1527</v>
      </c>
    </row>
    <row r="11" spans="1:33" ht="15" customHeight="1" x14ac:dyDescent="0.35">
      <c r="B11" s="80" t="s">
        <v>1528</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1533</v>
      </c>
    </row>
    <row r="16" spans="1:33" ht="15" customHeight="1" x14ac:dyDescent="0.35">
      <c r="B16" s="35" t="s">
        <v>1534</v>
      </c>
    </row>
    <row r="17" spans="1:33" ht="15" customHeight="1" x14ac:dyDescent="0.3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3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3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3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3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3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3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3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3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3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3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3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3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3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3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3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3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3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3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3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3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3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3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3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3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3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3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3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3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3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3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3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3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3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3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3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3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3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3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3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3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3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3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3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3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3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3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3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3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3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3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3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3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3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3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3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3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3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3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3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3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3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3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3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4"/>
    <row r="87" spans="1:34" ht="15" customHeight="1" x14ac:dyDescent="0.35">
      <c r="B87" s="98" t="s">
        <v>1625</v>
      </c>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0"/>
    </row>
    <row r="88" spans="1:34" ht="15" customHeight="1" x14ac:dyDescent="0.35">
      <c r="B88" s="91" t="s">
        <v>1626</v>
      </c>
    </row>
    <row r="89" spans="1:34" ht="15" customHeight="1" x14ac:dyDescent="0.35">
      <c r="B89" s="91" t="s">
        <v>1627</v>
      </c>
    </row>
    <row r="90" spans="1:34" ht="12" customHeight="1" x14ac:dyDescent="0.35">
      <c r="B90" s="91" t="s">
        <v>1628</v>
      </c>
    </row>
    <row r="91" spans="1:34" ht="15" customHeight="1" x14ac:dyDescent="0.35">
      <c r="B91" s="91" t="s">
        <v>1629</v>
      </c>
    </row>
    <row r="92" spans="1:34" ht="15" customHeight="1" x14ac:dyDescent="0.35">
      <c r="B92" s="91" t="s">
        <v>1630</v>
      </c>
    </row>
    <row r="93" spans="1:34" ht="15" customHeight="1" x14ac:dyDescent="0.35">
      <c r="B93" s="91" t="s">
        <v>1631</v>
      </c>
    </row>
    <row r="94" spans="1:34" ht="15" customHeight="1" x14ac:dyDescent="0.35">
      <c r="B94" s="91" t="s">
        <v>1632</v>
      </c>
    </row>
    <row r="95" spans="1:34" ht="12" customHeight="1" x14ac:dyDescent="0.35"/>
    <row r="96" spans="1:34"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97"/>
      <c r="C1071" s="97"/>
      <c r="D1071" s="97"/>
      <c r="E1071" s="97"/>
      <c r="F1071" s="97"/>
      <c r="G1071" s="97"/>
      <c r="H1071" s="97"/>
      <c r="I1071" s="97"/>
      <c r="J1071" s="97"/>
      <c r="K1071" s="97"/>
      <c r="L1071" s="97"/>
      <c r="M1071" s="97"/>
      <c r="N1071" s="97"/>
      <c r="O1071" s="97"/>
      <c r="P1071" s="97"/>
      <c r="Q1071" s="97"/>
      <c r="R1071" s="97"/>
      <c r="S1071" s="97"/>
      <c r="T1071" s="97"/>
      <c r="U1071" s="97"/>
      <c r="V1071" s="97"/>
      <c r="W1071" s="97"/>
      <c r="X1071" s="97"/>
      <c r="Y1071" s="97"/>
      <c r="Z1071" s="97"/>
      <c r="AA1071" s="97"/>
      <c r="AB1071" s="97"/>
      <c r="AC1071" s="97"/>
      <c r="AD1071" s="97"/>
      <c r="AE1071" s="97"/>
      <c r="AF1071" s="97"/>
      <c r="AG1071" s="97"/>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97"/>
      <c r="C1169" s="97"/>
      <c r="D1169" s="97"/>
      <c r="E1169" s="97"/>
      <c r="F1169" s="97"/>
      <c r="G1169" s="97"/>
      <c r="H1169" s="97"/>
      <c r="I1169" s="97"/>
      <c r="J1169" s="97"/>
      <c r="K1169" s="97"/>
      <c r="L1169" s="97"/>
      <c r="M1169" s="97"/>
      <c r="N1169" s="97"/>
      <c r="O1169" s="97"/>
      <c r="P1169" s="97"/>
      <c r="Q1169" s="97"/>
      <c r="R1169" s="97"/>
      <c r="S1169" s="97"/>
      <c r="T1169" s="97"/>
      <c r="U1169" s="97"/>
      <c r="V1169" s="97"/>
      <c r="W1169" s="97"/>
      <c r="X1169" s="97"/>
      <c r="Y1169" s="97"/>
      <c r="Z1169" s="97"/>
      <c r="AA1169" s="97"/>
      <c r="AB1169" s="97"/>
      <c r="AC1169" s="97"/>
      <c r="AD1169" s="97"/>
      <c r="AE1169" s="97"/>
      <c r="AF1169" s="97"/>
      <c r="AG1169" s="97"/>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97"/>
      <c r="C1269" s="97"/>
      <c r="D1269" s="97"/>
      <c r="E1269" s="97"/>
      <c r="F1269" s="97"/>
      <c r="G1269" s="97"/>
      <c r="H1269" s="97"/>
      <c r="I1269" s="97"/>
      <c r="J1269" s="97"/>
      <c r="K1269" s="97"/>
      <c r="L1269" s="97"/>
      <c r="M1269" s="97"/>
      <c r="N1269" s="97"/>
      <c r="O1269" s="97"/>
      <c r="P1269" s="97"/>
      <c r="Q1269" s="97"/>
      <c r="R1269" s="97"/>
      <c r="S1269" s="97"/>
      <c r="T1269" s="97"/>
      <c r="U1269" s="97"/>
      <c r="V1269" s="97"/>
      <c r="W1269" s="97"/>
      <c r="X1269" s="97"/>
      <c r="Y1269" s="97"/>
      <c r="Z1269" s="97"/>
      <c r="AA1269" s="97"/>
      <c r="AB1269" s="97"/>
      <c r="AC1269" s="97"/>
      <c r="AD1269" s="97"/>
      <c r="AE1269" s="97"/>
      <c r="AF1269" s="97"/>
      <c r="AG1269" s="97"/>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97"/>
      <c r="C1484" s="97"/>
      <c r="D1484" s="97"/>
      <c r="E1484" s="97"/>
      <c r="F1484" s="97"/>
      <c r="G1484" s="97"/>
      <c r="H1484" s="97"/>
      <c r="I1484" s="97"/>
      <c r="J1484" s="97"/>
      <c r="K1484" s="97"/>
      <c r="L1484" s="97"/>
      <c r="M1484" s="97"/>
      <c r="N1484" s="97"/>
      <c r="O1484" s="97"/>
      <c r="P1484" s="97"/>
      <c r="Q1484" s="97"/>
      <c r="R1484" s="97"/>
      <c r="S1484" s="97"/>
      <c r="T1484" s="97"/>
      <c r="U1484" s="97"/>
      <c r="V1484" s="97"/>
      <c r="W1484" s="97"/>
      <c r="X1484" s="97"/>
      <c r="Y1484" s="97"/>
      <c r="Z1484" s="97"/>
      <c r="AA1484" s="97"/>
      <c r="AB1484" s="97"/>
      <c r="AC1484" s="97"/>
      <c r="AD1484" s="97"/>
      <c r="AE1484" s="97"/>
      <c r="AF1484" s="97"/>
      <c r="AG1484" s="97"/>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97"/>
      <c r="C1713" s="97"/>
      <c r="D1713" s="97"/>
      <c r="E1713" s="97"/>
      <c r="F1713" s="97"/>
      <c r="G1713" s="97"/>
      <c r="H1713" s="97"/>
      <c r="I1713" s="97"/>
      <c r="J1713" s="97"/>
      <c r="K1713" s="97"/>
      <c r="L1713" s="97"/>
      <c r="M1713" s="97"/>
      <c r="N1713" s="97"/>
      <c r="O1713" s="97"/>
      <c r="P1713" s="97"/>
      <c r="Q1713" s="97"/>
      <c r="R1713" s="97"/>
      <c r="S1713" s="97"/>
      <c r="T1713" s="97"/>
      <c r="U1713" s="97"/>
      <c r="V1713" s="97"/>
      <c r="W1713" s="97"/>
      <c r="X1713" s="97"/>
      <c r="Y1713" s="97"/>
      <c r="Z1713" s="97"/>
      <c r="AA1713" s="97"/>
      <c r="AB1713" s="97"/>
      <c r="AC1713" s="97"/>
      <c r="AD1713" s="97"/>
      <c r="AE1713" s="97"/>
      <c r="AF1713" s="97"/>
      <c r="AG1713" s="97"/>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97"/>
      <c r="C1990" s="97"/>
      <c r="D1990" s="97"/>
      <c r="E1990" s="97"/>
      <c r="F1990" s="97"/>
      <c r="G1990" s="97"/>
      <c r="H1990" s="97"/>
      <c r="I1990" s="97"/>
      <c r="J1990" s="97"/>
      <c r="K1990" s="97"/>
      <c r="L1990" s="97"/>
      <c r="M1990" s="97"/>
      <c r="N1990" s="97"/>
      <c r="O1990" s="97"/>
      <c r="P1990" s="97"/>
      <c r="Q1990" s="97"/>
      <c r="R1990" s="97"/>
      <c r="S1990" s="97"/>
      <c r="T1990" s="97"/>
      <c r="U1990" s="97"/>
      <c r="V1990" s="97"/>
      <c r="W1990" s="97"/>
      <c r="X1990" s="97"/>
      <c r="Y1990" s="97"/>
      <c r="Z1990" s="97"/>
      <c r="AA1990" s="97"/>
      <c r="AB1990" s="97"/>
      <c r="AC1990" s="97"/>
      <c r="AD1990" s="97"/>
      <c r="AE1990" s="97"/>
      <c r="AF1990" s="97"/>
      <c r="AG1990" s="97"/>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97"/>
      <c r="C2325" s="97"/>
      <c r="D2325" s="97"/>
      <c r="E2325" s="97"/>
      <c r="F2325" s="97"/>
      <c r="G2325" s="97"/>
      <c r="H2325" s="97"/>
      <c r="I2325" s="97"/>
      <c r="J2325" s="97"/>
      <c r="K2325" s="97"/>
      <c r="L2325" s="97"/>
      <c r="M2325" s="97"/>
      <c r="N2325" s="97"/>
      <c r="O2325" s="97"/>
      <c r="P2325" s="97"/>
      <c r="Q2325" s="97"/>
      <c r="R2325" s="97"/>
      <c r="S2325" s="97"/>
      <c r="T2325" s="97"/>
      <c r="U2325" s="97"/>
      <c r="V2325" s="97"/>
      <c r="W2325" s="97"/>
      <c r="X2325" s="97"/>
      <c r="Y2325" s="97"/>
      <c r="Z2325" s="97"/>
      <c r="AA2325" s="97"/>
      <c r="AB2325" s="97"/>
      <c r="AC2325" s="97"/>
      <c r="AD2325" s="97"/>
      <c r="AE2325" s="97"/>
      <c r="AF2325" s="97"/>
      <c r="AG2325" s="97"/>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97"/>
      <c r="C2645" s="97"/>
      <c r="D2645" s="97"/>
      <c r="E2645" s="97"/>
      <c r="F2645" s="97"/>
      <c r="G2645" s="97"/>
      <c r="H2645" s="97"/>
      <c r="I2645" s="97"/>
      <c r="J2645" s="97"/>
      <c r="K2645" s="97"/>
      <c r="L2645" s="97"/>
      <c r="M2645" s="97"/>
      <c r="N2645" s="97"/>
      <c r="O2645" s="97"/>
      <c r="P2645" s="97"/>
      <c r="Q2645" s="97"/>
      <c r="R2645" s="97"/>
      <c r="S2645" s="97"/>
      <c r="T2645" s="97"/>
      <c r="U2645" s="97"/>
      <c r="V2645" s="97"/>
      <c r="W2645" s="97"/>
      <c r="X2645" s="97"/>
      <c r="Y2645" s="97"/>
      <c r="Z2645" s="97"/>
      <c r="AA2645" s="97"/>
      <c r="AB2645" s="97"/>
      <c r="AC2645" s="97"/>
      <c r="AD2645" s="97"/>
      <c r="AE2645" s="97"/>
      <c r="AF2645" s="97"/>
      <c r="AG2645" s="97"/>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97"/>
      <c r="C2971" s="97"/>
      <c r="D2971" s="97"/>
      <c r="E2971" s="97"/>
      <c r="F2971" s="97"/>
      <c r="G2971" s="97"/>
      <c r="H2971" s="97"/>
      <c r="I2971" s="97"/>
      <c r="J2971" s="97"/>
      <c r="K2971" s="97"/>
      <c r="L2971" s="97"/>
      <c r="M2971" s="97"/>
      <c r="N2971" s="97"/>
      <c r="O2971" s="97"/>
      <c r="P2971" s="97"/>
      <c r="Q2971" s="97"/>
      <c r="R2971" s="97"/>
      <c r="S2971" s="97"/>
      <c r="T2971" s="97"/>
      <c r="U2971" s="97"/>
      <c r="V2971" s="97"/>
      <c r="W2971" s="97"/>
      <c r="X2971" s="97"/>
      <c r="Y2971" s="97"/>
      <c r="Z2971" s="97"/>
      <c r="AA2971" s="97"/>
      <c r="AB2971" s="97"/>
      <c r="AC2971" s="97"/>
      <c r="AD2971" s="97"/>
      <c r="AE2971" s="97"/>
      <c r="AF2971" s="97"/>
      <c r="AG2971" s="97"/>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97"/>
      <c r="C3293" s="97"/>
      <c r="D3293" s="97"/>
      <c r="E3293" s="97"/>
      <c r="F3293" s="97"/>
      <c r="G3293" s="97"/>
      <c r="H3293" s="97"/>
      <c r="I3293" s="97"/>
      <c r="J3293" s="97"/>
      <c r="K3293" s="97"/>
      <c r="L3293" s="97"/>
      <c r="M3293" s="97"/>
      <c r="N3293" s="97"/>
      <c r="O3293" s="97"/>
      <c r="P3293" s="97"/>
      <c r="Q3293" s="97"/>
      <c r="R3293" s="97"/>
      <c r="S3293" s="97"/>
      <c r="T3293" s="97"/>
      <c r="U3293" s="97"/>
      <c r="V3293" s="97"/>
      <c r="W3293" s="97"/>
      <c r="X3293" s="97"/>
      <c r="Y3293" s="97"/>
      <c r="Z3293" s="97"/>
      <c r="AA3293" s="97"/>
      <c r="AB3293" s="97"/>
      <c r="AC3293" s="97"/>
      <c r="AD3293" s="97"/>
      <c r="AE3293" s="97"/>
      <c r="AF3293" s="97"/>
      <c r="AG3293" s="97"/>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97"/>
      <c r="C3402" s="97"/>
      <c r="D3402" s="97"/>
      <c r="E3402" s="97"/>
      <c r="F3402" s="97"/>
      <c r="G3402" s="97"/>
      <c r="H3402" s="97"/>
      <c r="I3402" s="97"/>
      <c r="J3402" s="97"/>
      <c r="K3402" s="97"/>
      <c r="L3402" s="97"/>
      <c r="M3402" s="97"/>
      <c r="N3402" s="97"/>
      <c r="O3402" s="97"/>
      <c r="P3402" s="97"/>
      <c r="Q3402" s="97"/>
      <c r="R3402" s="97"/>
      <c r="S3402" s="97"/>
      <c r="T3402" s="97"/>
      <c r="U3402" s="97"/>
      <c r="V3402" s="97"/>
      <c r="W3402" s="97"/>
      <c r="X3402" s="97"/>
      <c r="Y3402" s="97"/>
      <c r="Z3402" s="97"/>
      <c r="AA3402" s="97"/>
      <c r="AB3402" s="97"/>
      <c r="AC3402" s="97"/>
      <c r="AD3402" s="97"/>
      <c r="AE3402" s="97"/>
      <c r="AF3402" s="97"/>
      <c r="AG3402" s="97"/>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97"/>
      <c r="C3527" s="97"/>
      <c r="D3527" s="97"/>
      <c r="E3527" s="97"/>
      <c r="F3527" s="97"/>
      <c r="G3527" s="97"/>
      <c r="H3527" s="97"/>
      <c r="I3527" s="97"/>
      <c r="J3527" s="97"/>
      <c r="K3527" s="97"/>
      <c r="L3527" s="97"/>
      <c r="M3527" s="97"/>
      <c r="N3527" s="97"/>
      <c r="O3527" s="97"/>
      <c r="P3527" s="97"/>
      <c r="Q3527" s="97"/>
      <c r="R3527" s="97"/>
      <c r="S3527" s="97"/>
      <c r="T3527" s="97"/>
      <c r="U3527" s="97"/>
      <c r="V3527" s="97"/>
      <c r="W3527" s="97"/>
      <c r="X3527" s="97"/>
      <c r="Y3527" s="97"/>
      <c r="Z3527" s="97"/>
      <c r="AA3527" s="97"/>
      <c r="AB3527" s="97"/>
      <c r="AC3527" s="97"/>
      <c r="AD3527" s="97"/>
      <c r="AE3527" s="97"/>
      <c r="AF3527" s="97"/>
      <c r="AG3527" s="97"/>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97"/>
      <c r="C3652" s="97"/>
      <c r="D3652" s="97"/>
      <c r="E3652" s="97"/>
      <c r="F3652" s="97"/>
      <c r="G3652" s="97"/>
      <c r="H3652" s="97"/>
      <c r="I3652" s="97"/>
      <c r="J3652" s="97"/>
      <c r="K3652" s="97"/>
      <c r="L3652" s="97"/>
      <c r="M3652" s="97"/>
      <c r="N3652" s="97"/>
      <c r="O3652" s="97"/>
      <c r="P3652" s="97"/>
      <c r="Q3652" s="97"/>
      <c r="R3652" s="97"/>
      <c r="S3652" s="97"/>
      <c r="T3652" s="97"/>
      <c r="U3652" s="97"/>
      <c r="V3652" s="97"/>
      <c r="W3652" s="97"/>
      <c r="X3652" s="97"/>
      <c r="Y3652" s="97"/>
      <c r="Z3652" s="97"/>
      <c r="AA3652" s="97"/>
      <c r="AB3652" s="97"/>
      <c r="AC3652" s="97"/>
      <c r="AD3652" s="97"/>
      <c r="AE3652" s="97"/>
      <c r="AF3652" s="97"/>
      <c r="AG3652" s="97"/>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97"/>
      <c r="C3777" s="97"/>
      <c r="D3777" s="97"/>
      <c r="E3777" s="97"/>
      <c r="F3777" s="97"/>
      <c r="G3777" s="97"/>
      <c r="H3777" s="97"/>
      <c r="I3777" s="97"/>
      <c r="J3777" s="97"/>
      <c r="K3777" s="97"/>
      <c r="L3777" s="97"/>
      <c r="M3777" s="97"/>
      <c r="N3777" s="97"/>
      <c r="O3777" s="97"/>
      <c r="P3777" s="97"/>
      <c r="Q3777" s="97"/>
      <c r="R3777" s="97"/>
      <c r="S3777" s="97"/>
      <c r="T3777" s="97"/>
      <c r="U3777" s="97"/>
      <c r="V3777" s="97"/>
      <c r="W3777" s="97"/>
      <c r="X3777" s="97"/>
      <c r="Y3777" s="97"/>
      <c r="Z3777" s="97"/>
      <c r="AA3777" s="97"/>
      <c r="AB3777" s="97"/>
      <c r="AC3777" s="97"/>
      <c r="AD3777" s="97"/>
      <c r="AE3777" s="97"/>
      <c r="AF3777" s="97"/>
      <c r="AG3777" s="97"/>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97"/>
      <c r="C3902" s="97"/>
      <c r="D3902" s="97"/>
      <c r="E3902" s="97"/>
      <c r="F3902" s="97"/>
      <c r="G3902" s="97"/>
      <c r="H3902" s="97"/>
      <c r="I3902" s="97"/>
      <c r="J3902" s="97"/>
      <c r="K3902" s="97"/>
      <c r="L3902" s="97"/>
      <c r="M3902" s="97"/>
      <c r="N3902" s="97"/>
      <c r="O3902" s="97"/>
      <c r="P3902" s="97"/>
      <c r="Q3902" s="97"/>
      <c r="R3902" s="97"/>
      <c r="S3902" s="97"/>
      <c r="T3902" s="97"/>
      <c r="U3902" s="97"/>
      <c r="V3902" s="97"/>
      <c r="W3902" s="97"/>
      <c r="X3902" s="97"/>
      <c r="Y3902" s="97"/>
      <c r="Z3902" s="97"/>
      <c r="AA3902" s="97"/>
      <c r="AB3902" s="97"/>
      <c r="AC3902" s="97"/>
      <c r="AD3902" s="97"/>
      <c r="AE3902" s="97"/>
      <c r="AF3902" s="97"/>
      <c r="AG3902" s="97"/>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97"/>
      <c r="C4027" s="97"/>
      <c r="D4027" s="97"/>
      <c r="E4027" s="97"/>
      <c r="F4027" s="97"/>
      <c r="G4027" s="97"/>
      <c r="H4027" s="97"/>
      <c r="I4027" s="97"/>
      <c r="J4027" s="97"/>
      <c r="K4027" s="97"/>
      <c r="L4027" s="97"/>
      <c r="M4027" s="97"/>
      <c r="N4027" s="97"/>
      <c r="O4027" s="97"/>
      <c r="P4027" s="97"/>
      <c r="Q4027" s="97"/>
      <c r="R4027" s="97"/>
      <c r="S4027" s="97"/>
      <c r="T4027" s="97"/>
      <c r="U4027" s="97"/>
      <c r="V4027" s="97"/>
      <c r="W4027" s="97"/>
      <c r="X4027" s="97"/>
      <c r="Y4027" s="97"/>
      <c r="Z4027" s="97"/>
      <c r="AA4027" s="97"/>
      <c r="AB4027" s="97"/>
      <c r="AC4027" s="97"/>
      <c r="AD4027" s="97"/>
      <c r="AE4027" s="97"/>
      <c r="AF4027" s="97"/>
      <c r="AG4027" s="97"/>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97"/>
      <c r="C4152" s="97"/>
      <c r="D4152" s="97"/>
      <c r="E4152" s="97"/>
      <c r="F4152" s="97"/>
      <c r="G4152" s="97"/>
      <c r="H4152" s="97"/>
      <c r="I4152" s="97"/>
      <c r="J4152" s="97"/>
      <c r="K4152" s="97"/>
      <c r="L4152" s="97"/>
      <c r="M4152" s="97"/>
      <c r="N4152" s="97"/>
      <c r="O4152" s="97"/>
      <c r="P4152" s="97"/>
      <c r="Q4152" s="97"/>
      <c r="R4152" s="97"/>
      <c r="S4152" s="97"/>
      <c r="T4152" s="97"/>
      <c r="U4152" s="97"/>
      <c r="V4152" s="97"/>
      <c r="W4152" s="97"/>
      <c r="X4152" s="97"/>
      <c r="Y4152" s="97"/>
      <c r="Z4152" s="97"/>
      <c r="AA4152" s="97"/>
      <c r="AB4152" s="97"/>
      <c r="AC4152" s="97"/>
      <c r="AD4152" s="97"/>
      <c r="AE4152" s="97"/>
      <c r="AF4152" s="97"/>
      <c r="AG4152" s="97"/>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97"/>
      <c r="C4277" s="97"/>
      <c r="D4277" s="97"/>
      <c r="E4277" s="97"/>
      <c r="F4277" s="97"/>
      <c r="G4277" s="97"/>
      <c r="H4277" s="97"/>
      <c r="I4277" s="97"/>
      <c r="J4277" s="97"/>
      <c r="K4277" s="97"/>
      <c r="L4277" s="97"/>
      <c r="M4277" s="97"/>
      <c r="N4277" s="97"/>
      <c r="O4277" s="97"/>
      <c r="P4277" s="97"/>
      <c r="Q4277" s="97"/>
      <c r="R4277" s="97"/>
      <c r="S4277" s="97"/>
      <c r="T4277" s="97"/>
      <c r="U4277" s="97"/>
      <c r="V4277" s="97"/>
      <c r="W4277" s="97"/>
      <c r="X4277" s="97"/>
      <c r="Y4277" s="97"/>
      <c r="Z4277" s="97"/>
      <c r="AA4277" s="97"/>
      <c r="AB4277" s="97"/>
      <c r="AC4277" s="97"/>
      <c r="AD4277" s="97"/>
      <c r="AE4277" s="97"/>
      <c r="AF4277" s="97"/>
      <c r="AG4277" s="97"/>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97"/>
      <c r="C4402" s="97"/>
      <c r="D4402" s="97"/>
      <c r="E4402" s="97"/>
      <c r="F4402" s="97"/>
      <c r="G4402" s="97"/>
      <c r="H4402" s="97"/>
      <c r="I4402" s="97"/>
      <c r="J4402" s="97"/>
      <c r="K4402" s="97"/>
      <c r="L4402" s="97"/>
      <c r="M4402" s="97"/>
      <c r="N4402" s="97"/>
      <c r="O4402" s="97"/>
      <c r="P4402" s="97"/>
      <c r="Q4402" s="97"/>
      <c r="R4402" s="97"/>
      <c r="S4402" s="97"/>
      <c r="T4402" s="97"/>
      <c r="U4402" s="97"/>
      <c r="V4402" s="97"/>
      <c r="W4402" s="97"/>
      <c r="X4402" s="97"/>
      <c r="Y4402" s="97"/>
      <c r="Z4402" s="97"/>
      <c r="AA4402" s="97"/>
      <c r="AB4402" s="97"/>
      <c r="AC4402" s="97"/>
      <c r="AD4402" s="97"/>
      <c r="AE4402" s="97"/>
      <c r="AF4402" s="97"/>
      <c r="AG4402" s="97"/>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796875" defaultRowHeight="14.5" x14ac:dyDescent="0.35"/>
  <sheetData>
    <row r="1" spans="1:36" x14ac:dyDescent="0.35">
      <c r="A1" t="s">
        <v>250</v>
      </c>
    </row>
    <row r="2" spans="1:36" x14ac:dyDescent="0.35">
      <c r="A2" t="s">
        <v>2581</v>
      </c>
    </row>
    <row r="3" spans="1:36" x14ac:dyDescent="0.35">
      <c r="A3" t="s">
        <v>2582</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255</v>
      </c>
      <c r="C6" t="s">
        <v>2583</v>
      </c>
    </row>
    <row r="7" spans="1:36" x14ac:dyDescent="0.35">
      <c r="A7" t="s">
        <v>256</v>
      </c>
      <c r="C7" t="s">
        <v>2584</v>
      </c>
    </row>
    <row r="8" spans="1:36" x14ac:dyDescent="0.3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3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3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35">
      <c r="A11" t="s">
        <v>263</v>
      </c>
      <c r="C11" t="s">
        <v>2591</v>
      </c>
    </row>
    <row r="12" spans="1:36" x14ac:dyDescent="0.3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3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3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3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3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3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3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3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3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3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3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3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3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3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35">
      <c r="A28" t="s">
        <v>288</v>
      </c>
      <c r="C28" t="s">
        <v>2624</v>
      </c>
    </row>
    <row r="29" spans="1:36" x14ac:dyDescent="0.35">
      <c r="A29" t="s">
        <v>289</v>
      </c>
      <c r="C29" t="s">
        <v>2625</v>
      </c>
    </row>
    <row r="30" spans="1:36" x14ac:dyDescent="0.3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3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3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35">
      <c r="A33" t="s">
        <v>294</v>
      </c>
      <c r="C33" t="s">
        <v>2632</v>
      </c>
    </row>
    <row r="34" spans="1:36" x14ac:dyDescent="0.3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3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3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3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3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3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3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3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3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3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3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3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3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3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3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3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1633</v>
      </c>
      <c r="B10" s="84" t="s">
        <v>1634</v>
      </c>
      <c r="AG10" s="85" t="s">
        <v>1527</v>
      </c>
    </row>
    <row r="11" spans="1:33" ht="15" customHeight="1" x14ac:dyDescent="0.35">
      <c r="B11" s="80" t="s">
        <v>1635</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1636</v>
      </c>
    </row>
    <row r="16" spans="1:33" ht="15" customHeight="1" x14ac:dyDescent="0.35">
      <c r="B16" s="35" t="s">
        <v>1534</v>
      </c>
    </row>
    <row r="17" spans="1:33" ht="15" customHeight="1" x14ac:dyDescent="0.3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3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3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3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3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3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3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3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3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3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3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3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3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3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3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3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3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3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3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3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3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3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3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3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3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3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3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3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3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3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3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3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3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3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3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3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3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3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3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3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3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3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3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3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3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3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3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3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3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4"/>
    <row r="67" spans="1:34" ht="15" customHeight="1" x14ac:dyDescent="0.35">
      <c r="B67" s="98" t="s">
        <v>1677</v>
      </c>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0"/>
    </row>
    <row r="68" spans="1:34" ht="15" customHeight="1" x14ac:dyDescent="0.35">
      <c r="B68" s="91" t="s">
        <v>1627</v>
      </c>
    </row>
    <row r="69" spans="1:34" ht="15" customHeight="1" x14ac:dyDescent="0.35">
      <c r="B69" s="91" t="s">
        <v>1630</v>
      </c>
    </row>
    <row r="70" spans="1:34" ht="12" customHeight="1" x14ac:dyDescent="0.35">
      <c r="B70" s="91" t="s">
        <v>1631</v>
      </c>
    </row>
    <row r="71" spans="1:34" ht="15" customHeight="1" x14ac:dyDescent="0.35">
      <c r="B71" s="91" t="s">
        <v>1632</v>
      </c>
    </row>
    <row r="72" spans="1:34" ht="15" customHeight="1" x14ac:dyDescent="0.35"/>
    <row r="73" spans="1:34" ht="15" customHeight="1" x14ac:dyDescent="0.35"/>
    <row r="74" spans="1:34" ht="15" customHeight="1" x14ac:dyDescent="0.35"/>
    <row r="75" spans="1:34" ht="15" customHeight="1" x14ac:dyDescent="0.35"/>
    <row r="76" spans="1:34" ht="15" customHeight="1" x14ac:dyDescent="0.35"/>
    <row r="77" spans="1:34" ht="15" customHeight="1" x14ac:dyDescent="0.35"/>
    <row r="78" spans="1:34" ht="15" customHeight="1" x14ac:dyDescent="0.35"/>
    <row r="79" spans="1:34" ht="15" customHeight="1" x14ac:dyDescent="0.35"/>
    <row r="80" spans="1:34"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97"/>
      <c r="C1071" s="97"/>
      <c r="D1071" s="97"/>
      <c r="E1071" s="97"/>
      <c r="F1071" s="97"/>
      <c r="G1071" s="97"/>
      <c r="H1071" s="97"/>
      <c r="I1071" s="97"/>
      <c r="J1071" s="97"/>
      <c r="K1071" s="97"/>
      <c r="L1071" s="97"/>
      <c r="M1071" s="97"/>
      <c r="N1071" s="97"/>
      <c r="O1071" s="97"/>
      <c r="P1071" s="97"/>
      <c r="Q1071" s="97"/>
      <c r="R1071" s="97"/>
      <c r="S1071" s="97"/>
      <c r="T1071" s="97"/>
      <c r="U1071" s="97"/>
      <c r="V1071" s="97"/>
      <c r="W1071" s="97"/>
      <c r="X1071" s="97"/>
      <c r="Y1071" s="97"/>
      <c r="Z1071" s="97"/>
      <c r="AA1071" s="97"/>
      <c r="AB1071" s="97"/>
      <c r="AC1071" s="97"/>
      <c r="AD1071" s="97"/>
      <c r="AE1071" s="97"/>
      <c r="AF1071" s="97"/>
      <c r="AG1071" s="97"/>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97"/>
      <c r="C1169" s="97"/>
      <c r="D1169" s="97"/>
      <c r="E1169" s="97"/>
      <c r="F1169" s="97"/>
      <c r="G1169" s="97"/>
      <c r="H1169" s="97"/>
      <c r="I1169" s="97"/>
      <c r="J1169" s="97"/>
      <c r="K1169" s="97"/>
      <c r="L1169" s="97"/>
      <c r="M1169" s="97"/>
      <c r="N1169" s="97"/>
      <c r="O1169" s="97"/>
      <c r="P1169" s="97"/>
      <c r="Q1169" s="97"/>
      <c r="R1169" s="97"/>
      <c r="S1169" s="97"/>
      <c r="T1169" s="97"/>
      <c r="U1169" s="97"/>
      <c r="V1169" s="97"/>
      <c r="W1169" s="97"/>
      <c r="X1169" s="97"/>
      <c r="Y1169" s="97"/>
      <c r="Z1169" s="97"/>
      <c r="AA1169" s="97"/>
      <c r="AB1169" s="97"/>
      <c r="AC1169" s="97"/>
      <c r="AD1169" s="97"/>
      <c r="AE1169" s="97"/>
      <c r="AF1169" s="97"/>
      <c r="AG1169" s="97"/>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97"/>
      <c r="C1269" s="97"/>
      <c r="D1269" s="97"/>
      <c r="E1269" s="97"/>
      <c r="F1269" s="97"/>
      <c r="G1269" s="97"/>
      <c r="H1269" s="97"/>
      <c r="I1269" s="97"/>
      <c r="J1269" s="97"/>
      <c r="K1269" s="97"/>
      <c r="L1269" s="97"/>
      <c r="M1269" s="97"/>
      <c r="N1269" s="97"/>
      <c r="O1269" s="97"/>
      <c r="P1269" s="97"/>
      <c r="Q1269" s="97"/>
      <c r="R1269" s="97"/>
      <c r="S1269" s="97"/>
      <c r="T1269" s="97"/>
      <c r="U1269" s="97"/>
      <c r="V1269" s="97"/>
      <c r="W1269" s="97"/>
      <c r="X1269" s="97"/>
      <c r="Y1269" s="97"/>
      <c r="Z1269" s="97"/>
      <c r="AA1269" s="97"/>
      <c r="AB1269" s="97"/>
      <c r="AC1269" s="97"/>
      <c r="AD1269" s="97"/>
      <c r="AE1269" s="97"/>
      <c r="AF1269" s="97"/>
      <c r="AG1269" s="97"/>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97"/>
      <c r="C1484" s="97"/>
      <c r="D1484" s="97"/>
      <c r="E1484" s="97"/>
      <c r="F1484" s="97"/>
      <c r="G1484" s="97"/>
      <c r="H1484" s="97"/>
      <c r="I1484" s="97"/>
      <c r="J1484" s="97"/>
      <c r="K1484" s="97"/>
      <c r="L1484" s="97"/>
      <c r="M1484" s="97"/>
      <c r="N1484" s="97"/>
      <c r="O1484" s="97"/>
      <c r="P1484" s="97"/>
      <c r="Q1484" s="97"/>
      <c r="R1484" s="97"/>
      <c r="S1484" s="97"/>
      <c r="T1484" s="97"/>
      <c r="U1484" s="97"/>
      <c r="V1484" s="97"/>
      <c r="W1484" s="97"/>
      <c r="X1484" s="97"/>
      <c r="Y1484" s="97"/>
      <c r="Z1484" s="97"/>
      <c r="AA1484" s="97"/>
      <c r="AB1484" s="97"/>
      <c r="AC1484" s="97"/>
      <c r="AD1484" s="97"/>
      <c r="AE1484" s="97"/>
      <c r="AF1484" s="97"/>
      <c r="AG1484" s="97"/>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97"/>
      <c r="C1713" s="97"/>
      <c r="D1713" s="97"/>
      <c r="E1713" s="97"/>
      <c r="F1713" s="97"/>
      <c r="G1713" s="97"/>
      <c r="H1713" s="97"/>
      <c r="I1713" s="97"/>
      <c r="J1713" s="97"/>
      <c r="K1713" s="97"/>
      <c r="L1713" s="97"/>
      <c r="M1713" s="97"/>
      <c r="N1713" s="97"/>
      <c r="O1713" s="97"/>
      <c r="P1713" s="97"/>
      <c r="Q1713" s="97"/>
      <c r="R1713" s="97"/>
      <c r="S1713" s="97"/>
      <c r="T1713" s="97"/>
      <c r="U1713" s="97"/>
      <c r="V1713" s="97"/>
      <c r="W1713" s="97"/>
      <c r="X1713" s="97"/>
      <c r="Y1713" s="97"/>
      <c r="Z1713" s="97"/>
      <c r="AA1713" s="97"/>
      <c r="AB1713" s="97"/>
      <c r="AC1713" s="97"/>
      <c r="AD1713" s="97"/>
      <c r="AE1713" s="97"/>
      <c r="AF1713" s="97"/>
      <c r="AG1713" s="97"/>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97"/>
      <c r="C1990" s="97"/>
      <c r="D1990" s="97"/>
      <c r="E1990" s="97"/>
      <c r="F1990" s="97"/>
      <c r="G1990" s="97"/>
      <c r="H1990" s="97"/>
      <c r="I1990" s="97"/>
      <c r="J1990" s="97"/>
      <c r="K1990" s="97"/>
      <c r="L1990" s="97"/>
      <c r="M1990" s="97"/>
      <c r="N1990" s="97"/>
      <c r="O1990" s="97"/>
      <c r="P1990" s="97"/>
      <c r="Q1990" s="97"/>
      <c r="R1990" s="97"/>
      <c r="S1990" s="97"/>
      <c r="T1990" s="97"/>
      <c r="U1990" s="97"/>
      <c r="V1990" s="97"/>
      <c r="W1990" s="97"/>
      <c r="X1990" s="97"/>
      <c r="Y1990" s="97"/>
      <c r="Z1990" s="97"/>
      <c r="AA1990" s="97"/>
      <c r="AB1990" s="97"/>
      <c r="AC1990" s="97"/>
      <c r="AD1990" s="97"/>
      <c r="AE1990" s="97"/>
      <c r="AF1990" s="97"/>
      <c r="AG1990" s="97"/>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97"/>
      <c r="C2325" s="97"/>
      <c r="D2325" s="97"/>
      <c r="E2325" s="97"/>
      <c r="F2325" s="97"/>
      <c r="G2325" s="97"/>
      <c r="H2325" s="97"/>
      <c r="I2325" s="97"/>
      <c r="J2325" s="97"/>
      <c r="K2325" s="97"/>
      <c r="L2325" s="97"/>
      <c r="M2325" s="97"/>
      <c r="N2325" s="97"/>
      <c r="O2325" s="97"/>
      <c r="P2325" s="97"/>
      <c r="Q2325" s="97"/>
      <c r="R2325" s="97"/>
      <c r="S2325" s="97"/>
      <c r="T2325" s="97"/>
      <c r="U2325" s="97"/>
      <c r="V2325" s="97"/>
      <c r="W2325" s="97"/>
      <c r="X2325" s="97"/>
      <c r="Y2325" s="97"/>
      <c r="Z2325" s="97"/>
      <c r="AA2325" s="97"/>
      <c r="AB2325" s="97"/>
      <c r="AC2325" s="97"/>
      <c r="AD2325" s="97"/>
      <c r="AE2325" s="97"/>
      <c r="AF2325" s="97"/>
      <c r="AG2325" s="97"/>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97"/>
      <c r="C2645" s="97"/>
      <c r="D2645" s="97"/>
      <c r="E2645" s="97"/>
      <c r="F2645" s="97"/>
      <c r="G2645" s="97"/>
      <c r="H2645" s="97"/>
      <c r="I2645" s="97"/>
      <c r="J2645" s="97"/>
      <c r="K2645" s="97"/>
      <c r="L2645" s="97"/>
      <c r="M2645" s="97"/>
      <c r="N2645" s="97"/>
      <c r="O2645" s="97"/>
      <c r="P2645" s="97"/>
      <c r="Q2645" s="97"/>
      <c r="R2645" s="97"/>
      <c r="S2645" s="97"/>
      <c r="T2645" s="97"/>
      <c r="U2645" s="97"/>
      <c r="V2645" s="97"/>
      <c r="W2645" s="97"/>
      <c r="X2645" s="97"/>
      <c r="Y2645" s="97"/>
      <c r="Z2645" s="97"/>
      <c r="AA2645" s="97"/>
      <c r="AB2645" s="97"/>
      <c r="AC2645" s="97"/>
      <c r="AD2645" s="97"/>
      <c r="AE2645" s="97"/>
      <c r="AF2645" s="97"/>
      <c r="AG2645" s="97"/>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97"/>
      <c r="C2971" s="97"/>
      <c r="D2971" s="97"/>
      <c r="E2971" s="97"/>
      <c r="F2971" s="97"/>
      <c r="G2971" s="97"/>
      <c r="H2971" s="97"/>
      <c r="I2971" s="97"/>
      <c r="J2971" s="97"/>
      <c r="K2971" s="97"/>
      <c r="L2971" s="97"/>
      <c r="M2971" s="97"/>
      <c r="N2971" s="97"/>
      <c r="O2971" s="97"/>
      <c r="P2971" s="97"/>
      <c r="Q2971" s="97"/>
      <c r="R2971" s="97"/>
      <c r="S2971" s="97"/>
      <c r="T2971" s="97"/>
      <c r="U2971" s="97"/>
      <c r="V2971" s="97"/>
      <c r="W2971" s="97"/>
      <c r="X2971" s="97"/>
      <c r="Y2971" s="97"/>
      <c r="Z2971" s="97"/>
      <c r="AA2971" s="97"/>
      <c r="AB2971" s="97"/>
      <c r="AC2971" s="97"/>
      <c r="AD2971" s="97"/>
      <c r="AE2971" s="97"/>
      <c r="AF2971" s="97"/>
      <c r="AG2971" s="97"/>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97"/>
      <c r="C3293" s="97"/>
      <c r="D3293" s="97"/>
      <c r="E3293" s="97"/>
      <c r="F3293" s="97"/>
      <c r="G3293" s="97"/>
      <c r="H3293" s="97"/>
      <c r="I3293" s="97"/>
      <c r="J3293" s="97"/>
      <c r="K3293" s="97"/>
      <c r="L3293" s="97"/>
      <c r="M3293" s="97"/>
      <c r="N3293" s="97"/>
      <c r="O3293" s="97"/>
      <c r="P3293" s="97"/>
      <c r="Q3293" s="97"/>
      <c r="R3293" s="97"/>
      <c r="S3293" s="97"/>
      <c r="T3293" s="97"/>
      <c r="U3293" s="97"/>
      <c r="V3293" s="97"/>
      <c r="W3293" s="97"/>
      <c r="X3293" s="97"/>
      <c r="Y3293" s="97"/>
      <c r="Z3293" s="97"/>
      <c r="AA3293" s="97"/>
      <c r="AB3293" s="97"/>
      <c r="AC3293" s="97"/>
      <c r="AD3293" s="97"/>
      <c r="AE3293" s="97"/>
      <c r="AF3293" s="97"/>
      <c r="AG3293" s="97"/>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97"/>
      <c r="C3402" s="97"/>
      <c r="D3402" s="97"/>
      <c r="E3402" s="97"/>
      <c r="F3402" s="97"/>
      <c r="G3402" s="97"/>
      <c r="H3402" s="97"/>
      <c r="I3402" s="97"/>
      <c r="J3402" s="97"/>
      <c r="K3402" s="97"/>
      <c r="L3402" s="97"/>
      <c r="M3402" s="97"/>
      <c r="N3402" s="97"/>
      <c r="O3402" s="97"/>
      <c r="P3402" s="97"/>
      <c r="Q3402" s="97"/>
      <c r="R3402" s="97"/>
      <c r="S3402" s="97"/>
      <c r="T3402" s="97"/>
      <c r="U3402" s="97"/>
      <c r="V3402" s="97"/>
      <c r="W3402" s="97"/>
      <c r="X3402" s="97"/>
      <c r="Y3402" s="97"/>
      <c r="Z3402" s="97"/>
      <c r="AA3402" s="97"/>
      <c r="AB3402" s="97"/>
      <c r="AC3402" s="97"/>
      <c r="AD3402" s="97"/>
      <c r="AE3402" s="97"/>
      <c r="AF3402" s="97"/>
      <c r="AG3402" s="97"/>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97"/>
      <c r="C3527" s="97"/>
      <c r="D3527" s="97"/>
      <c r="E3527" s="97"/>
      <c r="F3527" s="97"/>
      <c r="G3527" s="97"/>
      <c r="H3527" s="97"/>
      <c r="I3527" s="97"/>
      <c r="J3527" s="97"/>
      <c r="K3527" s="97"/>
      <c r="L3527" s="97"/>
      <c r="M3527" s="97"/>
      <c r="N3527" s="97"/>
      <c r="O3527" s="97"/>
      <c r="P3527" s="97"/>
      <c r="Q3527" s="97"/>
      <c r="R3527" s="97"/>
      <c r="S3527" s="97"/>
      <c r="T3527" s="97"/>
      <c r="U3527" s="97"/>
      <c r="V3527" s="97"/>
      <c r="W3527" s="97"/>
      <c r="X3527" s="97"/>
      <c r="Y3527" s="97"/>
      <c r="Z3527" s="97"/>
      <c r="AA3527" s="97"/>
      <c r="AB3527" s="97"/>
      <c r="AC3527" s="97"/>
      <c r="AD3527" s="97"/>
      <c r="AE3527" s="97"/>
      <c r="AF3527" s="97"/>
      <c r="AG3527" s="97"/>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97"/>
      <c r="C3652" s="97"/>
      <c r="D3652" s="97"/>
      <c r="E3652" s="97"/>
      <c r="F3652" s="97"/>
      <c r="G3652" s="97"/>
      <c r="H3652" s="97"/>
      <c r="I3652" s="97"/>
      <c r="J3652" s="97"/>
      <c r="K3652" s="97"/>
      <c r="L3652" s="97"/>
      <c r="M3652" s="97"/>
      <c r="N3652" s="97"/>
      <c r="O3652" s="97"/>
      <c r="P3652" s="97"/>
      <c r="Q3652" s="97"/>
      <c r="R3652" s="97"/>
      <c r="S3652" s="97"/>
      <c r="T3652" s="97"/>
      <c r="U3652" s="97"/>
      <c r="V3652" s="97"/>
      <c r="W3652" s="97"/>
      <c r="X3652" s="97"/>
      <c r="Y3652" s="97"/>
      <c r="Z3652" s="97"/>
      <c r="AA3652" s="97"/>
      <c r="AB3652" s="97"/>
      <c r="AC3652" s="97"/>
      <c r="AD3652" s="97"/>
      <c r="AE3652" s="97"/>
      <c r="AF3652" s="97"/>
      <c r="AG3652" s="97"/>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97"/>
      <c r="C3777" s="97"/>
      <c r="D3777" s="97"/>
      <c r="E3777" s="97"/>
      <c r="F3777" s="97"/>
      <c r="G3777" s="97"/>
      <c r="H3777" s="97"/>
      <c r="I3777" s="97"/>
      <c r="J3777" s="97"/>
      <c r="K3777" s="97"/>
      <c r="L3777" s="97"/>
      <c r="M3777" s="97"/>
      <c r="N3777" s="97"/>
      <c r="O3777" s="97"/>
      <c r="P3777" s="97"/>
      <c r="Q3777" s="97"/>
      <c r="R3777" s="97"/>
      <c r="S3777" s="97"/>
      <c r="T3777" s="97"/>
      <c r="U3777" s="97"/>
      <c r="V3777" s="97"/>
      <c r="W3777" s="97"/>
      <c r="X3777" s="97"/>
      <c r="Y3777" s="97"/>
      <c r="Z3777" s="97"/>
      <c r="AA3777" s="97"/>
      <c r="AB3777" s="97"/>
      <c r="AC3777" s="97"/>
      <c r="AD3777" s="97"/>
      <c r="AE3777" s="97"/>
      <c r="AF3777" s="97"/>
      <c r="AG3777" s="97"/>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97"/>
      <c r="C3902" s="97"/>
      <c r="D3902" s="97"/>
      <c r="E3902" s="97"/>
      <c r="F3902" s="97"/>
      <c r="G3902" s="97"/>
      <c r="H3902" s="97"/>
      <c r="I3902" s="97"/>
      <c r="J3902" s="97"/>
      <c r="K3902" s="97"/>
      <c r="L3902" s="97"/>
      <c r="M3902" s="97"/>
      <c r="N3902" s="97"/>
      <c r="O3902" s="97"/>
      <c r="P3902" s="97"/>
      <c r="Q3902" s="97"/>
      <c r="R3902" s="97"/>
      <c r="S3902" s="97"/>
      <c r="T3902" s="97"/>
      <c r="U3902" s="97"/>
      <c r="V3902" s="97"/>
      <c r="W3902" s="97"/>
      <c r="X3902" s="97"/>
      <c r="Y3902" s="97"/>
      <c r="Z3902" s="97"/>
      <c r="AA3902" s="97"/>
      <c r="AB3902" s="97"/>
      <c r="AC3902" s="97"/>
      <c r="AD3902" s="97"/>
      <c r="AE3902" s="97"/>
      <c r="AF3902" s="97"/>
      <c r="AG3902" s="97"/>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97"/>
      <c r="C4027" s="97"/>
      <c r="D4027" s="97"/>
      <c r="E4027" s="97"/>
      <c r="F4027" s="97"/>
      <c r="G4027" s="97"/>
      <c r="H4027" s="97"/>
      <c r="I4027" s="97"/>
      <c r="J4027" s="97"/>
      <c r="K4027" s="97"/>
      <c r="L4027" s="97"/>
      <c r="M4027" s="97"/>
      <c r="N4027" s="97"/>
      <c r="O4027" s="97"/>
      <c r="P4027" s="97"/>
      <c r="Q4027" s="97"/>
      <c r="R4027" s="97"/>
      <c r="S4027" s="97"/>
      <c r="T4027" s="97"/>
      <c r="U4027" s="97"/>
      <c r="V4027" s="97"/>
      <c r="W4027" s="97"/>
      <c r="X4027" s="97"/>
      <c r="Y4027" s="97"/>
      <c r="Z4027" s="97"/>
      <c r="AA4027" s="97"/>
      <c r="AB4027" s="97"/>
      <c r="AC4027" s="97"/>
      <c r="AD4027" s="97"/>
      <c r="AE4027" s="97"/>
      <c r="AF4027" s="97"/>
      <c r="AG4027" s="97"/>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97"/>
      <c r="C4152" s="97"/>
      <c r="D4152" s="97"/>
      <c r="E4152" s="97"/>
      <c r="F4152" s="97"/>
      <c r="G4152" s="97"/>
      <c r="H4152" s="97"/>
      <c r="I4152" s="97"/>
      <c r="J4152" s="97"/>
      <c r="K4152" s="97"/>
      <c r="L4152" s="97"/>
      <c r="M4152" s="97"/>
      <c r="N4152" s="97"/>
      <c r="O4152" s="97"/>
      <c r="P4152" s="97"/>
      <c r="Q4152" s="97"/>
      <c r="R4152" s="97"/>
      <c r="S4152" s="97"/>
      <c r="T4152" s="97"/>
      <c r="U4152" s="97"/>
      <c r="V4152" s="97"/>
      <c r="W4152" s="97"/>
      <c r="X4152" s="97"/>
      <c r="Y4152" s="97"/>
      <c r="Z4152" s="97"/>
      <c r="AA4152" s="97"/>
      <c r="AB4152" s="97"/>
      <c r="AC4152" s="97"/>
      <c r="AD4152" s="97"/>
      <c r="AE4152" s="97"/>
      <c r="AF4152" s="97"/>
      <c r="AG4152" s="97"/>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97"/>
      <c r="C4277" s="97"/>
      <c r="D4277" s="97"/>
      <c r="E4277" s="97"/>
      <c r="F4277" s="97"/>
      <c r="G4277" s="97"/>
      <c r="H4277" s="97"/>
      <c r="I4277" s="97"/>
      <c r="J4277" s="97"/>
      <c r="K4277" s="97"/>
      <c r="L4277" s="97"/>
      <c r="M4277" s="97"/>
      <c r="N4277" s="97"/>
      <c r="O4277" s="97"/>
      <c r="P4277" s="97"/>
      <c r="Q4277" s="97"/>
      <c r="R4277" s="97"/>
      <c r="S4277" s="97"/>
      <c r="T4277" s="97"/>
      <c r="U4277" s="97"/>
      <c r="V4277" s="97"/>
      <c r="W4277" s="97"/>
      <c r="X4277" s="97"/>
      <c r="Y4277" s="97"/>
      <c r="Z4277" s="97"/>
      <c r="AA4277" s="97"/>
      <c r="AB4277" s="97"/>
      <c r="AC4277" s="97"/>
      <c r="AD4277" s="97"/>
      <c r="AE4277" s="97"/>
      <c r="AF4277" s="97"/>
      <c r="AG4277" s="97"/>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97"/>
      <c r="C4402" s="97"/>
      <c r="D4402" s="97"/>
      <c r="E4402" s="97"/>
      <c r="F4402" s="97"/>
      <c r="G4402" s="97"/>
      <c r="H4402" s="97"/>
      <c r="I4402" s="97"/>
      <c r="J4402" s="97"/>
      <c r="K4402" s="97"/>
      <c r="L4402" s="97"/>
      <c r="M4402" s="97"/>
      <c r="N4402" s="97"/>
      <c r="O4402" s="97"/>
      <c r="P4402" s="97"/>
      <c r="Q4402" s="97"/>
      <c r="R4402" s="97"/>
      <c r="S4402" s="97"/>
      <c r="T4402" s="97"/>
      <c r="U4402" s="97"/>
      <c r="V4402" s="97"/>
      <c r="W4402" s="97"/>
      <c r="X4402" s="97"/>
      <c r="Y4402" s="97"/>
      <c r="Z4402" s="97"/>
      <c r="AA4402" s="97"/>
      <c r="AB4402" s="97"/>
      <c r="AC4402" s="97"/>
      <c r="AD4402" s="97"/>
      <c r="AE4402" s="97"/>
      <c r="AF4402" s="97"/>
      <c r="AG4402" s="97"/>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4.5" x14ac:dyDescent="0.35"/>
  <sheetData>
    <row r="1" spans="1:36" x14ac:dyDescent="0.35">
      <c r="A1" t="s">
        <v>362</v>
      </c>
    </row>
    <row r="2" spans="1:36" x14ac:dyDescent="0.35">
      <c r="A2" t="s">
        <v>2667</v>
      </c>
    </row>
    <row r="3" spans="1:36" x14ac:dyDescent="0.35">
      <c r="A3" t="s">
        <v>2668</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161</v>
      </c>
      <c r="C6" t="s">
        <v>2669</v>
      </c>
    </row>
    <row r="7" spans="1:36" x14ac:dyDescent="0.35">
      <c r="A7" t="s">
        <v>365</v>
      </c>
      <c r="C7" t="s">
        <v>2670</v>
      </c>
    </row>
    <row r="8" spans="1:36" x14ac:dyDescent="0.35">
      <c r="A8" t="s">
        <v>366</v>
      </c>
      <c r="C8" t="s">
        <v>2671</v>
      </c>
    </row>
    <row r="9" spans="1:36" x14ac:dyDescent="0.3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3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3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3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3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3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3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3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3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3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35">
      <c r="A19" t="s">
        <v>289</v>
      </c>
      <c r="C19" t="s">
        <v>2692</v>
      </c>
    </row>
    <row r="20" spans="1:36" x14ac:dyDescent="0.3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3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3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3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3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3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3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3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3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3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35">
      <c r="A30" t="s">
        <v>397</v>
      </c>
      <c r="C30" t="s">
        <v>2713</v>
      </c>
    </row>
    <row r="31" spans="1:36" x14ac:dyDescent="0.3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3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35">
      <c r="A33" t="s">
        <v>400</v>
      </c>
      <c r="C33" t="s">
        <v>2718</v>
      </c>
    </row>
    <row r="34" spans="1:36" x14ac:dyDescent="0.35">
      <c r="A34" t="s">
        <v>263</v>
      </c>
      <c r="C34" t="s">
        <v>2719</v>
      </c>
    </row>
    <row r="35" spans="1:36" x14ac:dyDescent="0.3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3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3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3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3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3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3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3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3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35">
      <c r="A44" t="s">
        <v>294</v>
      </c>
      <c r="C44" t="s">
        <v>2738</v>
      </c>
    </row>
    <row r="45" spans="1:36" x14ac:dyDescent="0.3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3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3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3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3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3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3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3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3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35">
      <c r="A54" t="s">
        <v>160</v>
      </c>
      <c r="C54" t="s">
        <v>2757</v>
      </c>
    </row>
    <row r="55" spans="1:36" x14ac:dyDescent="0.35">
      <c r="A55" t="s">
        <v>365</v>
      </c>
      <c r="C55" t="s">
        <v>2758</v>
      </c>
    </row>
    <row r="56" spans="1:36" x14ac:dyDescent="0.3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3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35">
      <c r="A58" t="s">
        <v>423</v>
      </c>
      <c r="C58" t="s">
        <v>2763</v>
      </c>
    </row>
    <row r="59" spans="1:36" x14ac:dyDescent="0.3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3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35">
      <c r="A61" t="s">
        <v>159</v>
      </c>
      <c r="C61" t="s">
        <v>2768</v>
      </c>
    </row>
    <row r="62" spans="1:36" x14ac:dyDescent="0.35">
      <c r="A62" t="s">
        <v>162</v>
      </c>
      <c r="C62" t="s">
        <v>2769</v>
      </c>
    </row>
    <row r="63" spans="1:36" x14ac:dyDescent="0.3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3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3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3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3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3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3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3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35">
      <c r="A71" t="s">
        <v>163</v>
      </c>
      <c r="C71" t="s">
        <v>2786</v>
      </c>
    </row>
    <row r="72" spans="1:36" x14ac:dyDescent="0.3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3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3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3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3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3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3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3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35">
      <c r="A80" t="s">
        <v>158</v>
      </c>
      <c r="C80" t="s">
        <v>2803</v>
      </c>
    </row>
    <row r="81" spans="1:36" x14ac:dyDescent="0.35">
      <c r="A81" t="s">
        <v>256</v>
      </c>
      <c r="C81" t="s">
        <v>2804</v>
      </c>
    </row>
    <row r="82" spans="1:36" x14ac:dyDescent="0.3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3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3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3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3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3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3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3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3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35">
      <c r="A91" t="s">
        <v>289</v>
      </c>
      <c r="C91" t="s">
        <v>2823</v>
      </c>
    </row>
    <row r="92" spans="1:36" x14ac:dyDescent="0.3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3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3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3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3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3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3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3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3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35">
      <c r="A101" t="s">
        <v>157</v>
      </c>
      <c r="C101" t="s">
        <v>2842</v>
      </c>
    </row>
    <row r="102" spans="1:36" x14ac:dyDescent="0.35">
      <c r="A102" t="s">
        <v>256</v>
      </c>
      <c r="C102" t="s">
        <v>2843</v>
      </c>
    </row>
    <row r="103" spans="1:36" x14ac:dyDescent="0.3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3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3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3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3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3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3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3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3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35">
      <c r="A112" t="s">
        <v>289</v>
      </c>
      <c r="C112" t="s">
        <v>2862</v>
      </c>
    </row>
    <row r="113" spans="1:36" x14ac:dyDescent="0.3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3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3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3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3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3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3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3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3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35">
      <c r="A122" t="s">
        <v>156</v>
      </c>
      <c r="C122" t="s">
        <v>2881</v>
      </c>
    </row>
    <row r="123" spans="1:36" x14ac:dyDescent="0.3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3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1678</v>
      </c>
      <c r="B10" s="84" t="s">
        <v>1679</v>
      </c>
      <c r="AG10" s="85" t="s">
        <v>1527</v>
      </c>
    </row>
    <row r="11" spans="1:33" ht="15" customHeight="1" x14ac:dyDescent="0.35">
      <c r="B11" s="80"/>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161</v>
      </c>
    </row>
    <row r="16" spans="1:33" ht="15" customHeight="1" x14ac:dyDescent="0.35">
      <c r="B16" s="35" t="s">
        <v>1681</v>
      </c>
    </row>
    <row r="17" spans="1:33" ht="15" customHeight="1" x14ac:dyDescent="0.35">
      <c r="B17" s="35" t="s">
        <v>1682</v>
      </c>
    </row>
    <row r="18" spans="1:33" ht="15" customHeight="1" x14ac:dyDescent="0.3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3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3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3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3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3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3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3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3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3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3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3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3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3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3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3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3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3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3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3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3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3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3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3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3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3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3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3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3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3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3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3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3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3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3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3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3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3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3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3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3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3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3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3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3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3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3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3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3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3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3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3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3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3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3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3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3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3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3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3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3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3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3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3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3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3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3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3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3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3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3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3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3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3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3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3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3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3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3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3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3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3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3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3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3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3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3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3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3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3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3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3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3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3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3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3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3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3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3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3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3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3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3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3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3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3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3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3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3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3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3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3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3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3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3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3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3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3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3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3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3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3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4"/>
    <row r="146" spans="2:34" ht="12" customHeight="1" x14ac:dyDescent="0.35">
      <c r="B146" s="98" t="s">
        <v>1828</v>
      </c>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0"/>
    </row>
    <row r="147" spans="2:34" ht="12" customHeight="1" x14ac:dyDescent="0.35">
      <c r="B147" s="91" t="s">
        <v>1829</v>
      </c>
    </row>
    <row r="148" spans="2:34" ht="12" customHeight="1" x14ac:dyDescent="0.35">
      <c r="B148" s="91" t="s">
        <v>1632</v>
      </c>
    </row>
    <row r="149" spans="2:34" ht="12" customHeight="1" x14ac:dyDescent="0.35"/>
    <row r="150" spans="2:34" ht="15" customHeight="1" x14ac:dyDescent="0.35"/>
    <row r="151" spans="2:34" ht="15" customHeight="1" x14ac:dyDescent="0.35"/>
    <row r="152" spans="2:34" ht="15" customHeight="1" x14ac:dyDescent="0.35"/>
    <row r="153" spans="2:34" ht="15" customHeight="1" x14ac:dyDescent="0.35"/>
    <row r="154" spans="2:34" ht="15" customHeight="1" x14ac:dyDescent="0.35"/>
    <row r="155" spans="2:34" ht="15" customHeight="1" x14ac:dyDescent="0.35"/>
    <row r="156" spans="2:34" ht="15" customHeight="1" x14ac:dyDescent="0.35"/>
    <row r="157" spans="2:34" ht="15" customHeight="1" x14ac:dyDescent="0.35"/>
    <row r="158" spans="2:34" ht="15" customHeight="1" x14ac:dyDescent="0.35"/>
    <row r="159" spans="2:34" ht="15" customHeight="1" x14ac:dyDescent="0.35"/>
    <row r="160" spans="2:34"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97"/>
      <c r="C1071" s="97"/>
      <c r="D1071" s="97"/>
      <c r="E1071" s="97"/>
      <c r="F1071" s="97"/>
      <c r="G1071" s="97"/>
      <c r="H1071" s="97"/>
      <c r="I1071" s="97"/>
      <c r="J1071" s="97"/>
      <c r="K1071" s="97"/>
      <c r="L1071" s="97"/>
      <c r="M1071" s="97"/>
      <c r="N1071" s="97"/>
      <c r="O1071" s="97"/>
      <c r="P1071" s="97"/>
      <c r="Q1071" s="97"/>
      <c r="R1071" s="97"/>
      <c r="S1071" s="97"/>
      <c r="T1071" s="97"/>
      <c r="U1071" s="97"/>
      <c r="V1071" s="97"/>
      <c r="W1071" s="97"/>
      <c r="X1071" s="97"/>
      <c r="Y1071" s="97"/>
      <c r="Z1071" s="97"/>
      <c r="AA1071" s="97"/>
      <c r="AB1071" s="97"/>
      <c r="AC1071" s="97"/>
      <c r="AD1071" s="97"/>
      <c r="AE1071" s="97"/>
      <c r="AF1071" s="97"/>
      <c r="AG1071" s="97"/>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97"/>
      <c r="C1169" s="97"/>
      <c r="D1169" s="97"/>
      <c r="E1169" s="97"/>
      <c r="F1169" s="97"/>
      <c r="G1169" s="97"/>
      <c r="H1169" s="97"/>
      <c r="I1169" s="97"/>
      <c r="J1169" s="97"/>
      <c r="K1169" s="97"/>
      <c r="L1169" s="97"/>
      <c r="M1169" s="97"/>
      <c r="N1169" s="97"/>
      <c r="O1169" s="97"/>
      <c r="P1169" s="97"/>
      <c r="Q1169" s="97"/>
      <c r="R1169" s="97"/>
      <c r="S1169" s="97"/>
      <c r="T1169" s="97"/>
      <c r="U1169" s="97"/>
      <c r="V1169" s="97"/>
      <c r="W1169" s="97"/>
      <c r="X1169" s="97"/>
      <c r="Y1169" s="97"/>
      <c r="Z1169" s="97"/>
      <c r="AA1169" s="97"/>
      <c r="AB1169" s="97"/>
      <c r="AC1169" s="97"/>
      <c r="AD1169" s="97"/>
      <c r="AE1169" s="97"/>
      <c r="AF1169" s="97"/>
      <c r="AG1169" s="97"/>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97"/>
      <c r="C1269" s="97"/>
      <c r="D1269" s="97"/>
      <c r="E1269" s="97"/>
      <c r="F1269" s="97"/>
      <c r="G1269" s="97"/>
      <c r="H1269" s="97"/>
      <c r="I1269" s="97"/>
      <c r="J1269" s="97"/>
      <c r="K1269" s="97"/>
      <c r="L1269" s="97"/>
      <c r="M1269" s="97"/>
      <c r="N1269" s="97"/>
      <c r="O1269" s="97"/>
      <c r="P1269" s="97"/>
      <c r="Q1269" s="97"/>
      <c r="R1269" s="97"/>
      <c r="S1269" s="97"/>
      <c r="T1269" s="97"/>
      <c r="U1269" s="97"/>
      <c r="V1269" s="97"/>
      <c r="W1269" s="97"/>
      <c r="X1269" s="97"/>
      <c r="Y1269" s="97"/>
      <c r="Z1269" s="97"/>
      <c r="AA1269" s="97"/>
      <c r="AB1269" s="97"/>
      <c r="AC1269" s="97"/>
      <c r="AD1269" s="97"/>
      <c r="AE1269" s="97"/>
      <c r="AF1269" s="97"/>
      <c r="AG1269" s="97"/>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97"/>
      <c r="C1484" s="97"/>
      <c r="D1484" s="97"/>
      <c r="E1484" s="97"/>
      <c r="F1484" s="97"/>
      <c r="G1484" s="97"/>
      <c r="H1484" s="97"/>
      <c r="I1484" s="97"/>
      <c r="J1484" s="97"/>
      <c r="K1484" s="97"/>
      <c r="L1484" s="97"/>
      <c r="M1484" s="97"/>
      <c r="N1484" s="97"/>
      <c r="O1484" s="97"/>
      <c r="P1484" s="97"/>
      <c r="Q1484" s="97"/>
      <c r="R1484" s="97"/>
      <c r="S1484" s="97"/>
      <c r="T1484" s="97"/>
      <c r="U1484" s="97"/>
      <c r="V1484" s="97"/>
      <c r="W1484" s="97"/>
      <c r="X1484" s="97"/>
      <c r="Y1484" s="97"/>
      <c r="Z1484" s="97"/>
      <c r="AA1484" s="97"/>
      <c r="AB1484" s="97"/>
      <c r="AC1484" s="97"/>
      <c r="AD1484" s="97"/>
      <c r="AE1484" s="97"/>
      <c r="AF1484" s="97"/>
      <c r="AG1484" s="97"/>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97"/>
      <c r="C1713" s="97"/>
      <c r="D1713" s="97"/>
      <c r="E1713" s="97"/>
      <c r="F1713" s="97"/>
      <c r="G1713" s="97"/>
      <c r="H1713" s="97"/>
      <c r="I1713" s="97"/>
      <c r="J1713" s="97"/>
      <c r="K1713" s="97"/>
      <c r="L1713" s="97"/>
      <c r="M1713" s="97"/>
      <c r="N1713" s="97"/>
      <c r="O1713" s="97"/>
      <c r="P1713" s="97"/>
      <c r="Q1713" s="97"/>
      <c r="R1713" s="97"/>
      <c r="S1713" s="97"/>
      <c r="T1713" s="97"/>
      <c r="U1713" s="97"/>
      <c r="V1713" s="97"/>
      <c r="W1713" s="97"/>
      <c r="X1713" s="97"/>
      <c r="Y1713" s="97"/>
      <c r="Z1713" s="97"/>
      <c r="AA1713" s="97"/>
      <c r="AB1713" s="97"/>
      <c r="AC1713" s="97"/>
      <c r="AD1713" s="97"/>
      <c r="AE1713" s="97"/>
      <c r="AF1713" s="97"/>
      <c r="AG1713" s="97"/>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97"/>
      <c r="C1990" s="97"/>
      <c r="D1990" s="97"/>
      <c r="E1990" s="97"/>
      <c r="F1990" s="97"/>
      <c r="G1990" s="97"/>
      <c r="H1990" s="97"/>
      <c r="I1990" s="97"/>
      <c r="J1990" s="97"/>
      <c r="K1990" s="97"/>
      <c r="L1990" s="97"/>
      <c r="M1990" s="97"/>
      <c r="N1990" s="97"/>
      <c r="O1990" s="97"/>
      <c r="P1990" s="97"/>
      <c r="Q1990" s="97"/>
      <c r="R1990" s="97"/>
      <c r="S1990" s="97"/>
      <c r="T1990" s="97"/>
      <c r="U1990" s="97"/>
      <c r="V1990" s="97"/>
      <c r="W1990" s="97"/>
      <c r="X1990" s="97"/>
      <c r="Y1990" s="97"/>
      <c r="Z1990" s="97"/>
      <c r="AA1990" s="97"/>
      <c r="AB1990" s="97"/>
      <c r="AC1990" s="97"/>
      <c r="AD1990" s="97"/>
      <c r="AE1990" s="97"/>
      <c r="AF1990" s="97"/>
      <c r="AG1990" s="97"/>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97"/>
      <c r="C2325" s="97"/>
      <c r="D2325" s="97"/>
      <c r="E2325" s="97"/>
      <c r="F2325" s="97"/>
      <c r="G2325" s="97"/>
      <c r="H2325" s="97"/>
      <c r="I2325" s="97"/>
      <c r="J2325" s="97"/>
      <c r="K2325" s="97"/>
      <c r="L2325" s="97"/>
      <c r="M2325" s="97"/>
      <c r="N2325" s="97"/>
      <c r="O2325" s="97"/>
      <c r="P2325" s="97"/>
      <c r="Q2325" s="97"/>
      <c r="R2325" s="97"/>
      <c r="S2325" s="97"/>
      <c r="T2325" s="97"/>
      <c r="U2325" s="97"/>
      <c r="V2325" s="97"/>
      <c r="W2325" s="97"/>
      <c r="X2325" s="97"/>
      <c r="Y2325" s="97"/>
      <c r="Z2325" s="97"/>
      <c r="AA2325" s="97"/>
      <c r="AB2325" s="97"/>
      <c r="AC2325" s="97"/>
      <c r="AD2325" s="97"/>
      <c r="AE2325" s="97"/>
      <c r="AF2325" s="97"/>
      <c r="AG2325" s="97"/>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97"/>
      <c r="C2645" s="97"/>
      <c r="D2645" s="97"/>
      <c r="E2645" s="97"/>
      <c r="F2645" s="97"/>
      <c r="G2645" s="97"/>
      <c r="H2645" s="97"/>
      <c r="I2645" s="97"/>
      <c r="J2645" s="97"/>
      <c r="K2645" s="97"/>
      <c r="L2645" s="97"/>
      <c r="M2645" s="97"/>
      <c r="N2645" s="97"/>
      <c r="O2645" s="97"/>
      <c r="P2645" s="97"/>
      <c r="Q2645" s="97"/>
      <c r="R2645" s="97"/>
      <c r="S2645" s="97"/>
      <c r="T2645" s="97"/>
      <c r="U2645" s="97"/>
      <c r="V2645" s="97"/>
      <c r="W2645" s="97"/>
      <c r="X2645" s="97"/>
      <c r="Y2645" s="97"/>
      <c r="Z2645" s="97"/>
      <c r="AA2645" s="97"/>
      <c r="AB2645" s="97"/>
      <c r="AC2645" s="97"/>
      <c r="AD2645" s="97"/>
      <c r="AE2645" s="97"/>
      <c r="AF2645" s="97"/>
      <c r="AG2645" s="97"/>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97"/>
      <c r="C2971" s="97"/>
      <c r="D2971" s="97"/>
      <c r="E2971" s="97"/>
      <c r="F2971" s="97"/>
      <c r="G2971" s="97"/>
      <c r="H2971" s="97"/>
      <c r="I2971" s="97"/>
      <c r="J2971" s="97"/>
      <c r="K2971" s="97"/>
      <c r="L2971" s="97"/>
      <c r="M2971" s="97"/>
      <c r="N2971" s="97"/>
      <c r="O2971" s="97"/>
      <c r="P2971" s="97"/>
      <c r="Q2971" s="97"/>
      <c r="R2971" s="97"/>
      <c r="S2971" s="97"/>
      <c r="T2971" s="97"/>
      <c r="U2971" s="97"/>
      <c r="V2971" s="97"/>
      <c r="W2971" s="97"/>
      <c r="X2971" s="97"/>
      <c r="Y2971" s="97"/>
      <c r="Z2971" s="97"/>
      <c r="AA2971" s="97"/>
      <c r="AB2971" s="97"/>
      <c r="AC2971" s="97"/>
      <c r="AD2971" s="97"/>
      <c r="AE2971" s="97"/>
      <c r="AF2971" s="97"/>
      <c r="AG2971" s="97"/>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97"/>
      <c r="C3293" s="97"/>
      <c r="D3293" s="97"/>
      <c r="E3293" s="97"/>
      <c r="F3293" s="97"/>
      <c r="G3293" s="97"/>
      <c r="H3293" s="97"/>
      <c r="I3293" s="97"/>
      <c r="J3293" s="97"/>
      <c r="K3293" s="97"/>
      <c r="L3293" s="97"/>
      <c r="M3293" s="97"/>
      <c r="N3293" s="97"/>
      <c r="O3293" s="97"/>
      <c r="P3293" s="97"/>
      <c r="Q3293" s="97"/>
      <c r="R3293" s="97"/>
      <c r="S3293" s="97"/>
      <c r="T3293" s="97"/>
      <c r="U3293" s="97"/>
      <c r="V3293" s="97"/>
      <c r="W3293" s="97"/>
      <c r="X3293" s="97"/>
      <c r="Y3293" s="97"/>
      <c r="Z3293" s="97"/>
      <c r="AA3293" s="97"/>
      <c r="AB3293" s="97"/>
      <c r="AC3293" s="97"/>
      <c r="AD3293" s="97"/>
      <c r="AE3293" s="97"/>
      <c r="AF3293" s="97"/>
      <c r="AG3293" s="97"/>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97"/>
      <c r="C3402" s="97"/>
      <c r="D3402" s="97"/>
      <c r="E3402" s="97"/>
      <c r="F3402" s="97"/>
      <c r="G3402" s="97"/>
      <c r="H3402" s="97"/>
      <c r="I3402" s="97"/>
      <c r="J3402" s="97"/>
      <c r="K3402" s="97"/>
      <c r="L3402" s="97"/>
      <c r="M3402" s="97"/>
      <c r="N3402" s="97"/>
      <c r="O3402" s="97"/>
      <c r="P3402" s="97"/>
      <c r="Q3402" s="97"/>
      <c r="R3402" s="97"/>
      <c r="S3402" s="97"/>
      <c r="T3402" s="97"/>
      <c r="U3402" s="97"/>
      <c r="V3402" s="97"/>
      <c r="W3402" s="97"/>
      <c r="X3402" s="97"/>
      <c r="Y3402" s="97"/>
      <c r="Z3402" s="97"/>
      <c r="AA3402" s="97"/>
      <c r="AB3402" s="97"/>
      <c r="AC3402" s="97"/>
      <c r="AD3402" s="97"/>
      <c r="AE3402" s="97"/>
      <c r="AF3402" s="97"/>
      <c r="AG3402" s="97"/>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97"/>
      <c r="C3527" s="97"/>
      <c r="D3527" s="97"/>
      <c r="E3527" s="97"/>
      <c r="F3527" s="97"/>
      <c r="G3527" s="97"/>
      <c r="H3527" s="97"/>
      <c r="I3527" s="97"/>
      <c r="J3527" s="97"/>
      <c r="K3527" s="97"/>
      <c r="L3527" s="97"/>
      <c r="M3527" s="97"/>
      <c r="N3527" s="97"/>
      <c r="O3527" s="97"/>
      <c r="P3527" s="97"/>
      <c r="Q3527" s="97"/>
      <c r="R3527" s="97"/>
      <c r="S3527" s="97"/>
      <c r="T3527" s="97"/>
      <c r="U3527" s="97"/>
      <c r="V3527" s="97"/>
      <c r="W3527" s="97"/>
      <c r="X3527" s="97"/>
      <c r="Y3527" s="97"/>
      <c r="Z3527" s="97"/>
      <c r="AA3527" s="97"/>
      <c r="AB3527" s="97"/>
      <c r="AC3527" s="97"/>
      <c r="AD3527" s="97"/>
      <c r="AE3527" s="97"/>
      <c r="AF3527" s="97"/>
      <c r="AG3527" s="97"/>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97"/>
      <c r="C3652" s="97"/>
      <c r="D3652" s="97"/>
      <c r="E3652" s="97"/>
      <c r="F3652" s="97"/>
      <c r="G3652" s="97"/>
      <c r="H3652" s="97"/>
      <c r="I3652" s="97"/>
      <c r="J3652" s="97"/>
      <c r="K3652" s="97"/>
      <c r="L3652" s="97"/>
      <c r="M3652" s="97"/>
      <c r="N3652" s="97"/>
      <c r="O3652" s="97"/>
      <c r="P3652" s="97"/>
      <c r="Q3652" s="97"/>
      <c r="R3652" s="97"/>
      <c r="S3652" s="97"/>
      <c r="T3652" s="97"/>
      <c r="U3652" s="97"/>
      <c r="V3652" s="97"/>
      <c r="W3652" s="97"/>
      <c r="X3652" s="97"/>
      <c r="Y3652" s="97"/>
      <c r="Z3652" s="97"/>
      <c r="AA3652" s="97"/>
      <c r="AB3652" s="97"/>
      <c r="AC3652" s="97"/>
      <c r="AD3652" s="97"/>
      <c r="AE3652" s="97"/>
      <c r="AF3652" s="97"/>
      <c r="AG3652" s="97"/>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97"/>
      <c r="C3777" s="97"/>
      <c r="D3777" s="97"/>
      <c r="E3777" s="97"/>
      <c r="F3777" s="97"/>
      <c r="G3777" s="97"/>
      <c r="H3777" s="97"/>
      <c r="I3777" s="97"/>
      <c r="J3777" s="97"/>
      <c r="K3777" s="97"/>
      <c r="L3777" s="97"/>
      <c r="M3777" s="97"/>
      <c r="N3777" s="97"/>
      <c r="O3777" s="97"/>
      <c r="P3777" s="97"/>
      <c r="Q3777" s="97"/>
      <c r="R3777" s="97"/>
      <c r="S3777" s="97"/>
      <c r="T3777" s="97"/>
      <c r="U3777" s="97"/>
      <c r="V3777" s="97"/>
      <c r="W3777" s="97"/>
      <c r="X3777" s="97"/>
      <c r="Y3777" s="97"/>
      <c r="Z3777" s="97"/>
      <c r="AA3777" s="97"/>
      <c r="AB3777" s="97"/>
      <c r="AC3777" s="97"/>
      <c r="AD3777" s="97"/>
      <c r="AE3777" s="97"/>
      <c r="AF3777" s="97"/>
      <c r="AG3777" s="97"/>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97"/>
      <c r="C3902" s="97"/>
      <c r="D3902" s="97"/>
      <c r="E3902" s="97"/>
      <c r="F3902" s="97"/>
      <c r="G3902" s="97"/>
      <c r="H3902" s="97"/>
      <c r="I3902" s="97"/>
      <c r="J3902" s="97"/>
      <c r="K3902" s="97"/>
      <c r="L3902" s="97"/>
      <c r="M3902" s="97"/>
      <c r="N3902" s="97"/>
      <c r="O3902" s="97"/>
      <c r="P3902" s="97"/>
      <c r="Q3902" s="97"/>
      <c r="R3902" s="97"/>
      <c r="S3902" s="97"/>
      <c r="T3902" s="97"/>
      <c r="U3902" s="97"/>
      <c r="V3902" s="97"/>
      <c r="W3902" s="97"/>
      <c r="X3902" s="97"/>
      <c r="Y3902" s="97"/>
      <c r="Z3902" s="97"/>
      <c r="AA3902" s="97"/>
      <c r="AB3902" s="97"/>
      <c r="AC3902" s="97"/>
      <c r="AD3902" s="97"/>
      <c r="AE3902" s="97"/>
      <c r="AF3902" s="97"/>
      <c r="AG3902" s="97"/>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97"/>
      <c r="C4027" s="97"/>
      <c r="D4027" s="97"/>
      <c r="E4027" s="97"/>
      <c r="F4027" s="97"/>
      <c r="G4027" s="97"/>
      <c r="H4027" s="97"/>
      <c r="I4027" s="97"/>
      <c r="J4027" s="97"/>
      <c r="K4027" s="97"/>
      <c r="L4027" s="97"/>
      <c r="M4027" s="97"/>
      <c r="N4027" s="97"/>
      <c r="O4027" s="97"/>
      <c r="P4027" s="97"/>
      <c r="Q4027" s="97"/>
      <c r="R4027" s="97"/>
      <c r="S4027" s="97"/>
      <c r="T4027" s="97"/>
      <c r="U4027" s="97"/>
      <c r="V4027" s="97"/>
      <c r="W4027" s="97"/>
      <c r="X4027" s="97"/>
      <c r="Y4027" s="97"/>
      <c r="Z4027" s="97"/>
      <c r="AA4027" s="97"/>
      <c r="AB4027" s="97"/>
      <c r="AC4027" s="97"/>
      <c r="AD4027" s="97"/>
      <c r="AE4027" s="97"/>
      <c r="AF4027" s="97"/>
      <c r="AG4027" s="97"/>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97"/>
      <c r="C4152" s="97"/>
      <c r="D4152" s="97"/>
      <c r="E4152" s="97"/>
      <c r="F4152" s="97"/>
      <c r="G4152" s="97"/>
      <c r="H4152" s="97"/>
      <c r="I4152" s="97"/>
      <c r="J4152" s="97"/>
      <c r="K4152" s="97"/>
      <c r="L4152" s="97"/>
      <c r="M4152" s="97"/>
      <c r="N4152" s="97"/>
      <c r="O4152" s="97"/>
      <c r="P4152" s="97"/>
      <c r="Q4152" s="97"/>
      <c r="R4152" s="97"/>
      <c r="S4152" s="97"/>
      <c r="T4152" s="97"/>
      <c r="U4152" s="97"/>
      <c r="V4152" s="97"/>
      <c r="W4152" s="97"/>
      <c r="X4152" s="97"/>
      <c r="Y4152" s="97"/>
      <c r="Z4152" s="97"/>
      <c r="AA4152" s="97"/>
      <c r="AB4152" s="97"/>
      <c r="AC4152" s="97"/>
      <c r="AD4152" s="97"/>
      <c r="AE4152" s="97"/>
      <c r="AF4152" s="97"/>
      <c r="AG4152" s="97"/>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97"/>
      <c r="C4277" s="97"/>
      <c r="D4277" s="97"/>
      <c r="E4277" s="97"/>
      <c r="F4277" s="97"/>
      <c r="G4277" s="97"/>
      <c r="H4277" s="97"/>
      <c r="I4277" s="97"/>
      <c r="J4277" s="97"/>
      <c r="K4277" s="97"/>
      <c r="L4277" s="97"/>
      <c r="M4277" s="97"/>
      <c r="N4277" s="97"/>
      <c r="O4277" s="97"/>
      <c r="P4277" s="97"/>
      <c r="Q4277" s="97"/>
      <c r="R4277" s="97"/>
      <c r="S4277" s="97"/>
      <c r="T4277" s="97"/>
      <c r="U4277" s="97"/>
      <c r="V4277" s="97"/>
      <c r="W4277" s="97"/>
      <c r="X4277" s="97"/>
      <c r="Y4277" s="97"/>
      <c r="Z4277" s="97"/>
      <c r="AA4277" s="97"/>
      <c r="AB4277" s="97"/>
      <c r="AC4277" s="97"/>
      <c r="AD4277" s="97"/>
      <c r="AE4277" s="97"/>
      <c r="AF4277" s="97"/>
      <c r="AG4277" s="97"/>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97"/>
      <c r="C4402" s="97"/>
      <c r="D4402" s="97"/>
      <c r="E4402" s="97"/>
      <c r="F4402" s="97"/>
      <c r="G4402" s="97"/>
      <c r="H4402" s="97"/>
      <c r="I4402" s="97"/>
      <c r="J4402" s="97"/>
      <c r="K4402" s="97"/>
      <c r="L4402" s="97"/>
      <c r="M4402" s="97"/>
      <c r="N4402" s="97"/>
      <c r="O4402" s="97"/>
      <c r="P4402" s="97"/>
      <c r="Q4402" s="97"/>
      <c r="R4402" s="97"/>
      <c r="S4402" s="97"/>
      <c r="T4402" s="97"/>
      <c r="U4402" s="97"/>
      <c r="V4402" s="97"/>
      <c r="W4402" s="97"/>
      <c r="X4402" s="97"/>
      <c r="Y4402" s="97"/>
      <c r="Z4402" s="97"/>
      <c r="AA4402" s="97"/>
      <c r="AB4402" s="97"/>
      <c r="AC4402" s="97"/>
      <c r="AD4402" s="97"/>
      <c r="AE4402" s="97"/>
      <c r="AF4402" s="97"/>
      <c r="AG4402" s="97"/>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8">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146:AG14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4.5" x14ac:dyDescent="0.35"/>
  <sheetData>
    <row r="1" spans="1:36" x14ac:dyDescent="0.35">
      <c r="A1" t="s">
        <v>2886</v>
      </c>
    </row>
    <row r="2" spans="1:36" x14ac:dyDescent="0.35">
      <c r="A2" t="s">
        <v>2887</v>
      </c>
    </row>
    <row r="3" spans="1:36" x14ac:dyDescent="0.35">
      <c r="A3" t="s">
        <v>2888</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1394</v>
      </c>
      <c r="C6" t="s">
        <v>2889</v>
      </c>
    </row>
    <row r="7" spans="1:36" x14ac:dyDescent="0.35">
      <c r="A7" t="s">
        <v>256</v>
      </c>
      <c r="C7" t="s">
        <v>2890</v>
      </c>
      <c r="D7" t="s">
        <v>1255</v>
      </c>
    </row>
    <row r="8" spans="1:36" x14ac:dyDescent="0.3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3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35">
      <c r="A11" t="s">
        <v>263</v>
      </c>
      <c r="C11" t="s">
        <v>2897</v>
      </c>
    </row>
    <row r="12" spans="1:36" x14ac:dyDescent="0.3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3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3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3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3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3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3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3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3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3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3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35">
      <c r="A29" t="s">
        <v>1349</v>
      </c>
      <c r="C29" t="s">
        <v>2932</v>
      </c>
    </row>
    <row r="30" spans="1:36" x14ac:dyDescent="0.35">
      <c r="A30" t="s">
        <v>289</v>
      </c>
      <c r="C30" t="s">
        <v>2933</v>
      </c>
    </row>
    <row r="31" spans="1:36" x14ac:dyDescent="0.3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3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3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35">
      <c r="A34" t="s">
        <v>294</v>
      </c>
      <c r="C34" t="s">
        <v>2940</v>
      </c>
    </row>
    <row r="35" spans="1:36" x14ac:dyDescent="0.3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3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3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3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3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3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3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3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3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3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35">
      <c r="A53" t="s">
        <v>2977</v>
      </c>
      <c r="C53" t="s">
        <v>2978</v>
      </c>
    </row>
    <row r="54" spans="1:36" x14ac:dyDescent="0.3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3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3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3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3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3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3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3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3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1830</v>
      </c>
      <c r="B10" s="84" t="s">
        <v>1831</v>
      </c>
      <c r="AG10" s="85" t="s">
        <v>1527</v>
      </c>
    </row>
    <row r="11" spans="1:33" ht="15" customHeight="1" x14ac:dyDescent="0.35">
      <c r="B11" s="80" t="s">
        <v>1528</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1533</v>
      </c>
    </row>
    <row r="16" spans="1:33" ht="15" customHeight="1" x14ac:dyDescent="0.35">
      <c r="B16" s="35" t="s">
        <v>1534</v>
      </c>
    </row>
    <row r="17" spans="1:33" ht="15" customHeight="1" x14ac:dyDescent="0.3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3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3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3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3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3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3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3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3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3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3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3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3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3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3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3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3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3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3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3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3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3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3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3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3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3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3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3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3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3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3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3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3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3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3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3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3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3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3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3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3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3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3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3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3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3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3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3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3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3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3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3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3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3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3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3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3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3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4"/>
    <row r="81" spans="2:34" ht="15" customHeight="1" x14ac:dyDescent="0.35">
      <c r="B81" s="98" t="s">
        <v>1898</v>
      </c>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0"/>
    </row>
    <row r="82" spans="2:34" ht="15" customHeight="1" x14ac:dyDescent="0.35">
      <c r="B82" s="91" t="s">
        <v>1899</v>
      </c>
    </row>
    <row r="83" spans="2:34" ht="15" customHeight="1" x14ac:dyDescent="0.35">
      <c r="B83" s="91" t="s">
        <v>1627</v>
      </c>
    </row>
    <row r="84" spans="2:34" ht="15" customHeight="1" x14ac:dyDescent="0.35">
      <c r="B84" s="91" t="s">
        <v>1900</v>
      </c>
    </row>
    <row r="85" spans="2:34" ht="15" customHeight="1" x14ac:dyDescent="0.35">
      <c r="B85" s="91" t="s">
        <v>1631</v>
      </c>
    </row>
    <row r="86" spans="2:34" ht="15" customHeight="1" x14ac:dyDescent="0.35">
      <c r="B86" s="91" t="s">
        <v>1632</v>
      </c>
    </row>
    <row r="87" spans="2:34" ht="15" customHeight="1" x14ac:dyDescent="0.35"/>
    <row r="88" spans="2:34" ht="15" customHeight="1" x14ac:dyDescent="0.35"/>
    <row r="89" spans="2:34" ht="15" customHeight="1" x14ac:dyDescent="0.35"/>
    <row r="90" spans="2:34" ht="12" customHeight="1" x14ac:dyDescent="0.35"/>
    <row r="91" spans="2:34" ht="15" customHeight="1" x14ac:dyDescent="0.35"/>
    <row r="92" spans="2:34" ht="15" customHeight="1" x14ac:dyDescent="0.35"/>
    <row r="93" spans="2:34" ht="15" customHeight="1" x14ac:dyDescent="0.35"/>
    <row r="94" spans="2:34" ht="15" customHeight="1" x14ac:dyDescent="0.35"/>
    <row r="95" spans="2:34" ht="12" customHeight="1" x14ac:dyDescent="0.35"/>
    <row r="96" spans="2:34"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97"/>
      <c r="C1071" s="97"/>
      <c r="D1071" s="97"/>
      <c r="E1071" s="97"/>
      <c r="F1071" s="97"/>
      <c r="G1071" s="97"/>
      <c r="H1071" s="97"/>
      <c r="I1071" s="97"/>
      <c r="J1071" s="97"/>
      <c r="K1071" s="97"/>
      <c r="L1071" s="97"/>
      <c r="M1071" s="97"/>
      <c r="N1071" s="97"/>
      <c r="O1071" s="97"/>
      <c r="P1071" s="97"/>
      <c r="Q1071" s="97"/>
      <c r="R1071" s="97"/>
      <c r="S1071" s="97"/>
      <c r="T1071" s="97"/>
      <c r="U1071" s="97"/>
      <c r="V1071" s="97"/>
      <c r="W1071" s="97"/>
      <c r="X1071" s="97"/>
      <c r="Y1071" s="97"/>
      <c r="Z1071" s="97"/>
      <c r="AA1071" s="97"/>
      <c r="AB1071" s="97"/>
      <c r="AC1071" s="97"/>
      <c r="AD1071" s="97"/>
      <c r="AE1071" s="97"/>
      <c r="AF1071" s="97"/>
      <c r="AG1071" s="97"/>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97"/>
      <c r="C1169" s="97"/>
      <c r="D1169" s="97"/>
      <c r="E1169" s="97"/>
      <c r="F1169" s="97"/>
      <c r="G1169" s="97"/>
      <c r="H1169" s="97"/>
      <c r="I1169" s="97"/>
      <c r="J1169" s="97"/>
      <c r="K1169" s="97"/>
      <c r="L1169" s="97"/>
      <c r="M1169" s="97"/>
      <c r="N1169" s="97"/>
      <c r="O1169" s="97"/>
      <c r="P1169" s="97"/>
      <c r="Q1169" s="97"/>
      <c r="R1169" s="97"/>
      <c r="S1169" s="97"/>
      <c r="T1169" s="97"/>
      <c r="U1169" s="97"/>
      <c r="V1169" s="97"/>
      <c r="W1169" s="97"/>
      <c r="X1169" s="97"/>
      <c r="Y1169" s="97"/>
      <c r="Z1169" s="97"/>
      <c r="AA1169" s="97"/>
      <c r="AB1169" s="97"/>
      <c r="AC1169" s="97"/>
      <c r="AD1169" s="97"/>
      <c r="AE1169" s="97"/>
      <c r="AF1169" s="97"/>
      <c r="AG1169" s="97"/>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97"/>
      <c r="C1269" s="97"/>
      <c r="D1269" s="97"/>
      <c r="E1269" s="97"/>
      <c r="F1269" s="97"/>
      <c r="G1269" s="97"/>
      <c r="H1269" s="97"/>
      <c r="I1269" s="97"/>
      <c r="J1269" s="97"/>
      <c r="K1269" s="97"/>
      <c r="L1269" s="97"/>
      <c r="M1269" s="97"/>
      <c r="N1269" s="97"/>
      <c r="O1269" s="97"/>
      <c r="P1269" s="97"/>
      <c r="Q1269" s="97"/>
      <c r="R1269" s="97"/>
      <c r="S1269" s="97"/>
      <c r="T1269" s="97"/>
      <c r="U1269" s="97"/>
      <c r="V1269" s="97"/>
      <c r="W1269" s="97"/>
      <c r="X1269" s="97"/>
      <c r="Y1269" s="97"/>
      <c r="Z1269" s="97"/>
      <c r="AA1269" s="97"/>
      <c r="AB1269" s="97"/>
      <c r="AC1269" s="97"/>
      <c r="AD1269" s="97"/>
      <c r="AE1269" s="97"/>
      <c r="AF1269" s="97"/>
      <c r="AG1269" s="97"/>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97"/>
      <c r="C1484" s="97"/>
      <c r="D1484" s="97"/>
      <c r="E1484" s="97"/>
      <c r="F1484" s="97"/>
      <c r="G1484" s="97"/>
      <c r="H1484" s="97"/>
      <c r="I1484" s="97"/>
      <c r="J1484" s="97"/>
      <c r="K1484" s="97"/>
      <c r="L1484" s="97"/>
      <c r="M1484" s="97"/>
      <c r="N1484" s="97"/>
      <c r="O1484" s="97"/>
      <c r="P1484" s="97"/>
      <c r="Q1484" s="97"/>
      <c r="R1484" s="97"/>
      <c r="S1484" s="97"/>
      <c r="T1484" s="97"/>
      <c r="U1484" s="97"/>
      <c r="V1484" s="97"/>
      <c r="W1484" s="97"/>
      <c r="X1484" s="97"/>
      <c r="Y1484" s="97"/>
      <c r="Z1484" s="97"/>
      <c r="AA1484" s="97"/>
      <c r="AB1484" s="97"/>
      <c r="AC1484" s="97"/>
      <c r="AD1484" s="97"/>
      <c r="AE1484" s="97"/>
      <c r="AF1484" s="97"/>
      <c r="AG1484" s="97"/>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97"/>
      <c r="C1713" s="97"/>
      <c r="D1713" s="97"/>
      <c r="E1713" s="97"/>
      <c r="F1713" s="97"/>
      <c r="G1713" s="97"/>
      <c r="H1713" s="97"/>
      <c r="I1713" s="97"/>
      <c r="J1713" s="97"/>
      <c r="K1713" s="97"/>
      <c r="L1713" s="97"/>
      <c r="M1713" s="97"/>
      <c r="N1713" s="97"/>
      <c r="O1713" s="97"/>
      <c r="P1713" s="97"/>
      <c r="Q1713" s="97"/>
      <c r="R1713" s="97"/>
      <c r="S1713" s="97"/>
      <c r="T1713" s="97"/>
      <c r="U1713" s="97"/>
      <c r="V1713" s="97"/>
      <c r="W1713" s="97"/>
      <c r="X1713" s="97"/>
      <c r="Y1713" s="97"/>
      <c r="Z1713" s="97"/>
      <c r="AA1713" s="97"/>
      <c r="AB1713" s="97"/>
      <c r="AC1713" s="97"/>
      <c r="AD1713" s="97"/>
      <c r="AE1713" s="97"/>
      <c r="AF1713" s="97"/>
      <c r="AG1713" s="97"/>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97"/>
      <c r="C1990" s="97"/>
      <c r="D1990" s="97"/>
      <c r="E1990" s="97"/>
      <c r="F1990" s="97"/>
      <c r="G1990" s="97"/>
      <c r="H1990" s="97"/>
      <c r="I1990" s="97"/>
      <c r="J1990" s="97"/>
      <c r="K1990" s="97"/>
      <c r="L1990" s="97"/>
      <c r="M1990" s="97"/>
      <c r="N1990" s="97"/>
      <c r="O1990" s="97"/>
      <c r="P1990" s="97"/>
      <c r="Q1990" s="97"/>
      <c r="R1990" s="97"/>
      <c r="S1990" s="97"/>
      <c r="T1990" s="97"/>
      <c r="U1990" s="97"/>
      <c r="V1990" s="97"/>
      <c r="W1990" s="97"/>
      <c r="X1990" s="97"/>
      <c r="Y1990" s="97"/>
      <c r="Z1990" s="97"/>
      <c r="AA1990" s="97"/>
      <c r="AB1990" s="97"/>
      <c r="AC1990" s="97"/>
      <c r="AD1990" s="97"/>
      <c r="AE1990" s="97"/>
      <c r="AF1990" s="97"/>
      <c r="AG1990" s="97"/>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97"/>
      <c r="C2325" s="97"/>
      <c r="D2325" s="97"/>
      <c r="E2325" s="97"/>
      <c r="F2325" s="97"/>
      <c r="G2325" s="97"/>
      <c r="H2325" s="97"/>
      <c r="I2325" s="97"/>
      <c r="J2325" s="97"/>
      <c r="K2325" s="97"/>
      <c r="L2325" s="97"/>
      <c r="M2325" s="97"/>
      <c r="N2325" s="97"/>
      <c r="O2325" s="97"/>
      <c r="P2325" s="97"/>
      <c r="Q2325" s="97"/>
      <c r="R2325" s="97"/>
      <c r="S2325" s="97"/>
      <c r="T2325" s="97"/>
      <c r="U2325" s="97"/>
      <c r="V2325" s="97"/>
      <c r="W2325" s="97"/>
      <c r="X2325" s="97"/>
      <c r="Y2325" s="97"/>
      <c r="Z2325" s="97"/>
      <c r="AA2325" s="97"/>
      <c r="AB2325" s="97"/>
      <c r="AC2325" s="97"/>
      <c r="AD2325" s="97"/>
      <c r="AE2325" s="97"/>
      <c r="AF2325" s="97"/>
      <c r="AG2325" s="97"/>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97"/>
      <c r="C2645" s="97"/>
      <c r="D2645" s="97"/>
      <c r="E2645" s="97"/>
      <c r="F2645" s="97"/>
      <c r="G2645" s="97"/>
      <c r="H2645" s="97"/>
      <c r="I2645" s="97"/>
      <c r="J2645" s="97"/>
      <c r="K2645" s="97"/>
      <c r="L2645" s="97"/>
      <c r="M2645" s="97"/>
      <c r="N2645" s="97"/>
      <c r="O2645" s="97"/>
      <c r="P2645" s="97"/>
      <c r="Q2645" s="97"/>
      <c r="R2645" s="97"/>
      <c r="S2645" s="97"/>
      <c r="T2645" s="97"/>
      <c r="U2645" s="97"/>
      <c r="V2645" s="97"/>
      <c r="W2645" s="97"/>
      <c r="X2645" s="97"/>
      <c r="Y2645" s="97"/>
      <c r="Z2645" s="97"/>
      <c r="AA2645" s="97"/>
      <c r="AB2645" s="97"/>
      <c r="AC2645" s="97"/>
      <c r="AD2645" s="97"/>
      <c r="AE2645" s="97"/>
      <c r="AF2645" s="97"/>
      <c r="AG2645" s="97"/>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97"/>
      <c r="C2971" s="97"/>
      <c r="D2971" s="97"/>
      <c r="E2971" s="97"/>
      <c r="F2971" s="97"/>
      <c r="G2971" s="97"/>
      <c r="H2971" s="97"/>
      <c r="I2971" s="97"/>
      <c r="J2971" s="97"/>
      <c r="K2971" s="97"/>
      <c r="L2971" s="97"/>
      <c r="M2971" s="97"/>
      <c r="N2971" s="97"/>
      <c r="O2971" s="97"/>
      <c r="P2971" s="97"/>
      <c r="Q2971" s="97"/>
      <c r="R2971" s="97"/>
      <c r="S2971" s="97"/>
      <c r="T2971" s="97"/>
      <c r="U2971" s="97"/>
      <c r="V2971" s="97"/>
      <c r="W2971" s="97"/>
      <c r="X2971" s="97"/>
      <c r="Y2971" s="97"/>
      <c r="Z2971" s="97"/>
      <c r="AA2971" s="97"/>
      <c r="AB2971" s="97"/>
      <c r="AC2971" s="97"/>
      <c r="AD2971" s="97"/>
      <c r="AE2971" s="97"/>
      <c r="AF2971" s="97"/>
      <c r="AG2971" s="97"/>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97"/>
      <c r="C3293" s="97"/>
      <c r="D3293" s="97"/>
      <c r="E3293" s="97"/>
      <c r="F3293" s="97"/>
      <c r="G3293" s="97"/>
      <c r="H3293" s="97"/>
      <c r="I3293" s="97"/>
      <c r="J3293" s="97"/>
      <c r="K3293" s="97"/>
      <c r="L3293" s="97"/>
      <c r="M3293" s="97"/>
      <c r="N3293" s="97"/>
      <c r="O3293" s="97"/>
      <c r="P3293" s="97"/>
      <c r="Q3293" s="97"/>
      <c r="R3293" s="97"/>
      <c r="S3293" s="97"/>
      <c r="T3293" s="97"/>
      <c r="U3293" s="97"/>
      <c r="V3293" s="97"/>
      <c r="W3293" s="97"/>
      <c r="X3293" s="97"/>
      <c r="Y3293" s="97"/>
      <c r="Z3293" s="97"/>
      <c r="AA3293" s="97"/>
      <c r="AB3293" s="97"/>
      <c r="AC3293" s="97"/>
      <c r="AD3293" s="97"/>
      <c r="AE3293" s="97"/>
      <c r="AF3293" s="97"/>
      <c r="AG3293" s="97"/>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97"/>
      <c r="C3402" s="97"/>
      <c r="D3402" s="97"/>
      <c r="E3402" s="97"/>
      <c r="F3402" s="97"/>
      <c r="G3402" s="97"/>
      <c r="H3402" s="97"/>
      <c r="I3402" s="97"/>
      <c r="J3402" s="97"/>
      <c r="K3402" s="97"/>
      <c r="L3402" s="97"/>
      <c r="M3402" s="97"/>
      <c r="N3402" s="97"/>
      <c r="O3402" s="97"/>
      <c r="P3402" s="97"/>
      <c r="Q3402" s="97"/>
      <c r="R3402" s="97"/>
      <c r="S3402" s="97"/>
      <c r="T3402" s="97"/>
      <c r="U3402" s="97"/>
      <c r="V3402" s="97"/>
      <c r="W3402" s="97"/>
      <c r="X3402" s="97"/>
      <c r="Y3402" s="97"/>
      <c r="Z3402" s="97"/>
      <c r="AA3402" s="97"/>
      <c r="AB3402" s="97"/>
      <c r="AC3402" s="97"/>
      <c r="AD3402" s="97"/>
      <c r="AE3402" s="97"/>
      <c r="AF3402" s="97"/>
      <c r="AG3402" s="97"/>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97"/>
      <c r="C3527" s="97"/>
      <c r="D3527" s="97"/>
      <c r="E3527" s="97"/>
      <c r="F3527" s="97"/>
      <c r="G3527" s="97"/>
      <c r="H3527" s="97"/>
      <c r="I3527" s="97"/>
      <c r="J3527" s="97"/>
      <c r="K3527" s="97"/>
      <c r="L3527" s="97"/>
      <c r="M3527" s="97"/>
      <c r="N3527" s="97"/>
      <c r="O3527" s="97"/>
      <c r="P3527" s="97"/>
      <c r="Q3527" s="97"/>
      <c r="R3527" s="97"/>
      <c r="S3527" s="97"/>
      <c r="T3527" s="97"/>
      <c r="U3527" s="97"/>
      <c r="V3527" s="97"/>
      <c r="W3527" s="97"/>
      <c r="X3527" s="97"/>
      <c r="Y3527" s="97"/>
      <c r="Z3527" s="97"/>
      <c r="AA3527" s="97"/>
      <c r="AB3527" s="97"/>
      <c r="AC3527" s="97"/>
      <c r="AD3527" s="97"/>
      <c r="AE3527" s="97"/>
      <c r="AF3527" s="97"/>
      <c r="AG3527" s="97"/>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97"/>
      <c r="C3652" s="97"/>
      <c r="D3652" s="97"/>
      <c r="E3652" s="97"/>
      <c r="F3652" s="97"/>
      <c r="G3652" s="97"/>
      <c r="H3652" s="97"/>
      <c r="I3652" s="97"/>
      <c r="J3652" s="97"/>
      <c r="K3652" s="97"/>
      <c r="L3652" s="97"/>
      <c r="M3652" s="97"/>
      <c r="N3652" s="97"/>
      <c r="O3652" s="97"/>
      <c r="P3652" s="97"/>
      <c r="Q3652" s="97"/>
      <c r="R3652" s="97"/>
      <c r="S3652" s="97"/>
      <c r="T3652" s="97"/>
      <c r="U3652" s="97"/>
      <c r="V3652" s="97"/>
      <c r="W3652" s="97"/>
      <c r="X3652" s="97"/>
      <c r="Y3652" s="97"/>
      <c r="Z3652" s="97"/>
      <c r="AA3652" s="97"/>
      <c r="AB3652" s="97"/>
      <c r="AC3652" s="97"/>
      <c r="AD3652" s="97"/>
      <c r="AE3652" s="97"/>
      <c r="AF3652" s="97"/>
      <c r="AG3652" s="97"/>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97"/>
      <c r="C3777" s="97"/>
      <c r="D3777" s="97"/>
      <c r="E3777" s="97"/>
      <c r="F3777" s="97"/>
      <c r="G3777" s="97"/>
      <c r="H3777" s="97"/>
      <c r="I3777" s="97"/>
      <c r="J3777" s="97"/>
      <c r="K3777" s="97"/>
      <c r="L3777" s="97"/>
      <c r="M3777" s="97"/>
      <c r="N3777" s="97"/>
      <c r="O3777" s="97"/>
      <c r="P3777" s="97"/>
      <c r="Q3777" s="97"/>
      <c r="R3777" s="97"/>
      <c r="S3777" s="97"/>
      <c r="T3777" s="97"/>
      <c r="U3777" s="97"/>
      <c r="V3777" s="97"/>
      <c r="W3777" s="97"/>
      <c r="X3777" s="97"/>
      <c r="Y3777" s="97"/>
      <c r="Z3777" s="97"/>
      <c r="AA3777" s="97"/>
      <c r="AB3777" s="97"/>
      <c r="AC3777" s="97"/>
      <c r="AD3777" s="97"/>
      <c r="AE3777" s="97"/>
      <c r="AF3777" s="97"/>
      <c r="AG3777" s="97"/>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97"/>
      <c r="C3902" s="97"/>
      <c r="D3902" s="97"/>
      <c r="E3902" s="97"/>
      <c r="F3902" s="97"/>
      <c r="G3902" s="97"/>
      <c r="H3902" s="97"/>
      <c r="I3902" s="97"/>
      <c r="J3902" s="97"/>
      <c r="K3902" s="97"/>
      <c r="L3902" s="97"/>
      <c r="M3902" s="97"/>
      <c r="N3902" s="97"/>
      <c r="O3902" s="97"/>
      <c r="P3902" s="97"/>
      <c r="Q3902" s="97"/>
      <c r="R3902" s="97"/>
      <c r="S3902" s="97"/>
      <c r="T3902" s="97"/>
      <c r="U3902" s="97"/>
      <c r="V3902" s="97"/>
      <c r="W3902" s="97"/>
      <c r="X3902" s="97"/>
      <c r="Y3902" s="97"/>
      <c r="Z3902" s="97"/>
      <c r="AA3902" s="97"/>
      <c r="AB3902" s="97"/>
      <c r="AC3902" s="97"/>
      <c r="AD3902" s="97"/>
      <c r="AE3902" s="97"/>
      <c r="AF3902" s="97"/>
      <c r="AG3902" s="97"/>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97"/>
      <c r="C4027" s="97"/>
      <c r="D4027" s="97"/>
      <c r="E4027" s="97"/>
      <c r="F4027" s="97"/>
      <c r="G4027" s="97"/>
      <c r="H4027" s="97"/>
      <c r="I4027" s="97"/>
      <c r="J4027" s="97"/>
      <c r="K4027" s="97"/>
      <c r="L4027" s="97"/>
      <c r="M4027" s="97"/>
      <c r="N4027" s="97"/>
      <c r="O4027" s="97"/>
      <c r="P4027" s="97"/>
      <c r="Q4027" s="97"/>
      <c r="R4027" s="97"/>
      <c r="S4027" s="97"/>
      <c r="T4027" s="97"/>
      <c r="U4027" s="97"/>
      <c r="V4027" s="97"/>
      <c r="W4027" s="97"/>
      <c r="X4027" s="97"/>
      <c r="Y4027" s="97"/>
      <c r="Z4027" s="97"/>
      <c r="AA4027" s="97"/>
      <c r="AB4027" s="97"/>
      <c r="AC4027" s="97"/>
      <c r="AD4027" s="97"/>
      <c r="AE4027" s="97"/>
      <c r="AF4027" s="97"/>
      <c r="AG4027" s="97"/>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97"/>
      <c r="C4152" s="97"/>
      <c r="D4152" s="97"/>
      <c r="E4152" s="97"/>
      <c r="F4152" s="97"/>
      <c r="G4152" s="97"/>
      <c r="H4152" s="97"/>
      <c r="I4152" s="97"/>
      <c r="J4152" s="97"/>
      <c r="K4152" s="97"/>
      <c r="L4152" s="97"/>
      <c r="M4152" s="97"/>
      <c r="N4152" s="97"/>
      <c r="O4152" s="97"/>
      <c r="P4152" s="97"/>
      <c r="Q4152" s="97"/>
      <c r="R4152" s="97"/>
      <c r="S4152" s="97"/>
      <c r="T4152" s="97"/>
      <c r="U4152" s="97"/>
      <c r="V4152" s="97"/>
      <c r="W4152" s="97"/>
      <c r="X4152" s="97"/>
      <c r="Y4152" s="97"/>
      <c r="Z4152" s="97"/>
      <c r="AA4152" s="97"/>
      <c r="AB4152" s="97"/>
      <c r="AC4152" s="97"/>
      <c r="AD4152" s="97"/>
      <c r="AE4152" s="97"/>
      <c r="AF4152" s="97"/>
      <c r="AG4152" s="97"/>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97"/>
      <c r="C4277" s="97"/>
      <c r="D4277" s="97"/>
      <c r="E4277" s="97"/>
      <c r="F4277" s="97"/>
      <c r="G4277" s="97"/>
      <c r="H4277" s="97"/>
      <c r="I4277" s="97"/>
      <c r="J4277" s="97"/>
      <c r="K4277" s="97"/>
      <c r="L4277" s="97"/>
      <c r="M4277" s="97"/>
      <c r="N4277" s="97"/>
      <c r="O4277" s="97"/>
      <c r="P4277" s="97"/>
      <c r="Q4277" s="97"/>
      <c r="R4277" s="97"/>
      <c r="S4277" s="97"/>
      <c r="T4277" s="97"/>
      <c r="U4277" s="97"/>
      <c r="V4277" s="97"/>
      <c r="W4277" s="97"/>
      <c r="X4277" s="97"/>
      <c r="Y4277" s="97"/>
      <c r="Z4277" s="97"/>
      <c r="AA4277" s="97"/>
      <c r="AB4277" s="97"/>
      <c r="AC4277" s="97"/>
      <c r="AD4277" s="97"/>
      <c r="AE4277" s="97"/>
      <c r="AF4277" s="97"/>
      <c r="AG4277" s="97"/>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97"/>
      <c r="C4402" s="97"/>
      <c r="D4402" s="97"/>
      <c r="E4402" s="97"/>
      <c r="F4402" s="97"/>
      <c r="G4402" s="97"/>
      <c r="H4402" s="97"/>
      <c r="I4402" s="97"/>
      <c r="J4402" s="97"/>
      <c r="K4402" s="97"/>
      <c r="L4402" s="97"/>
      <c r="M4402" s="97"/>
      <c r="N4402" s="97"/>
      <c r="O4402" s="97"/>
      <c r="P4402" s="97"/>
      <c r="Q4402" s="97"/>
      <c r="R4402" s="97"/>
      <c r="S4402" s="97"/>
      <c r="T4402" s="97"/>
      <c r="U4402" s="97"/>
      <c r="V4402" s="97"/>
      <c r="W4402" s="97"/>
      <c r="X4402" s="97"/>
      <c r="Y4402" s="97"/>
      <c r="Z4402" s="97"/>
      <c r="AA4402" s="97"/>
      <c r="AB4402" s="97"/>
      <c r="AC4402" s="97"/>
      <c r="AD4402" s="97"/>
      <c r="AE4402" s="97"/>
      <c r="AF4402" s="97"/>
      <c r="AG4402" s="97"/>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4.5" x14ac:dyDescent="0.35"/>
  <sheetData>
    <row r="1" spans="1:36" x14ac:dyDescent="0.35">
      <c r="A1" t="s">
        <v>3004</v>
      </c>
    </row>
    <row r="2" spans="1:36" x14ac:dyDescent="0.35">
      <c r="A2" t="s">
        <v>3005</v>
      </c>
    </row>
    <row r="3" spans="1:36" x14ac:dyDescent="0.35">
      <c r="A3" t="s">
        <v>3006</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3007</v>
      </c>
      <c r="C6" t="s">
        <v>3008</v>
      </c>
    </row>
    <row r="7" spans="1:36" x14ac:dyDescent="0.35">
      <c r="A7" t="s">
        <v>3009</v>
      </c>
      <c r="C7" t="s">
        <v>3010</v>
      </c>
    </row>
    <row r="8" spans="1:36" x14ac:dyDescent="0.35">
      <c r="A8" t="s">
        <v>3011</v>
      </c>
      <c r="C8" t="s">
        <v>3012</v>
      </c>
    </row>
    <row r="9" spans="1:36" x14ac:dyDescent="0.3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3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3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3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3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3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3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3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3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3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35">
      <c r="A19" t="s">
        <v>3035</v>
      </c>
      <c r="C19" t="s">
        <v>3036</v>
      </c>
    </row>
    <row r="20" spans="1:36" x14ac:dyDescent="0.3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3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3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3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3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3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3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3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3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3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35">
      <c r="A30" t="s">
        <v>3058</v>
      </c>
      <c r="C30" t="s">
        <v>3059</v>
      </c>
    </row>
    <row r="31" spans="1:36" x14ac:dyDescent="0.3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3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3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3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3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3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3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3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3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3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35">
      <c r="A42" t="s">
        <v>3084</v>
      </c>
      <c r="C42" t="s">
        <v>3085</v>
      </c>
    </row>
    <row r="43" spans="1:36" x14ac:dyDescent="0.35">
      <c r="A43" t="s">
        <v>3011</v>
      </c>
      <c r="C43" t="s">
        <v>3086</v>
      </c>
    </row>
    <row r="44" spans="1:36" x14ac:dyDescent="0.3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3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3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3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3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3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3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3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3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3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35">
      <c r="A54" t="s">
        <v>3035</v>
      </c>
      <c r="C54" t="s">
        <v>3108</v>
      </c>
    </row>
    <row r="55" spans="1:36" x14ac:dyDescent="0.3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3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3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3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3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3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3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3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3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3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35">
      <c r="A65" t="s">
        <v>3058</v>
      </c>
      <c r="C65" t="s">
        <v>3129</v>
      </c>
    </row>
    <row r="66" spans="1:36" x14ac:dyDescent="0.3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3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3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3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3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3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3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3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3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35">
      <c r="A76" t="s">
        <v>3011</v>
      </c>
      <c r="B76" t="s">
        <v>3150</v>
      </c>
      <c r="C76" t="s">
        <v>3151</v>
      </c>
      <c r="E76" t="s">
        <v>3152</v>
      </c>
    </row>
    <row r="77" spans="1:36" x14ac:dyDescent="0.3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3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3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3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3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3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3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3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3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3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35">
      <c r="A87" t="s">
        <v>3174</v>
      </c>
      <c r="C87" t="s">
        <v>3175</v>
      </c>
    </row>
    <row r="88" spans="1:36" x14ac:dyDescent="0.35">
      <c r="A88" t="s">
        <v>3011</v>
      </c>
      <c r="C88" t="s">
        <v>3176</v>
      </c>
    </row>
    <row r="89" spans="1:36" x14ac:dyDescent="0.3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3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3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3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3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3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3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3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3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3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35">
      <c r="A99" t="s">
        <v>3035</v>
      </c>
      <c r="C99" t="s">
        <v>3200</v>
      </c>
    </row>
    <row r="100" spans="1:36" x14ac:dyDescent="0.3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3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3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3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3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3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3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3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3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3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35">
      <c r="A110" t="s">
        <v>3058</v>
      </c>
      <c r="C110" t="s">
        <v>3222</v>
      </c>
    </row>
    <row r="111" spans="1:36" x14ac:dyDescent="0.3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3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3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3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3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3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3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3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3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3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35">
      <c r="A122" t="s">
        <v>3247</v>
      </c>
      <c r="C122" t="s">
        <v>3248</v>
      </c>
    </row>
    <row r="123" spans="1:36" x14ac:dyDescent="0.35">
      <c r="A123" t="s">
        <v>3011</v>
      </c>
      <c r="C123" t="s">
        <v>3249</v>
      </c>
    </row>
    <row r="124" spans="1:36" x14ac:dyDescent="0.3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3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3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3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3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3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3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3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3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3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35">
      <c r="A134" t="s">
        <v>3035</v>
      </c>
      <c r="C134" t="s">
        <v>3270</v>
      </c>
    </row>
    <row r="135" spans="1:36" x14ac:dyDescent="0.3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3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3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3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3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3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3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3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3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3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35">
      <c r="A145" t="s">
        <v>3058</v>
      </c>
      <c r="C145" t="s">
        <v>3291</v>
      </c>
    </row>
    <row r="146" spans="1:36" x14ac:dyDescent="0.3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3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3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3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3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3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3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3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3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3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35">
      <c r="A157" t="s">
        <v>2065</v>
      </c>
      <c r="C157" t="s">
        <v>3314</v>
      </c>
    </row>
    <row r="158" spans="1:36" x14ac:dyDescent="0.35">
      <c r="A158" t="s">
        <v>3174</v>
      </c>
      <c r="C158" t="s">
        <v>3315</v>
      </c>
    </row>
    <row r="159" spans="1:36" x14ac:dyDescent="0.35">
      <c r="A159" t="s">
        <v>3011</v>
      </c>
      <c r="C159" t="s">
        <v>3316</v>
      </c>
    </row>
    <row r="160" spans="1:36" x14ac:dyDescent="0.3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3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3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3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3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3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3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3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3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3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35">
      <c r="A170" t="s">
        <v>3035</v>
      </c>
      <c r="C170" t="s">
        <v>3337</v>
      </c>
    </row>
    <row r="171" spans="1:36" x14ac:dyDescent="0.3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3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3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3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3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3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3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3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3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3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35">
      <c r="A181" t="s">
        <v>3058</v>
      </c>
      <c r="C181" t="s">
        <v>3358</v>
      </c>
    </row>
    <row r="182" spans="1:36" x14ac:dyDescent="0.3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3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3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3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3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3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3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3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3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3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35">
      <c r="A193" t="s">
        <v>3381</v>
      </c>
      <c r="C193" t="s">
        <v>3382</v>
      </c>
    </row>
    <row r="194" spans="1:36" x14ac:dyDescent="0.35">
      <c r="A194" t="s">
        <v>3011</v>
      </c>
      <c r="C194" t="s">
        <v>3383</v>
      </c>
    </row>
    <row r="195" spans="1:36" x14ac:dyDescent="0.3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3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3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3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3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3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3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3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3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3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35">
      <c r="A205" t="s">
        <v>3035</v>
      </c>
      <c r="C205" t="s">
        <v>3404</v>
      </c>
    </row>
    <row r="206" spans="1:36" x14ac:dyDescent="0.3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3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3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3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3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3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3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3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3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3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35">
      <c r="A216" t="s">
        <v>3058</v>
      </c>
      <c r="C216" t="s">
        <v>3425</v>
      </c>
    </row>
    <row r="217" spans="1:36" x14ac:dyDescent="0.3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3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3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3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3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3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3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3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3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3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35">
      <c r="A228" t="s">
        <v>2130</v>
      </c>
      <c r="C228" t="s">
        <v>3448</v>
      </c>
    </row>
    <row r="229" spans="1:36" x14ac:dyDescent="0.3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3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35">
      <c r="A231" t="s">
        <v>3457</v>
      </c>
      <c r="C231" t="s">
        <v>3458</v>
      </c>
    </row>
    <row r="232" spans="1:36" x14ac:dyDescent="0.3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3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35">
      <c r="A236" t="s">
        <v>2144</v>
      </c>
      <c r="C236" t="s">
        <v>3471</v>
      </c>
    </row>
    <row r="237" spans="1:36" x14ac:dyDescent="0.3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3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35">
      <c r="A239" t="s">
        <v>3457</v>
      </c>
      <c r="C239" t="s">
        <v>3477</v>
      </c>
    </row>
    <row r="240" spans="1:36" x14ac:dyDescent="0.3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3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3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35">
      <c r="A244" t="s">
        <v>2152</v>
      </c>
      <c r="C244" t="s">
        <v>3486</v>
      </c>
    </row>
    <row r="245" spans="1:36" x14ac:dyDescent="0.3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3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3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35">
      <c r="A248" t="s">
        <v>3457</v>
      </c>
      <c r="C248" t="s">
        <v>3497</v>
      </c>
    </row>
    <row r="249" spans="1:36" x14ac:dyDescent="0.3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3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3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4.5" x14ac:dyDescent="0.35"/>
  <cols>
    <col min="1" max="1" width="21.453125" hidden="1" customWidth="1"/>
    <col min="2" max="2" width="46.7265625" customWidth="1"/>
    <col min="3" max="33" width="9.1796875"/>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1901</v>
      </c>
      <c r="B10" s="84" t="s">
        <v>1902</v>
      </c>
      <c r="AG10" s="85" t="s">
        <v>1527</v>
      </c>
    </row>
    <row r="11" spans="1:33" ht="15" customHeight="1" x14ac:dyDescent="0.35">
      <c r="B11" s="80"/>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1904</v>
      </c>
    </row>
    <row r="16" spans="1:33" ht="15" customHeight="1" x14ac:dyDescent="0.35"/>
    <row r="17" spans="1:33" ht="15" customHeight="1" x14ac:dyDescent="0.35">
      <c r="B17" s="35" t="s">
        <v>1905</v>
      </c>
    </row>
    <row r="18" spans="1:33" ht="15" customHeight="1" x14ac:dyDescent="0.35">
      <c r="B18" s="35" t="s">
        <v>1906</v>
      </c>
    </row>
    <row r="19" spans="1:33" ht="15" customHeight="1" x14ac:dyDescent="0.3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3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3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3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3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3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3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3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3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3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3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3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3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3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3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3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3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3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3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3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3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3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3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3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3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3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3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3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3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3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3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3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3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3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3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3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3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3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3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3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3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3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3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3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3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3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3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3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3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3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3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3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3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3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3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3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3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3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3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3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3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3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3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3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3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3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3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3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3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3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3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3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3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3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3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3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3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3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3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3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3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3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3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3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3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3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3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3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3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3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3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3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3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3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3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3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3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3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3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3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3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3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3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3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3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3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3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3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3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3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3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3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3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3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3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3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3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3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3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3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3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3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3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3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3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3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3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3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3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3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3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3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3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3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3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3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3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3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3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3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3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3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3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3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3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3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3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3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3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3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3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3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3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3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3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3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3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3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3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3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3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3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3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3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3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3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3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3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3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3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3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3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3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3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3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3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3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3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3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3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3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3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3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3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3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3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3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3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3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3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3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3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3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3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3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3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3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3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3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3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3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3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3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3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3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3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3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3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3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3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3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3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3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3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3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3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3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3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3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3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3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3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3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3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3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3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3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3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3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3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3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3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3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3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3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3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3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3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3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3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3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3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3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3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3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3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3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3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3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3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3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3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3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3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4"/>
    <row r="275" spans="1:34" ht="12" customHeight="1" x14ac:dyDescent="0.3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35">
      <c r="B276" s="91" t="s">
        <v>2164</v>
      </c>
    </row>
    <row r="277" spans="1:34" ht="12" customHeight="1" x14ac:dyDescent="0.35">
      <c r="B277" s="91" t="s">
        <v>2165</v>
      </c>
    </row>
    <row r="278" spans="1:34" ht="12" customHeight="1" x14ac:dyDescent="0.35">
      <c r="B278" s="91" t="s">
        <v>1630</v>
      </c>
    </row>
    <row r="279" spans="1:34" ht="12" customHeight="1" x14ac:dyDescent="0.35">
      <c r="B279" s="91" t="s">
        <v>2166</v>
      </c>
    </row>
    <row r="280" spans="1:34" ht="12" customHeight="1" x14ac:dyDescent="0.35">
      <c r="B280" s="91" t="s">
        <v>2167</v>
      </c>
    </row>
    <row r="281" spans="1:34" ht="12" customHeight="1" x14ac:dyDescent="0.35">
      <c r="B281" s="91" t="s">
        <v>2168</v>
      </c>
    </row>
    <row r="282" spans="1:34" ht="12" customHeight="1" x14ac:dyDescent="0.35">
      <c r="B282" s="91" t="s">
        <v>2169</v>
      </c>
    </row>
    <row r="283" spans="1:34" ht="12" customHeight="1" x14ac:dyDescent="0.35"/>
    <row r="284" spans="1:34" ht="12" customHeight="1" x14ac:dyDescent="0.35"/>
    <row r="285" spans="1:34" ht="12" customHeight="1" x14ac:dyDescent="0.35"/>
    <row r="286" spans="1:34" ht="12" customHeight="1" x14ac:dyDescent="0.35"/>
    <row r="287" spans="1:34" ht="12" customHeight="1" x14ac:dyDescent="0.35"/>
    <row r="288" spans="1:34"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796875" defaultRowHeight="14.5" x14ac:dyDescent="0.35"/>
  <sheetData>
    <row r="1" spans="1:36" x14ac:dyDescent="0.35">
      <c r="A1" t="s">
        <v>604</v>
      </c>
    </row>
    <row r="2" spans="1:36" x14ac:dyDescent="0.35">
      <c r="A2" t="s">
        <v>3506</v>
      </c>
    </row>
    <row r="3" spans="1:36" x14ac:dyDescent="0.35">
      <c r="A3" t="s">
        <v>3507</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33</v>
      </c>
      <c r="C6" t="s">
        <v>3508</v>
      </c>
    </row>
    <row r="7" spans="1:36" x14ac:dyDescent="0.3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3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3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3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3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3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3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3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3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3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3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3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3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3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3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3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35">
      <c r="A23" t="s">
        <v>32</v>
      </c>
      <c r="C23" t="s">
        <v>3542</v>
      </c>
    </row>
    <row r="24" spans="1:36" x14ac:dyDescent="0.3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3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3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3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3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3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3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3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3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3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3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3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3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3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3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35">
      <c r="A40" t="s">
        <v>2221</v>
      </c>
      <c r="C40" t="s">
        <v>3575</v>
      </c>
    </row>
    <row r="41" spans="1:36" x14ac:dyDescent="0.3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3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3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3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3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3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3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3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3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3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3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3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3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3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3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35">
      <c r="A57" t="s">
        <v>2238</v>
      </c>
      <c r="C57" t="s">
        <v>3608</v>
      </c>
    </row>
    <row r="58" spans="1:36" x14ac:dyDescent="0.3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3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3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3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3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3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3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3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3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3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3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3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3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3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3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3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35">
      <c r="A74" t="s">
        <v>29</v>
      </c>
      <c r="C74" t="s">
        <v>3641</v>
      </c>
    </row>
    <row r="75" spans="1:36" x14ac:dyDescent="0.3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3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3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3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3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3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3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3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3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3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3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3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3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3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3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3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35">
      <c r="A91" t="s">
        <v>28</v>
      </c>
      <c r="C91" t="s">
        <v>3674</v>
      </c>
    </row>
    <row r="92" spans="1:36" x14ac:dyDescent="0.3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3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3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3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3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3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3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3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3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3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3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3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3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3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3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3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35">
      <c r="A108" t="s">
        <v>27</v>
      </c>
      <c r="C108" t="s">
        <v>3707</v>
      </c>
    </row>
    <row r="109" spans="1:36" x14ac:dyDescent="0.3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3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3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3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3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3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3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3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3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3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3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3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3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3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3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35">
      <c r="A125" t="s">
        <v>26</v>
      </c>
      <c r="C125" t="s">
        <v>3740</v>
      </c>
    </row>
    <row r="126" spans="1:36" x14ac:dyDescent="0.3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3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3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3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3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3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3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3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3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3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3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3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3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3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3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3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35">
      <c r="A142" t="s">
        <v>25</v>
      </c>
      <c r="C142" t="s">
        <v>3773</v>
      </c>
    </row>
    <row r="143" spans="1:36" x14ac:dyDescent="0.3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3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3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3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3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3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3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3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3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3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3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3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3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3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3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35">
      <c r="A159" t="s">
        <v>24</v>
      </c>
      <c r="C159" t="s">
        <v>3806</v>
      </c>
    </row>
    <row r="160" spans="1:36" x14ac:dyDescent="0.3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3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3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3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3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3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3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3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3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3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3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3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3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3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3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3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35">
      <c r="A176" t="s">
        <v>23</v>
      </c>
      <c r="C176" t="s">
        <v>3839</v>
      </c>
    </row>
    <row r="177" spans="1:36" x14ac:dyDescent="0.3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3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3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3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3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3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3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3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3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3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3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3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3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3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3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35">
      <c r="A193" t="s">
        <v>200</v>
      </c>
      <c r="C193" t="s">
        <v>3872</v>
      </c>
    </row>
    <row r="194" spans="1:36" x14ac:dyDescent="0.3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3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3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3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3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3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3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3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3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3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3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3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3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3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3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3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35">
      <c r="A210" t="s">
        <v>22</v>
      </c>
      <c r="C210" t="s">
        <v>3905</v>
      </c>
    </row>
    <row r="211" spans="1:36" x14ac:dyDescent="0.3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3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3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3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3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3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3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3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3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3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3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3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3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3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3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35">
      <c r="A227" t="s">
        <v>21</v>
      </c>
      <c r="C227" t="s">
        <v>3938</v>
      </c>
    </row>
    <row r="228" spans="1:36" x14ac:dyDescent="0.3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3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3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3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3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3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3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3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3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3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3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3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3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3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3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3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35">
      <c r="A244" t="s">
        <v>20</v>
      </c>
      <c r="C244" t="s">
        <v>3971</v>
      </c>
    </row>
    <row r="245" spans="1:36" x14ac:dyDescent="0.3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3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3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3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3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3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3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3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3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3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3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3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3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3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3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35">
      <c r="A261" t="s">
        <v>19</v>
      </c>
      <c r="C261" t="s">
        <v>4004</v>
      </c>
    </row>
    <row r="262" spans="1:36" x14ac:dyDescent="0.3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3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3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3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3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3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3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3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3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3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3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3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3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3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3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3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35">
      <c r="A278" t="s">
        <v>18</v>
      </c>
      <c r="C278" t="s">
        <v>4037</v>
      </c>
    </row>
    <row r="279" spans="1:36" x14ac:dyDescent="0.3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3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3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4.5" x14ac:dyDescent="0.35"/>
  <cols>
    <col min="1" max="1" width="21.453125" hidden="1" customWidth="1"/>
    <col min="2" max="2" width="46.7265625" customWidth="1"/>
    <col min="3" max="33" width="9.1796875"/>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2170</v>
      </c>
      <c r="B10" s="84" t="s">
        <v>2171</v>
      </c>
      <c r="AG10" s="85" t="s">
        <v>1527</v>
      </c>
    </row>
    <row r="11" spans="1:33" ht="15" customHeight="1" x14ac:dyDescent="0.35">
      <c r="B11" s="80" t="s">
        <v>2172</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33</v>
      </c>
    </row>
    <row r="16" spans="1:33" ht="15" customHeight="1" x14ac:dyDescent="0.3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3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3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3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3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3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3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3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3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3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3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3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3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3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3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3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3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3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3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3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3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3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3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3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3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3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3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3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3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3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3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3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3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3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3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3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3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3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3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3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3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3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3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3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3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3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3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3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3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3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3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3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3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3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3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3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3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3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3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3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3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3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3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3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3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3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3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3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3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3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3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3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3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3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3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3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3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3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3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3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3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3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3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3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3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3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3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3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3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3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3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3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3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3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3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3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3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3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3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3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3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3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3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3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3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3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3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3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3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3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3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3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3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3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3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3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3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3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3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3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3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3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3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3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3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3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3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3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3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3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3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3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3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3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3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3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3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3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3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3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3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3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3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3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3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3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3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3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3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3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3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3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3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3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3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3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3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3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3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3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3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3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3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3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3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3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3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3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3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3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3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3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3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3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3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3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3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3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3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3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3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3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3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3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3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3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3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3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3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3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3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3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3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3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3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3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3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3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3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3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3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3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3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3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3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3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3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3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3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3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3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3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3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3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3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3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3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3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3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3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3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3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3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3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3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3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3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3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3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3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3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3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3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3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3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3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3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3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3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3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3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3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3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3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3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3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3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3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3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3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3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3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3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3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3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3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3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3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3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3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3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3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3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3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3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3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3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3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3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3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3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3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3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3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3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3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3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3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3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3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3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3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3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3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3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3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3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3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3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4"/>
    <row r="306" spans="2:2" ht="15" customHeight="1" x14ac:dyDescent="0.35">
      <c r="B306" s="93" t="s">
        <v>2453</v>
      </c>
    </row>
    <row r="307" spans="2:2" ht="15" customHeight="1" x14ac:dyDescent="0.35">
      <c r="B307" s="91" t="s">
        <v>2454</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96"/>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1640625" defaultRowHeight="14.5" x14ac:dyDescent="0.35"/>
  <cols>
    <col min="1" max="1" width="36.453125" customWidth="1"/>
    <col min="2" max="2" width="32.453125" customWidth="1"/>
    <col min="3" max="3" width="34" customWidth="1"/>
  </cols>
  <sheetData>
    <row r="1" spans="1:36" x14ac:dyDescent="0.35">
      <c r="A1" t="s">
        <v>1397</v>
      </c>
    </row>
    <row r="2" spans="1:36" x14ac:dyDescent="0.35">
      <c r="A2" t="s">
        <v>1396</v>
      </c>
    </row>
    <row r="3" spans="1:36" x14ac:dyDescent="0.35">
      <c r="A3" t="s">
        <v>1395</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35">
      <c r="A6" s="35" t="s">
        <v>1394</v>
      </c>
      <c r="C6" t="s">
        <v>1393</v>
      </c>
    </row>
    <row r="7" spans="1:36" ht="15" thickBot="1" x14ac:dyDescent="0.4">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 thickTop="1" x14ac:dyDescent="0.3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3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3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 thickBot="1" x14ac:dyDescent="0.4">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 thickTop="1" x14ac:dyDescent="0.3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3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3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3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3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3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3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3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3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3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3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3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3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3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3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 thickBot="1" x14ac:dyDescent="0.4">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 thickTop="1" x14ac:dyDescent="0.35">
      <c r="A30" t="s">
        <v>289</v>
      </c>
      <c r="C30" t="s">
        <v>1347</v>
      </c>
    </row>
    <row r="31" spans="1:36" x14ac:dyDescent="0.3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3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3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 thickBot="1" x14ac:dyDescent="0.4">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 thickTop="1" x14ac:dyDescent="0.3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3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3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3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3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3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3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3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3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3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3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3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3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3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3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3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3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3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 thickBot="1" x14ac:dyDescent="0.4">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 thickTop="1" x14ac:dyDescent="0.3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3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3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3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3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3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3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3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3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3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3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3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250</v>
      </c>
    </row>
    <row r="11" spans="1:36" ht="14.5" x14ac:dyDescent="0.35">
      <c r="A11" t="s">
        <v>251</v>
      </c>
    </row>
    <row r="12" spans="1:36" ht="14.5" x14ac:dyDescent="0.35">
      <c r="A12" t="s">
        <v>252</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t="14.5" x14ac:dyDescent="0.35">
      <c r="A15" t="s">
        <v>255</v>
      </c>
      <c r="C15" t="s">
        <v>316</v>
      </c>
    </row>
    <row r="16" spans="1:36" ht="14.5" x14ac:dyDescent="0.35">
      <c r="A16" t="s">
        <v>256</v>
      </c>
      <c r="C16" t="s">
        <v>317</v>
      </c>
    </row>
    <row r="17" spans="1:36" ht="14.5" x14ac:dyDescent="0.3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ht="14.5" x14ac:dyDescent="0.3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ht="14.5" x14ac:dyDescent="0.3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ht="14.5" x14ac:dyDescent="0.35">
      <c r="A20" t="s">
        <v>263</v>
      </c>
      <c r="C20" t="s">
        <v>322</v>
      </c>
    </row>
    <row r="21" spans="1:36" ht="14.5" x14ac:dyDescent="0.3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ht="14.5" x14ac:dyDescent="0.3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ht="14.5" x14ac:dyDescent="0.3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ht="14.5" x14ac:dyDescent="0.3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ht="14.5" x14ac:dyDescent="0.3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ht="14.5" x14ac:dyDescent="0.3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ht="14.5" x14ac:dyDescent="0.3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ht="14.5" x14ac:dyDescent="0.3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ht="14.5" x14ac:dyDescent="0.3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ht="14.5" x14ac:dyDescent="0.3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ht="14.5" x14ac:dyDescent="0.3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ht="14.5" x14ac:dyDescent="0.3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ht="14.5" x14ac:dyDescent="0.3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ht="14.5" x14ac:dyDescent="0.3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ht="14.5" x14ac:dyDescent="0.35">
      <c r="A37" t="s">
        <v>288</v>
      </c>
      <c r="C37" t="s">
        <v>339</v>
      </c>
    </row>
    <row r="38" spans="1:36" ht="14.5" x14ac:dyDescent="0.35">
      <c r="A38" t="s">
        <v>289</v>
      </c>
      <c r="C38" t="s">
        <v>340</v>
      </c>
    </row>
    <row r="39" spans="1:36" ht="14.5" x14ac:dyDescent="0.3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ht="14.5" x14ac:dyDescent="0.3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ht="14.5" x14ac:dyDescent="0.3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ht="14.5" x14ac:dyDescent="0.35">
      <c r="A42" t="s">
        <v>294</v>
      </c>
      <c r="C42" t="s">
        <v>344</v>
      </c>
    </row>
    <row r="43" spans="1:36" ht="14.5" x14ac:dyDescent="0.3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ht="14.5" x14ac:dyDescent="0.3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ht="14.5" x14ac:dyDescent="0.3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ht="14.5" x14ac:dyDescent="0.3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ht="14.5" x14ac:dyDescent="0.3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ht="14.5" x14ac:dyDescent="0.3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ht="14.5" x14ac:dyDescent="0.3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ht="14.5" x14ac:dyDescent="0.3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ht="14.5" x14ac:dyDescent="0.3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ht="14.5" x14ac:dyDescent="0.3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ht="14.5" x14ac:dyDescent="0.3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ht="14.5" x14ac:dyDescent="0.3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ht="14.5" x14ac:dyDescent="0.3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ht="14.5" x14ac:dyDescent="0.3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ht="14.5" x14ac:dyDescent="0.3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362</v>
      </c>
    </row>
    <row r="11" spans="1:36" ht="14.5" x14ac:dyDescent="0.35">
      <c r="A11" t="s">
        <v>363</v>
      </c>
    </row>
    <row r="12" spans="1:36" ht="14.5" x14ac:dyDescent="0.35">
      <c r="A12" t="s">
        <v>364</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t="14.5" hidden="1" x14ac:dyDescent="0.35">
      <c r="A15" t="s">
        <v>161</v>
      </c>
      <c r="C15" t="s">
        <v>480</v>
      </c>
    </row>
    <row r="16" spans="1:36" ht="14.5" hidden="1" x14ac:dyDescent="0.35">
      <c r="A16" t="s">
        <v>365</v>
      </c>
      <c r="C16" t="s">
        <v>481</v>
      </c>
    </row>
    <row r="17" spans="1:36" ht="14.5" hidden="1" x14ac:dyDescent="0.35">
      <c r="A17" t="s">
        <v>366</v>
      </c>
      <c r="C17" t="s">
        <v>482</v>
      </c>
    </row>
    <row r="18" spans="1:36" ht="14.5" hidden="1" x14ac:dyDescent="0.3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t="14.5" hidden="1" x14ac:dyDescent="0.3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t="14.5" hidden="1" x14ac:dyDescent="0.3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t="14.5" hidden="1" x14ac:dyDescent="0.3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t="14.5" hidden="1" x14ac:dyDescent="0.3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t="14.5" hidden="1" x14ac:dyDescent="0.3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t="14.5" hidden="1" x14ac:dyDescent="0.3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t="14.5" hidden="1" x14ac:dyDescent="0.3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t="14.5" hidden="1" x14ac:dyDescent="0.3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t="14.5" hidden="1" x14ac:dyDescent="0.3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t="14.5" hidden="1" x14ac:dyDescent="0.35">
      <c r="A28" t="s">
        <v>289</v>
      </c>
      <c r="C28" t="s">
        <v>494</v>
      </c>
    </row>
    <row r="29" spans="1:36" ht="14.5" hidden="1" x14ac:dyDescent="0.3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t="14.5" hidden="1" x14ac:dyDescent="0.3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t="14.5" hidden="1" x14ac:dyDescent="0.3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t="14.5" hidden="1" x14ac:dyDescent="0.3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t="14.5" hidden="1" x14ac:dyDescent="0.3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t="14.5" hidden="1" x14ac:dyDescent="0.3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t="14.5" hidden="1" x14ac:dyDescent="0.3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t="14.5" hidden="1" x14ac:dyDescent="0.3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t="14.5" hidden="1" x14ac:dyDescent="0.3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t="14.5" hidden="1" x14ac:dyDescent="0.3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t="14.5" hidden="1" x14ac:dyDescent="0.35">
      <c r="A39" t="s">
        <v>397</v>
      </c>
      <c r="C39" t="s">
        <v>505</v>
      </c>
    </row>
    <row r="40" spans="1:36" ht="14.5" hidden="1" x14ac:dyDescent="0.3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t="14.5" hidden="1" x14ac:dyDescent="0.3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t="14.5" hidden="1" x14ac:dyDescent="0.35">
      <c r="A42" t="s">
        <v>400</v>
      </c>
      <c r="C42" t="s">
        <v>509</v>
      </c>
    </row>
    <row r="43" spans="1:36" ht="14.5" hidden="1" x14ac:dyDescent="0.35">
      <c r="A43" t="s">
        <v>263</v>
      </c>
      <c r="C43" t="s">
        <v>510</v>
      </c>
    </row>
    <row r="44" spans="1:36" ht="14.5" hidden="1" x14ac:dyDescent="0.3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t="14.5" hidden="1" x14ac:dyDescent="0.3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t="14.5" hidden="1" x14ac:dyDescent="0.3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t="14.5" hidden="1" x14ac:dyDescent="0.3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t="14.5" hidden="1" x14ac:dyDescent="0.3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t="14.5" hidden="1" x14ac:dyDescent="0.3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t="14.5" hidden="1" x14ac:dyDescent="0.3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t="14.5" hidden="1" x14ac:dyDescent="0.3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t="14.5" hidden="1" x14ac:dyDescent="0.3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t="14.5" hidden="1" x14ac:dyDescent="0.35">
      <c r="A53" t="s">
        <v>294</v>
      </c>
      <c r="C53" t="s">
        <v>520</v>
      </c>
    </row>
    <row r="54" spans="1:36" ht="14.5" hidden="1" x14ac:dyDescent="0.3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t="14.5" hidden="1" x14ac:dyDescent="0.3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t="14.5" hidden="1" x14ac:dyDescent="0.3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t="14.5" hidden="1" x14ac:dyDescent="0.3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t="14.5" hidden="1" x14ac:dyDescent="0.3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t="14.5" hidden="1" x14ac:dyDescent="0.3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t="14.5" hidden="1" x14ac:dyDescent="0.3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t="14.5" hidden="1" x14ac:dyDescent="0.3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t="14.5" hidden="1" x14ac:dyDescent="0.3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t="14.5" hidden="1" x14ac:dyDescent="0.35">
      <c r="A63" t="s">
        <v>160</v>
      </c>
      <c r="C63" t="s">
        <v>530</v>
      </c>
    </row>
    <row r="64" spans="1:36" ht="14.5" hidden="1" x14ac:dyDescent="0.35">
      <c r="A64" t="s">
        <v>365</v>
      </c>
      <c r="C64" t="s">
        <v>531</v>
      </c>
    </row>
    <row r="65" spans="1:36" ht="14.5" hidden="1" x14ac:dyDescent="0.3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t="14.5" hidden="1" x14ac:dyDescent="0.3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t="14.5" hidden="1" x14ac:dyDescent="0.35">
      <c r="A67" t="s">
        <v>423</v>
      </c>
      <c r="C67" t="s">
        <v>534</v>
      </c>
    </row>
    <row r="68" spans="1:36" ht="14.5" hidden="1" x14ac:dyDescent="0.3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t="14.5" hidden="1" x14ac:dyDescent="0.3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thickBot="1" x14ac:dyDescent="0.4">
      <c r="A70" s="33" t="s">
        <v>159</v>
      </c>
      <c r="C70" t="s">
        <v>537</v>
      </c>
    </row>
    <row r="71" spans="1:36" thickTop="1" x14ac:dyDescent="0.35">
      <c r="A71" s="35" t="s">
        <v>162</v>
      </c>
      <c r="C71" t="s">
        <v>538</v>
      </c>
    </row>
    <row r="72" spans="1:36" ht="14.5" x14ac:dyDescent="0.3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ht="14.5" x14ac:dyDescent="0.3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ht="14.5" x14ac:dyDescent="0.3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ht="14.5" x14ac:dyDescent="0.3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ht="14.5" x14ac:dyDescent="0.3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ht="14.5" x14ac:dyDescent="0.3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ht="14.5" x14ac:dyDescent="0.3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ht="14.5" x14ac:dyDescent="0.3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ht="14.5" x14ac:dyDescent="0.3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ht="14.5" x14ac:dyDescent="0.3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ht="14.5" x14ac:dyDescent="0.3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ht="14.5" x14ac:dyDescent="0.3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ht="14.5" x14ac:dyDescent="0.3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ht="14.5" x14ac:dyDescent="0.3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ht="14.5" x14ac:dyDescent="0.3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ht="14.5" x14ac:dyDescent="0.3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ht="14.5" x14ac:dyDescent="0.3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ht="14.5" x14ac:dyDescent="0.35">
      <c r="A89" s="35" t="s">
        <v>158</v>
      </c>
      <c r="C89" t="s">
        <v>557</v>
      </c>
    </row>
    <row r="90" spans="1:36" ht="14.5" x14ac:dyDescent="0.35">
      <c r="A90" s="35" t="s">
        <v>256</v>
      </c>
      <c r="C90" t="s">
        <v>558</v>
      </c>
    </row>
    <row r="91" spans="1:36" ht="14.5" x14ac:dyDescent="0.3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ht="14.5" x14ac:dyDescent="0.3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ht="14.5" x14ac:dyDescent="0.3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ht="14.5" x14ac:dyDescent="0.3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ht="14.5" x14ac:dyDescent="0.3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ht="14.5" x14ac:dyDescent="0.3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ht="14.5" x14ac:dyDescent="0.3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ht="14.5" x14ac:dyDescent="0.3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ht="14.5" x14ac:dyDescent="0.3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ht="14.5" x14ac:dyDescent="0.35">
      <c r="A100" t="s">
        <v>289</v>
      </c>
      <c r="C100" t="s">
        <v>569</v>
      </c>
    </row>
    <row r="101" spans="1:36" ht="14.5" x14ac:dyDescent="0.3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ht="14.5" x14ac:dyDescent="0.3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ht="14.5" x14ac:dyDescent="0.3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ht="14.5" x14ac:dyDescent="0.3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ht="14.5" x14ac:dyDescent="0.3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ht="14.5" x14ac:dyDescent="0.3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ht="14.5" x14ac:dyDescent="0.3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ht="14.5" x14ac:dyDescent="0.3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ht="14.5" x14ac:dyDescent="0.3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ht="14.5" x14ac:dyDescent="0.35">
      <c r="A110" t="s">
        <v>157</v>
      </c>
      <c r="C110" t="s">
        <v>579</v>
      </c>
    </row>
    <row r="111" spans="1:36" ht="14.5" x14ac:dyDescent="0.35">
      <c r="A111" t="s">
        <v>256</v>
      </c>
      <c r="C111" t="s">
        <v>580</v>
      </c>
    </row>
    <row r="112" spans="1:36" ht="14.5" x14ac:dyDescent="0.3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ht="14.5" x14ac:dyDescent="0.3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ht="14.5" x14ac:dyDescent="0.3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ht="14.5" x14ac:dyDescent="0.3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ht="14.5" x14ac:dyDescent="0.3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ht="14.5" x14ac:dyDescent="0.3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ht="14.5" x14ac:dyDescent="0.3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ht="14.5" x14ac:dyDescent="0.3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ht="14.5" x14ac:dyDescent="0.3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ht="14.5" x14ac:dyDescent="0.35">
      <c r="A121" t="s">
        <v>289</v>
      </c>
      <c r="C121" t="s">
        <v>591</v>
      </c>
    </row>
    <row r="122" spans="1:36" ht="14.5" x14ac:dyDescent="0.3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ht="14.5" x14ac:dyDescent="0.3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ht="14.5" x14ac:dyDescent="0.3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ht="14.5" x14ac:dyDescent="0.3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ht="14.5" x14ac:dyDescent="0.3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ht="14.5" x14ac:dyDescent="0.3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ht="14.5" x14ac:dyDescent="0.3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ht="14.5" x14ac:dyDescent="0.3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ht="14.5" x14ac:dyDescent="0.3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ht="14.5" x14ac:dyDescent="0.35">
      <c r="A131" t="s">
        <v>156</v>
      </c>
      <c r="C131" t="s">
        <v>601</v>
      </c>
    </row>
    <row r="132" spans="1:36" ht="14.5" x14ac:dyDescent="0.3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ht="14.5" x14ac:dyDescent="0.3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1640625" defaultRowHeight="14.5" x14ac:dyDescent="0.35"/>
  <sheetData>
    <row r="1" spans="1:11" x14ac:dyDescent="0.35">
      <c r="A1" t="s">
        <v>1206</v>
      </c>
    </row>
    <row r="2" spans="1:11" x14ac:dyDescent="0.35">
      <c r="A2" t="s">
        <v>1207</v>
      </c>
    </row>
    <row r="3" spans="1:11" x14ac:dyDescent="0.35">
      <c r="A3" t="s">
        <v>1208</v>
      </c>
    </row>
    <row r="4" spans="1:11" x14ac:dyDescent="0.35">
      <c r="A4" t="s">
        <v>253</v>
      </c>
    </row>
    <row r="5" spans="1:11" x14ac:dyDescent="0.35">
      <c r="A5" t="s">
        <v>1185</v>
      </c>
      <c r="B5" t="s">
        <v>1209</v>
      </c>
      <c r="C5" t="s">
        <v>1210</v>
      </c>
      <c r="D5" t="s">
        <v>1211</v>
      </c>
      <c r="E5" t="s">
        <v>1212</v>
      </c>
      <c r="F5" t="s">
        <v>1213</v>
      </c>
      <c r="G5" t="s">
        <v>1214</v>
      </c>
      <c r="H5" t="s">
        <v>1215</v>
      </c>
      <c r="I5" t="s">
        <v>1216</v>
      </c>
      <c r="J5" t="s">
        <v>1217</v>
      </c>
      <c r="K5" t="s">
        <v>1218</v>
      </c>
    </row>
    <row r="6" spans="1:11" x14ac:dyDescent="0.3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3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3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3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3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3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3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3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3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3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3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3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3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3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3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3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3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3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3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3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3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3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3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3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3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3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3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3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3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3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3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3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1640625" defaultRowHeight="14.5" x14ac:dyDescent="0.35"/>
  <sheetData>
    <row r="1" spans="1:21" x14ac:dyDescent="0.35">
      <c r="A1" t="s">
        <v>1182</v>
      </c>
    </row>
    <row r="2" spans="1:21" x14ac:dyDescent="0.35">
      <c r="A2" t="s">
        <v>1183</v>
      </c>
    </row>
    <row r="3" spans="1:21" x14ac:dyDescent="0.35">
      <c r="A3" t="s">
        <v>1184</v>
      </c>
    </row>
    <row r="4" spans="1:21" x14ac:dyDescent="0.35">
      <c r="A4" t="s">
        <v>253</v>
      </c>
    </row>
    <row r="5" spans="1:21" s="12" customFormat="1" ht="101.5" x14ac:dyDescent="0.3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3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3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3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3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3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3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3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3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3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3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3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3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3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3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3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3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3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3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3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3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3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3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3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3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3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3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3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3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3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3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3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3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604</v>
      </c>
    </row>
    <row r="11" spans="1:36" ht="14.5" x14ac:dyDescent="0.35">
      <c r="A11" t="s">
        <v>605</v>
      </c>
    </row>
    <row r="12" spans="1:36" ht="14.5" x14ac:dyDescent="0.35">
      <c r="A12" t="s">
        <v>606</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5" thickBot="1" x14ac:dyDescent="0.35">
      <c r="A15" s="36" t="s">
        <v>33</v>
      </c>
      <c r="C15" s="36" t="s">
        <v>868</v>
      </c>
    </row>
    <row r="16" spans="1:36" thickTop="1" x14ac:dyDescent="0.3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ht="14.5" x14ac:dyDescent="0.3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ht="14.5" x14ac:dyDescent="0.3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ht="14.5" x14ac:dyDescent="0.3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ht="14.5" x14ac:dyDescent="0.3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ht="14.5" x14ac:dyDescent="0.3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ht="14.5" x14ac:dyDescent="0.3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ht="14.5" x14ac:dyDescent="0.3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ht="14.5" x14ac:dyDescent="0.3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ht="14.5" x14ac:dyDescent="0.3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ht="14.5" x14ac:dyDescent="0.3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ht="14.5" x14ac:dyDescent="0.3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ht="14.5" x14ac:dyDescent="0.3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ht="14.5" x14ac:dyDescent="0.3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ht="14.5" x14ac:dyDescent="0.3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ht="14.5" x14ac:dyDescent="0.3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5" thickBot="1" x14ac:dyDescent="0.35">
      <c r="A32" s="36" t="s">
        <v>32</v>
      </c>
      <c r="C32" s="36" t="s">
        <v>886</v>
      </c>
    </row>
    <row r="33" spans="1:36" thickTop="1" x14ac:dyDescent="0.3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ht="14.5" x14ac:dyDescent="0.3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ht="14.5" x14ac:dyDescent="0.3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ht="14.5" x14ac:dyDescent="0.3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ht="14.5" x14ac:dyDescent="0.3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ht="14.5" x14ac:dyDescent="0.3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ht="14.5" x14ac:dyDescent="0.3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ht="14.5" x14ac:dyDescent="0.3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ht="14.5" x14ac:dyDescent="0.3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ht="14.5" x14ac:dyDescent="0.3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ht="14.5" x14ac:dyDescent="0.3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ht="14.5" x14ac:dyDescent="0.3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ht="14.5" x14ac:dyDescent="0.3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ht="14.5" x14ac:dyDescent="0.3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ht="14.5" x14ac:dyDescent="0.35">
      <c r="A49" t="s">
        <v>31</v>
      </c>
      <c r="C49" t="s">
        <v>903</v>
      </c>
    </row>
    <row r="50" spans="1:36" ht="14.5" x14ac:dyDescent="0.3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ht="14.5" x14ac:dyDescent="0.3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ht="14.5" x14ac:dyDescent="0.3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ht="14.5" x14ac:dyDescent="0.3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ht="14.5" x14ac:dyDescent="0.3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ht="14.5" x14ac:dyDescent="0.3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ht="14.5" x14ac:dyDescent="0.3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ht="14.5" x14ac:dyDescent="0.3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ht="14.5" x14ac:dyDescent="0.3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ht="14.5" x14ac:dyDescent="0.3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ht="14.5" x14ac:dyDescent="0.35">
      <c r="A66" t="s">
        <v>30</v>
      </c>
      <c r="C66" t="s">
        <v>920</v>
      </c>
    </row>
    <row r="67" spans="1:36" ht="14.5" x14ac:dyDescent="0.3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ht="14.5" x14ac:dyDescent="0.3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ht="14.5" x14ac:dyDescent="0.3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ht="14.5" x14ac:dyDescent="0.3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ht="14.5" x14ac:dyDescent="0.3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ht="14.5" x14ac:dyDescent="0.3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ht="14.5" x14ac:dyDescent="0.3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ht="14.5" x14ac:dyDescent="0.3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ht="14.5" x14ac:dyDescent="0.3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ht="14.5" x14ac:dyDescent="0.3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ht="14.5" x14ac:dyDescent="0.3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29</v>
      </c>
      <c r="C83" t="s">
        <v>937</v>
      </c>
    </row>
    <row r="84" spans="1:36" ht="14.5" x14ac:dyDescent="0.3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ht="14.5" x14ac:dyDescent="0.3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ht="14.5" x14ac:dyDescent="0.3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ht="14.5" x14ac:dyDescent="0.3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ht="14.5" x14ac:dyDescent="0.3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ht="14.5" x14ac:dyDescent="0.3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ht="14.5" x14ac:dyDescent="0.3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ht="14.5" x14ac:dyDescent="0.3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ht="14.5" x14ac:dyDescent="0.3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ht="14.5" x14ac:dyDescent="0.3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ht="14.5" x14ac:dyDescent="0.3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ht="14.5" x14ac:dyDescent="0.3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ht="14.5" x14ac:dyDescent="0.3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ht="14.5" x14ac:dyDescent="0.3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ht="14.5" x14ac:dyDescent="0.3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ht="14.5" x14ac:dyDescent="0.3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ht="14.5" x14ac:dyDescent="0.35">
      <c r="A100" t="s">
        <v>28</v>
      </c>
      <c r="C100" t="s">
        <v>954</v>
      </c>
    </row>
    <row r="101" spans="1:36" ht="14.5" x14ac:dyDescent="0.3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ht="14.5" x14ac:dyDescent="0.3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ht="14.5" x14ac:dyDescent="0.3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ht="14.5" x14ac:dyDescent="0.3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ht="14.5" x14ac:dyDescent="0.3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27</v>
      </c>
      <c r="C117" t="s">
        <v>971</v>
      </c>
    </row>
    <row r="118" spans="1:36" ht="14.5" x14ac:dyDescent="0.3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ht="14.5" x14ac:dyDescent="0.3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ht="14.5" x14ac:dyDescent="0.3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ht="14.5" x14ac:dyDescent="0.3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ht="14.5" x14ac:dyDescent="0.3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26</v>
      </c>
      <c r="C134" t="s">
        <v>988</v>
      </c>
    </row>
    <row r="135" spans="1:36" ht="14.5" x14ac:dyDescent="0.3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ht="14.5" x14ac:dyDescent="0.3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ht="14.5" x14ac:dyDescent="0.3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ht="14.5" x14ac:dyDescent="0.3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25</v>
      </c>
      <c r="C151" t="s">
        <v>1005</v>
      </c>
    </row>
    <row r="152" spans="1:36" ht="14.5" x14ac:dyDescent="0.3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ht="14.5" x14ac:dyDescent="0.3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ht="14.5" x14ac:dyDescent="0.3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ht="14.5" x14ac:dyDescent="0.3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ht="14.5" x14ac:dyDescent="0.3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ht="14.5" x14ac:dyDescent="0.3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24</v>
      </c>
      <c r="C168" t="s">
        <v>1022</v>
      </c>
    </row>
    <row r="169" spans="1:36" ht="14.5" x14ac:dyDescent="0.3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ht="14.5" x14ac:dyDescent="0.3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ht="14.5" x14ac:dyDescent="0.3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ht="14.5" x14ac:dyDescent="0.3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ht="14.5" x14ac:dyDescent="0.3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ht="14.5" x14ac:dyDescent="0.3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ht="14.5" x14ac:dyDescent="0.3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ht="14.5" x14ac:dyDescent="0.3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5" thickBot="1" x14ac:dyDescent="0.35">
      <c r="A185" s="36" t="s">
        <v>23</v>
      </c>
      <c r="C185" s="36" t="s">
        <v>1039</v>
      </c>
    </row>
    <row r="186" spans="1:36" thickTop="1" x14ac:dyDescent="0.3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ht="14.5" x14ac:dyDescent="0.3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ht="14.5" x14ac:dyDescent="0.3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ht="14.5" x14ac:dyDescent="0.3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ht="14.5" x14ac:dyDescent="0.3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ht="14.5" x14ac:dyDescent="0.3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ht="14.5" x14ac:dyDescent="0.3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ht="14.5" x14ac:dyDescent="0.3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ht="14.5" x14ac:dyDescent="0.3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ht="14.5" x14ac:dyDescent="0.3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ht="14.5" x14ac:dyDescent="0.3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ht="14.5" x14ac:dyDescent="0.3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t="14.5" hidden="1" x14ac:dyDescent="0.35">
      <c r="A202" t="s">
        <v>200</v>
      </c>
      <c r="C202" t="s">
        <v>1056</v>
      </c>
    </row>
    <row r="203" spans="1:36" ht="14.5" hidden="1" x14ac:dyDescent="0.3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t="14.5" hidden="1" x14ac:dyDescent="0.3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t="14.5" hidden="1" x14ac:dyDescent="0.3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t="14.5" hidden="1" x14ac:dyDescent="0.3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t="14.5" hidden="1" x14ac:dyDescent="0.3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t="14.5" hidden="1" x14ac:dyDescent="0.3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t="14.5" hidden="1" x14ac:dyDescent="0.3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t="14.5" hidden="1" x14ac:dyDescent="0.3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t="14.5" hidden="1" x14ac:dyDescent="0.3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t="14.5" hidden="1" x14ac:dyDescent="0.3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t="14.5" hidden="1" x14ac:dyDescent="0.3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t="14.5" hidden="1" x14ac:dyDescent="0.35">
      <c r="A219" t="s">
        <v>22</v>
      </c>
      <c r="C219" t="s">
        <v>1073</v>
      </c>
    </row>
    <row r="220" spans="1:36" ht="14.5" hidden="1" x14ac:dyDescent="0.3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21</v>
      </c>
      <c r="C236" t="s">
        <v>1090</v>
      </c>
    </row>
    <row r="237" spans="1:36" ht="14.5" hidden="1" x14ac:dyDescent="0.3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t="14.5" hidden="1" x14ac:dyDescent="0.3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t="14.5" hidden="1" x14ac:dyDescent="0.3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t="14.5" hidden="1" x14ac:dyDescent="0.3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t="14.5" hidden="1" x14ac:dyDescent="0.3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t="14.5" hidden="1" x14ac:dyDescent="0.3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t="14.5" hidden="1" x14ac:dyDescent="0.3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t="14.5" hidden="1" x14ac:dyDescent="0.3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t="14.5" hidden="1" x14ac:dyDescent="0.3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t="14.5" hidden="1" x14ac:dyDescent="0.3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t="14.5" hidden="1" x14ac:dyDescent="0.3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t="14.5" hidden="1" x14ac:dyDescent="0.3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t="14.5" hidden="1" x14ac:dyDescent="0.3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t="14.5" hidden="1" x14ac:dyDescent="0.3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t="14.5" hidden="1" x14ac:dyDescent="0.3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t="14.5" hidden="1" x14ac:dyDescent="0.35">
      <c r="A253" t="s">
        <v>20</v>
      </c>
      <c r="C253" t="s">
        <v>1107</v>
      </c>
    </row>
    <row r="254" spans="1:36" ht="14.5" hidden="1" x14ac:dyDescent="0.3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19</v>
      </c>
      <c r="C270" t="s">
        <v>1124</v>
      </c>
    </row>
    <row r="271" spans="1:36" ht="14.5" hidden="1" x14ac:dyDescent="0.3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t="14.5" hidden="1" x14ac:dyDescent="0.3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t="14.5" hidden="1" x14ac:dyDescent="0.3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t="14.5" hidden="1" x14ac:dyDescent="0.3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t="14.5" hidden="1" x14ac:dyDescent="0.3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t="14.5" hidden="1" x14ac:dyDescent="0.3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t="14.5" hidden="1" x14ac:dyDescent="0.3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18</v>
      </c>
      <c r="C287" t="s">
        <v>1141</v>
      </c>
    </row>
    <row r="288" spans="1:36" ht="14.5" hidden="1" x14ac:dyDescent="0.3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t="14.5" hidden="1" x14ac:dyDescent="0.3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t="14.5" hidden="1" x14ac:dyDescent="0.3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6" bestFit="1" customWidth="1"/>
    <col min="8" max="9" width="19.7265625" bestFit="1" customWidth="1"/>
    <col min="10" max="10" width="17.7265625" bestFit="1" customWidth="1"/>
    <col min="11" max="12" width="255.7265625" bestFit="1" customWidth="1"/>
  </cols>
  <sheetData>
    <row r="1" spans="1:12" s="1" customFormat="1" ht="43.5" x14ac:dyDescent="0.3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35">
      <c r="A2" t="s">
        <v>1425</v>
      </c>
      <c r="B2">
        <v>2020</v>
      </c>
      <c r="C2" t="s">
        <v>1426</v>
      </c>
      <c r="D2" t="s">
        <v>1427</v>
      </c>
      <c r="E2" t="s">
        <v>1428</v>
      </c>
      <c r="F2" t="s">
        <v>373</v>
      </c>
      <c r="G2" s="26">
        <v>43060</v>
      </c>
      <c r="H2">
        <v>93.4</v>
      </c>
      <c r="I2" t="s">
        <v>1429</v>
      </c>
      <c r="J2">
        <v>93.4</v>
      </c>
      <c r="K2" t="s">
        <v>1430</v>
      </c>
      <c r="L2" t="s">
        <v>1431</v>
      </c>
    </row>
    <row r="3" spans="1:12" hidden="1" x14ac:dyDescent="0.35">
      <c r="A3" t="s">
        <v>1425</v>
      </c>
      <c r="B3">
        <v>2025</v>
      </c>
      <c r="C3" t="s">
        <v>1426</v>
      </c>
      <c r="D3" t="s">
        <v>1427</v>
      </c>
      <c r="E3" t="s">
        <v>1428</v>
      </c>
      <c r="F3" t="s">
        <v>373</v>
      </c>
      <c r="G3" s="26">
        <v>37030</v>
      </c>
      <c r="H3">
        <v>117</v>
      </c>
      <c r="I3" t="s">
        <v>1429</v>
      </c>
      <c r="J3">
        <v>117</v>
      </c>
      <c r="K3" t="s">
        <v>1432</v>
      </c>
      <c r="L3" t="s">
        <v>1431</v>
      </c>
    </row>
    <row r="4" spans="1:12" hidden="1" x14ac:dyDescent="0.35">
      <c r="A4" t="s">
        <v>1425</v>
      </c>
      <c r="B4">
        <v>2030</v>
      </c>
      <c r="C4" t="s">
        <v>1426</v>
      </c>
      <c r="D4" t="s">
        <v>1427</v>
      </c>
      <c r="E4" t="s">
        <v>1428</v>
      </c>
      <c r="F4" t="s">
        <v>373</v>
      </c>
      <c r="G4" s="26">
        <v>33980</v>
      </c>
      <c r="H4">
        <v>125</v>
      </c>
      <c r="I4" t="s">
        <v>1429</v>
      </c>
      <c r="J4">
        <v>125</v>
      </c>
      <c r="K4" t="s">
        <v>1433</v>
      </c>
      <c r="L4" t="s">
        <v>1431</v>
      </c>
    </row>
    <row r="5" spans="1:12" hidden="1" x14ac:dyDescent="0.35">
      <c r="A5" t="s">
        <v>1425</v>
      </c>
      <c r="B5">
        <v>2035</v>
      </c>
      <c r="C5" t="s">
        <v>1426</v>
      </c>
      <c r="D5" t="s">
        <v>1427</v>
      </c>
      <c r="E5" t="s">
        <v>1428</v>
      </c>
      <c r="F5" t="s">
        <v>373</v>
      </c>
      <c r="G5" s="26">
        <v>32350</v>
      </c>
      <c r="H5">
        <v>133</v>
      </c>
      <c r="I5" t="s">
        <v>1429</v>
      </c>
      <c r="J5">
        <v>133</v>
      </c>
      <c r="K5" t="s">
        <v>1434</v>
      </c>
      <c r="L5" t="s">
        <v>1431</v>
      </c>
    </row>
    <row r="6" spans="1:12" hidden="1" x14ac:dyDescent="0.35">
      <c r="A6" t="s">
        <v>1425</v>
      </c>
      <c r="B6">
        <v>2040</v>
      </c>
      <c r="C6" t="s">
        <v>1426</v>
      </c>
      <c r="D6" t="s">
        <v>1427</v>
      </c>
      <c r="E6" t="s">
        <v>1428</v>
      </c>
      <c r="F6" t="s">
        <v>373</v>
      </c>
      <c r="G6" s="26">
        <v>31380</v>
      </c>
      <c r="H6">
        <v>138</v>
      </c>
      <c r="I6" t="s">
        <v>1429</v>
      </c>
      <c r="J6">
        <v>138</v>
      </c>
      <c r="K6" t="s">
        <v>1435</v>
      </c>
      <c r="L6" t="s">
        <v>1431</v>
      </c>
    </row>
    <row r="7" spans="1:12" hidden="1" x14ac:dyDescent="0.35">
      <c r="A7" t="s">
        <v>1425</v>
      </c>
      <c r="B7">
        <v>2045</v>
      </c>
      <c r="C7" t="s">
        <v>1426</v>
      </c>
      <c r="D7" t="s">
        <v>1427</v>
      </c>
      <c r="E7" t="s">
        <v>1428</v>
      </c>
      <c r="F7" t="s">
        <v>373</v>
      </c>
      <c r="G7" s="26">
        <v>30420</v>
      </c>
      <c r="H7">
        <v>143</v>
      </c>
      <c r="I7" t="s">
        <v>1429</v>
      </c>
      <c r="J7">
        <v>143</v>
      </c>
      <c r="K7" t="s">
        <v>1435</v>
      </c>
      <c r="L7" t="s">
        <v>1431</v>
      </c>
    </row>
    <row r="8" spans="1:12" hidden="1" x14ac:dyDescent="0.35">
      <c r="A8" t="s">
        <v>1425</v>
      </c>
      <c r="B8">
        <v>2050</v>
      </c>
      <c r="C8" t="s">
        <v>1426</v>
      </c>
      <c r="D8" t="s">
        <v>1427</v>
      </c>
      <c r="E8" t="s">
        <v>1428</v>
      </c>
      <c r="F8" t="s">
        <v>373</v>
      </c>
      <c r="G8" s="26">
        <v>29450</v>
      </c>
      <c r="H8">
        <v>148</v>
      </c>
      <c r="I8" t="s">
        <v>1429</v>
      </c>
      <c r="J8">
        <v>148</v>
      </c>
      <c r="K8" t="s">
        <v>1436</v>
      </c>
      <c r="L8" t="s">
        <v>1431</v>
      </c>
    </row>
    <row r="9" spans="1:12" hidden="1" x14ac:dyDescent="0.35">
      <c r="A9" t="s">
        <v>1437</v>
      </c>
      <c r="B9">
        <v>2020</v>
      </c>
      <c r="C9" t="s">
        <v>1426</v>
      </c>
      <c r="D9" t="s">
        <v>1427</v>
      </c>
      <c r="E9" t="s">
        <v>1428</v>
      </c>
      <c r="F9" t="s">
        <v>373</v>
      </c>
      <c r="G9" s="26">
        <v>43060</v>
      </c>
      <c r="H9">
        <v>93.4</v>
      </c>
      <c r="I9" t="s">
        <v>1429</v>
      </c>
      <c r="J9">
        <v>93.4</v>
      </c>
      <c r="K9" t="s">
        <v>1438</v>
      </c>
      <c r="L9" t="s">
        <v>1439</v>
      </c>
    </row>
    <row r="10" spans="1:12" hidden="1" x14ac:dyDescent="0.35">
      <c r="A10" t="s">
        <v>1437</v>
      </c>
      <c r="B10">
        <v>2025</v>
      </c>
      <c r="C10" t="s">
        <v>1426</v>
      </c>
      <c r="D10" t="s">
        <v>1427</v>
      </c>
      <c r="E10" t="s">
        <v>1428</v>
      </c>
      <c r="F10" t="s">
        <v>373</v>
      </c>
      <c r="G10" s="26">
        <v>43060</v>
      </c>
      <c r="H10">
        <v>93.4</v>
      </c>
      <c r="I10" t="s">
        <v>1429</v>
      </c>
      <c r="J10">
        <v>93.4</v>
      </c>
      <c r="K10" t="s">
        <v>1438</v>
      </c>
      <c r="L10" t="s">
        <v>1439</v>
      </c>
    </row>
    <row r="11" spans="1:12" hidden="1" x14ac:dyDescent="0.35">
      <c r="A11" t="s">
        <v>1437</v>
      </c>
      <c r="B11">
        <v>2030</v>
      </c>
      <c r="C11" t="s">
        <v>1426</v>
      </c>
      <c r="D11" t="s">
        <v>1427</v>
      </c>
      <c r="E11" t="s">
        <v>1428</v>
      </c>
      <c r="F11" t="s">
        <v>373</v>
      </c>
      <c r="G11" s="26">
        <v>43060</v>
      </c>
      <c r="H11">
        <v>93.4</v>
      </c>
      <c r="I11" t="s">
        <v>1429</v>
      </c>
      <c r="J11">
        <v>93.4</v>
      </c>
      <c r="K11" t="s">
        <v>1438</v>
      </c>
      <c r="L11" t="s">
        <v>1439</v>
      </c>
    </row>
    <row r="12" spans="1:12" hidden="1" x14ac:dyDescent="0.35">
      <c r="A12" t="s">
        <v>1437</v>
      </c>
      <c r="B12">
        <v>2035</v>
      </c>
      <c r="C12" t="s">
        <v>1426</v>
      </c>
      <c r="D12" t="s">
        <v>1427</v>
      </c>
      <c r="E12" t="s">
        <v>1428</v>
      </c>
      <c r="F12" t="s">
        <v>373</v>
      </c>
      <c r="G12" s="26">
        <v>43060</v>
      </c>
      <c r="H12">
        <v>93.4</v>
      </c>
      <c r="I12" t="s">
        <v>1429</v>
      </c>
      <c r="J12">
        <v>93.4</v>
      </c>
      <c r="K12" t="s">
        <v>1438</v>
      </c>
      <c r="L12" t="s">
        <v>1439</v>
      </c>
    </row>
    <row r="13" spans="1:12" hidden="1" x14ac:dyDescent="0.35">
      <c r="A13" t="s">
        <v>1437</v>
      </c>
      <c r="B13">
        <v>2040</v>
      </c>
      <c r="C13" t="s">
        <v>1426</v>
      </c>
      <c r="D13" t="s">
        <v>1427</v>
      </c>
      <c r="E13" t="s">
        <v>1428</v>
      </c>
      <c r="F13" t="s">
        <v>373</v>
      </c>
      <c r="G13" s="26">
        <v>43060</v>
      </c>
      <c r="H13">
        <v>93.4</v>
      </c>
      <c r="I13" t="s">
        <v>1429</v>
      </c>
      <c r="J13">
        <v>93.4</v>
      </c>
      <c r="K13" t="s">
        <v>1438</v>
      </c>
      <c r="L13" t="s">
        <v>1439</v>
      </c>
    </row>
    <row r="14" spans="1:12" hidden="1" x14ac:dyDescent="0.35">
      <c r="A14" t="s">
        <v>1437</v>
      </c>
      <c r="B14">
        <v>2045</v>
      </c>
      <c r="C14" t="s">
        <v>1426</v>
      </c>
      <c r="D14" t="s">
        <v>1427</v>
      </c>
      <c r="E14" t="s">
        <v>1428</v>
      </c>
      <c r="F14" t="s">
        <v>373</v>
      </c>
      <c r="G14" s="26">
        <v>43060</v>
      </c>
      <c r="H14">
        <v>93.4</v>
      </c>
      <c r="I14" t="s">
        <v>1429</v>
      </c>
      <c r="J14">
        <v>93.4</v>
      </c>
      <c r="K14" t="s">
        <v>1438</v>
      </c>
      <c r="L14" t="s">
        <v>1439</v>
      </c>
    </row>
    <row r="15" spans="1:12" hidden="1" x14ac:dyDescent="0.35">
      <c r="A15" t="s">
        <v>1437</v>
      </c>
      <c r="B15">
        <v>2050</v>
      </c>
      <c r="C15" t="s">
        <v>1426</v>
      </c>
      <c r="D15" t="s">
        <v>1427</v>
      </c>
      <c r="E15" t="s">
        <v>1428</v>
      </c>
      <c r="F15" t="s">
        <v>373</v>
      </c>
      <c r="G15" s="26">
        <v>43060</v>
      </c>
      <c r="H15">
        <v>93.4</v>
      </c>
      <c r="I15" t="s">
        <v>1429</v>
      </c>
      <c r="J15">
        <v>93.4</v>
      </c>
      <c r="K15" t="s">
        <v>1438</v>
      </c>
      <c r="L15" t="s">
        <v>1439</v>
      </c>
    </row>
    <row r="16" spans="1:12" hidden="1" x14ac:dyDescent="0.35">
      <c r="A16" t="s">
        <v>1440</v>
      </c>
      <c r="B16">
        <v>2020</v>
      </c>
      <c r="C16" t="s">
        <v>1426</v>
      </c>
      <c r="D16" t="s">
        <v>1427</v>
      </c>
      <c r="E16" t="s">
        <v>1428</v>
      </c>
      <c r="F16" t="s">
        <v>373</v>
      </c>
      <c r="G16" s="26">
        <v>43060</v>
      </c>
      <c r="H16">
        <v>93.4</v>
      </c>
      <c r="I16" t="s">
        <v>1429</v>
      </c>
      <c r="J16">
        <v>93.4</v>
      </c>
      <c r="K16" t="s">
        <v>1438</v>
      </c>
      <c r="L16" t="s">
        <v>1431</v>
      </c>
    </row>
    <row r="17" spans="1:12" hidden="1" x14ac:dyDescent="0.35">
      <c r="A17" t="s">
        <v>1440</v>
      </c>
      <c r="B17">
        <v>2025</v>
      </c>
      <c r="C17" t="s">
        <v>1426</v>
      </c>
      <c r="D17" t="s">
        <v>1427</v>
      </c>
      <c r="E17" t="s">
        <v>1428</v>
      </c>
      <c r="F17" t="s">
        <v>373</v>
      </c>
      <c r="G17" s="26">
        <v>39510</v>
      </c>
      <c r="H17">
        <v>104</v>
      </c>
      <c r="I17" t="s">
        <v>1429</v>
      </c>
      <c r="J17">
        <v>104</v>
      </c>
      <c r="K17" t="s">
        <v>1441</v>
      </c>
      <c r="L17" t="s">
        <v>1431</v>
      </c>
    </row>
    <row r="18" spans="1:12" hidden="1" x14ac:dyDescent="0.35">
      <c r="A18" t="s">
        <v>1440</v>
      </c>
      <c r="B18">
        <v>2030</v>
      </c>
      <c r="C18" t="s">
        <v>1426</v>
      </c>
      <c r="D18" t="s">
        <v>1427</v>
      </c>
      <c r="E18" t="s">
        <v>1428</v>
      </c>
      <c r="F18" t="s">
        <v>373</v>
      </c>
      <c r="G18" s="26">
        <v>35800</v>
      </c>
      <c r="H18">
        <v>109</v>
      </c>
      <c r="I18" t="s">
        <v>1429</v>
      </c>
      <c r="J18">
        <v>109</v>
      </c>
      <c r="K18" t="s">
        <v>1442</v>
      </c>
      <c r="L18" t="s">
        <v>1431</v>
      </c>
    </row>
    <row r="19" spans="1:12" hidden="1" x14ac:dyDescent="0.35">
      <c r="A19" t="s">
        <v>1440</v>
      </c>
      <c r="B19">
        <v>2035</v>
      </c>
      <c r="C19" t="s">
        <v>1426</v>
      </c>
      <c r="D19" t="s">
        <v>1427</v>
      </c>
      <c r="E19" t="s">
        <v>1428</v>
      </c>
      <c r="F19" t="s">
        <v>373</v>
      </c>
      <c r="G19" s="26">
        <v>34800</v>
      </c>
      <c r="H19">
        <v>112</v>
      </c>
      <c r="I19" t="s">
        <v>1429</v>
      </c>
      <c r="J19">
        <v>112</v>
      </c>
      <c r="K19" t="s">
        <v>1443</v>
      </c>
      <c r="L19" t="s">
        <v>1431</v>
      </c>
    </row>
    <row r="20" spans="1:12" hidden="1" x14ac:dyDescent="0.35">
      <c r="A20" t="s">
        <v>1440</v>
      </c>
      <c r="B20">
        <v>2040</v>
      </c>
      <c r="C20" t="s">
        <v>1426</v>
      </c>
      <c r="D20" t="s">
        <v>1427</v>
      </c>
      <c r="E20" t="s">
        <v>1428</v>
      </c>
      <c r="F20" t="s">
        <v>373</v>
      </c>
      <c r="G20" s="26">
        <v>33560</v>
      </c>
      <c r="H20">
        <v>117</v>
      </c>
      <c r="I20" t="s">
        <v>1429</v>
      </c>
      <c r="J20">
        <v>117</v>
      </c>
      <c r="K20" t="s">
        <v>1435</v>
      </c>
      <c r="L20" t="s">
        <v>1431</v>
      </c>
    </row>
    <row r="21" spans="1:12" hidden="1" x14ac:dyDescent="0.35">
      <c r="A21" t="s">
        <v>1440</v>
      </c>
      <c r="B21">
        <v>2045</v>
      </c>
      <c r="C21" t="s">
        <v>1426</v>
      </c>
      <c r="D21" t="s">
        <v>1427</v>
      </c>
      <c r="E21" t="s">
        <v>1428</v>
      </c>
      <c r="F21" t="s">
        <v>373</v>
      </c>
      <c r="G21" s="26">
        <v>32310</v>
      </c>
      <c r="H21">
        <v>121</v>
      </c>
      <c r="I21" t="s">
        <v>1429</v>
      </c>
      <c r="J21">
        <v>121</v>
      </c>
      <c r="K21" t="s">
        <v>1435</v>
      </c>
      <c r="L21" t="s">
        <v>1431</v>
      </c>
    </row>
    <row r="22" spans="1:12" hidden="1" x14ac:dyDescent="0.35">
      <c r="A22" t="s">
        <v>1440</v>
      </c>
      <c r="B22">
        <v>2050</v>
      </c>
      <c r="C22" t="s">
        <v>1426</v>
      </c>
      <c r="D22" t="s">
        <v>1427</v>
      </c>
      <c r="E22" t="s">
        <v>1428</v>
      </c>
      <c r="F22" t="s">
        <v>373</v>
      </c>
      <c r="G22" s="26">
        <v>31060</v>
      </c>
      <c r="H22">
        <v>126</v>
      </c>
      <c r="I22" t="s">
        <v>1429</v>
      </c>
      <c r="J22">
        <v>126</v>
      </c>
      <c r="K22" t="s">
        <v>1444</v>
      </c>
      <c r="L22" t="s">
        <v>1431</v>
      </c>
    </row>
    <row r="23" spans="1:12" hidden="1" x14ac:dyDescent="0.35">
      <c r="A23" t="s">
        <v>1425</v>
      </c>
      <c r="B23">
        <v>2020</v>
      </c>
      <c r="C23" t="s">
        <v>1445</v>
      </c>
      <c r="D23" t="s">
        <v>1427</v>
      </c>
      <c r="E23" t="s">
        <v>1428</v>
      </c>
      <c r="F23" t="s">
        <v>373</v>
      </c>
      <c r="G23" s="26">
        <v>55650</v>
      </c>
      <c r="H23">
        <v>86.9</v>
      </c>
      <c r="I23" t="s">
        <v>1429</v>
      </c>
      <c r="J23">
        <v>86.9</v>
      </c>
      <c r="K23" t="s">
        <v>1430</v>
      </c>
      <c r="L23" t="s">
        <v>1431</v>
      </c>
    </row>
    <row r="24" spans="1:12" hidden="1" x14ac:dyDescent="0.35">
      <c r="A24" t="s">
        <v>1425</v>
      </c>
      <c r="B24">
        <v>2025</v>
      </c>
      <c r="C24" t="s">
        <v>1445</v>
      </c>
      <c r="D24" t="s">
        <v>1427</v>
      </c>
      <c r="E24" t="s">
        <v>1428</v>
      </c>
      <c r="F24" t="s">
        <v>373</v>
      </c>
      <c r="G24" s="26">
        <v>44680</v>
      </c>
      <c r="H24">
        <v>110</v>
      </c>
      <c r="I24" t="s">
        <v>1429</v>
      </c>
      <c r="J24">
        <v>110</v>
      </c>
      <c r="K24" t="s">
        <v>1432</v>
      </c>
      <c r="L24" t="s">
        <v>1431</v>
      </c>
    </row>
    <row r="25" spans="1:12" hidden="1" x14ac:dyDescent="0.35">
      <c r="A25" t="s">
        <v>1425</v>
      </c>
      <c r="B25">
        <v>2030</v>
      </c>
      <c r="C25" t="s">
        <v>1445</v>
      </c>
      <c r="D25" t="s">
        <v>1427</v>
      </c>
      <c r="E25" t="s">
        <v>1428</v>
      </c>
      <c r="F25" t="s">
        <v>373</v>
      </c>
      <c r="G25" s="26">
        <v>39050</v>
      </c>
      <c r="H25">
        <v>120</v>
      </c>
      <c r="I25" t="s">
        <v>1429</v>
      </c>
      <c r="J25">
        <v>120</v>
      </c>
      <c r="K25" t="s">
        <v>1433</v>
      </c>
      <c r="L25" t="s">
        <v>1431</v>
      </c>
    </row>
    <row r="26" spans="1:12" hidden="1" x14ac:dyDescent="0.35">
      <c r="A26" t="s">
        <v>1425</v>
      </c>
      <c r="B26">
        <v>2035</v>
      </c>
      <c r="C26" t="s">
        <v>1445</v>
      </c>
      <c r="D26" t="s">
        <v>1427</v>
      </c>
      <c r="E26" t="s">
        <v>1428</v>
      </c>
      <c r="F26" t="s">
        <v>373</v>
      </c>
      <c r="G26" s="26">
        <v>36510</v>
      </c>
      <c r="H26">
        <v>124</v>
      </c>
      <c r="I26" t="s">
        <v>1429</v>
      </c>
      <c r="J26">
        <v>124</v>
      </c>
      <c r="K26" t="s">
        <v>1434</v>
      </c>
      <c r="L26" t="s">
        <v>1431</v>
      </c>
    </row>
    <row r="27" spans="1:12" hidden="1" x14ac:dyDescent="0.35">
      <c r="A27" t="s">
        <v>1425</v>
      </c>
      <c r="B27">
        <v>2040</v>
      </c>
      <c r="C27" t="s">
        <v>1445</v>
      </c>
      <c r="D27" t="s">
        <v>1427</v>
      </c>
      <c r="E27" t="s">
        <v>1428</v>
      </c>
      <c r="F27" t="s">
        <v>373</v>
      </c>
      <c r="G27" s="26">
        <v>35170</v>
      </c>
      <c r="H27">
        <v>128</v>
      </c>
      <c r="I27" t="s">
        <v>1429</v>
      </c>
      <c r="J27">
        <v>128</v>
      </c>
      <c r="K27" t="s">
        <v>1435</v>
      </c>
      <c r="L27" t="s">
        <v>1431</v>
      </c>
    </row>
    <row r="28" spans="1:12" hidden="1" x14ac:dyDescent="0.35">
      <c r="A28" t="s">
        <v>1425</v>
      </c>
      <c r="B28">
        <v>2045</v>
      </c>
      <c r="C28" t="s">
        <v>1445</v>
      </c>
      <c r="D28" t="s">
        <v>1427</v>
      </c>
      <c r="E28" t="s">
        <v>1428</v>
      </c>
      <c r="F28" t="s">
        <v>373</v>
      </c>
      <c r="G28" s="26">
        <v>33830</v>
      </c>
      <c r="H28">
        <v>133</v>
      </c>
      <c r="I28" t="s">
        <v>1429</v>
      </c>
      <c r="J28">
        <v>133</v>
      </c>
      <c r="K28" t="s">
        <v>1435</v>
      </c>
      <c r="L28" t="s">
        <v>1431</v>
      </c>
    </row>
    <row r="29" spans="1:12" hidden="1" x14ac:dyDescent="0.35">
      <c r="A29" t="s">
        <v>1425</v>
      </c>
      <c r="B29">
        <v>2050</v>
      </c>
      <c r="C29" t="s">
        <v>1445</v>
      </c>
      <c r="D29" t="s">
        <v>1427</v>
      </c>
      <c r="E29" t="s">
        <v>1428</v>
      </c>
      <c r="F29" t="s">
        <v>373</v>
      </c>
      <c r="G29" s="26">
        <v>32480</v>
      </c>
      <c r="H29">
        <v>138</v>
      </c>
      <c r="I29" t="s">
        <v>1429</v>
      </c>
      <c r="J29">
        <v>138</v>
      </c>
      <c r="K29" t="s">
        <v>1436</v>
      </c>
      <c r="L29" t="s">
        <v>1431</v>
      </c>
    </row>
    <row r="30" spans="1:12" hidden="1" x14ac:dyDescent="0.35">
      <c r="A30" t="s">
        <v>1437</v>
      </c>
      <c r="B30">
        <v>2020</v>
      </c>
      <c r="C30" t="s">
        <v>1445</v>
      </c>
      <c r="D30" t="s">
        <v>1427</v>
      </c>
      <c r="E30" t="s">
        <v>1428</v>
      </c>
      <c r="F30" t="s">
        <v>373</v>
      </c>
      <c r="G30" s="26">
        <v>55650</v>
      </c>
      <c r="H30">
        <v>86.9</v>
      </c>
      <c r="I30" t="s">
        <v>1429</v>
      </c>
      <c r="J30">
        <v>86.9</v>
      </c>
      <c r="K30" t="s">
        <v>1438</v>
      </c>
      <c r="L30" t="s">
        <v>1439</v>
      </c>
    </row>
    <row r="31" spans="1:12" hidden="1" x14ac:dyDescent="0.35">
      <c r="A31" t="s">
        <v>1437</v>
      </c>
      <c r="B31">
        <v>2025</v>
      </c>
      <c r="C31" t="s">
        <v>1445</v>
      </c>
      <c r="D31" t="s">
        <v>1427</v>
      </c>
      <c r="E31" t="s">
        <v>1428</v>
      </c>
      <c r="F31" t="s">
        <v>373</v>
      </c>
      <c r="G31" s="26">
        <v>55650</v>
      </c>
      <c r="H31">
        <v>86.9</v>
      </c>
      <c r="I31" t="s">
        <v>1429</v>
      </c>
      <c r="J31">
        <v>86.9</v>
      </c>
      <c r="K31" t="s">
        <v>1438</v>
      </c>
      <c r="L31" t="s">
        <v>1439</v>
      </c>
    </row>
    <row r="32" spans="1:12" hidden="1" x14ac:dyDescent="0.35">
      <c r="A32" t="s">
        <v>1437</v>
      </c>
      <c r="B32">
        <v>2030</v>
      </c>
      <c r="C32" t="s">
        <v>1445</v>
      </c>
      <c r="D32" t="s">
        <v>1427</v>
      </c>
      <c r="E32" t="s">
        <v>1428</v>
      </c>
      <c r="F32" t="s">
        <v>373</v>
      </c>
      <c r="G32" s="26">
        <v>55650</v>
      </c>
      <c r="H32">
        <v>86.9</v>
      </c>
      <c r="I32" t="s">
        <v>1429</v>
      </c>
      <c r="J32">
        <v>86.9</v>
      </c>
      <c r="K32" t="s">
        <v>1438</v>
      </c>
      <c r="L32" t="s">
        <v>1439</v>
      </c>
    </row>
    <row r="33" spans="1:12" hidden="1" x14ac:dyDescent="0.35">
      <c r="A33" t="s">
        <v>1437</v>
      </c>
      <c r="B33">
        <v>2035</v>
      </c>
      <c r="C33" t="s">
        <v>1445</v>
      </c>
      <c r="D33" t="s">
        <v>1427</v>
      </c>
      <c r="E33" t="s">
        <v>1428</v>
      </c>
      <c r="F33" t="s">
        <v>373</v>
      </c>
      <c r="G33" s="26">
        <v>55650</v>
      </c>
      <c r="H33">
        <v>86.9</v>
      </c>
      <c r="I33" t="s">
        <v>1429</v>
      </c>
      <c r="J33">
        <v>86.9</v>
      </c>
      <c r="K33" t="s">
        <v>1438</v>
      </c>
      <c r="L33" t="s">
        <v>1439</v>
      </c>
    </row>
    <row r="34" spans="1:12" hidden="1" x14ac:dyDescent="0.35">
      <c r="A34" t="s">
        <v>1437</v>
      </c>
      <c r="B34">
        <v>2040</v>
      </c>
      <c r="C34" t="s">
        <v>1445</v>
      </c>
      <c r="D34" t="s">
        <v>1427</v>
      </c>
      <c r="E34" t="s">
        <v>1428</v>
      </c>
      <c r="F34" t="s">
        <v>373</v>
      </c>
      <c r="G34" s="26">
        <v>55650</v>
      </c>
      <c r="H34">
        <v>86.9</v>
      </c>
      <c r="I34" t="s">
        <v>1429</v>
      </c>
      <c r="J34">
        <v>86.9</v>
      </c>
      <c r="K34" t="s">
        <v>1438</v>
      </c>
      <c r="L34" t="s">
        <v>1439</v>
      </c>
    </row>
    <row r="35" spans="1:12" hidden="1" x14ac:dyDescent="0.35">
      <c r="A35" t="s">
        <v>1437</v>
      </c>
      <c r="B35">
        <v>2045</v>
      </c>
      <c r="C35" t="s">
        <v>1445</v>
      </c>
      <c r="D35" t="s">
        <v>1427</v>
      </c>
      <c r="E35" t="s">
        <v>1428</v>
      </c>
      <c r="F35" t="s">
        <v>373</v>
      </c>
      <c r="G35" s="26">
        <v>55650</v>
      </c>
      <c r="H35">
        <v>86.9</v>
      </c>
      <c r="I35" t="s">
        <v>1429</v>
      </c>
      <c r="J35">
        <v>86.9</v>
      </c>
      <c r="K35" t="s">
        <v>1438</v>
      </c>
      <c r="L35" t="s">
        <v>1439</v>
      </c>
    </row>
    <row r="36" spans="1:12" hidden="1" x14ac:dyDescent="0.35">
      <c r="A36" t="s">
        <v>1437</v>
      </c>
      <c r="B36">
        <v>2050</v>
      </c>
      <c r="C36" t="s">
        <v>1445</v>
      </c>
      <c r="D36" t="s">
        <v>1427</v>
      </c>
      <c r="E36" t="s">
        <v>1428</v>
      </c>
      <c r="F36" t="s">
        <v>373</v>
      </c>
      <c r="G36" s="26">
        <v>55650</v>
      </c>
      <c r="H36">
        <v>86.9</v>
      </c>
      <c r="I36" t="s">
        <v>1429</v>
      </c>
      <c r="J36">
        <v>86.9</v>
      </c>
      <c r="K36" t="s">
        <v>1438</v>
      </c>
      <c r="L36" t="s">
        <v>1439</v>
      </c>
    </row>
    <row r="37" spans="1:12" hidden="1" x14ac:dyDescent="0.35">
      <c r="A37" t="s">
        <v>1440</v>
      </c>
      <c r="B37">
        <v>2020</v>
      </c>
      <c r="C37" t="s">
        <v>1445</v>
      </c>
      <c r="D37" t="s">
        <v>1427</v>
      </c>
      <c r="E37" t="s">
        <v>1428</v>
      </c>
      <c r="F37" t="s">
        <v>373</v>
      </c>
      <c r="G37" s="26">
        <v>55650</v>
      </c>
      <c r="H37">
        <v>86.9</v>
      </c>
      <c r="I37" t="s">
        <v>1429</v>
      </c>
      <c r="J37">
        <v>86.9</v>
      </c>
      <c r="K37" t="s">
        <v>1438</v>
      </c>
      <c r="L37" t="s">
        <v>1431</v>
      </c>
    </row>
    <row r="38" spans="1:12" hidden="1" x14ac:dyDescent="0.35">
      <c r="A38" t="s">
        <v>1440</v>
      </c>
      <c r="B38">
        <v>2025</v>
      </c>
      <c r="C38" t="s">
        <v>1445</v>
      </c>
      <c r="D38" t="s">
        <v>1427</v>
      </c>
      <c r="E38" t="s">
        <v>1428</v>
      </c>
      <c r="F38" t="s">
        <v>373</v>
      </c>
      <c r="G38" s="26">
        <v>48860</v>
      </c>
      <c r="H38">
        <v>97.1</v>
      </c>
      <c r="I38" t="s">
        <v>1429</v>
      </c>
      <c r="J38">
        <v>97.1</v>
      </c>
      <c r="K38" t="s">
        <v>1441</v>
      </c>
      <c r="L38" t="s">
        <v>1431</v>
      </c>
    </row>
    <row r="39" spans="1:12" hidden="1" x14ac:dyDescent="0.35">
      <c r="A39" t="s">
        <v>1440</v>
      </c>
      <c r="B39">
        <v>2030</v>
      </c>
      <c r="C39" t="s">
        <v>1445</v>
      </c>
      <c r="D39" t="s">
        <v>1427</v>
      </c>
      <c r="E39" t="s">
        <v>1428</v>
      </c>
      <c r="F39" t="s">
        <v>373</v>
      </c>
      <c r="G39" s="26">
        <v>42830</v>
      </c>
      <c r="H39">
        <v>103</v>
      </c>
      <c r="I39" t="s">
        <v>1429</v>
      </c>
      <c r="J39">
        <v>103</v>
      </c>
      <c r="K39" t="s">
        <v>1442</v>
      </c>
      <c r="L39" t="s">
        <v>1431</v>
      </c>
    </row>
    <row r="40" spans="1:12" hidden="1" x14ac:dyDescent="0.35">
      <c r="A40" t="s">
        <v>1440</v>
      </c>
      <c r="B40">
        <v>2035</v>
      </c>
      <c r="C40" t="s">
        <v>1445</v>
      </c>
      <c r="D40" t="s">
        <v>1427</v>
      </c>
      <c r="E40" t="s">
        <v>1428</v>
      </c>
      <c r="F40" t="s">
        <v>373</v>
      </c>
      <c r="G40" s="26">
        <v>41780</v>
      </c>
      <c r="H40">
        <v>103</v>
      </c>
      <c r="I40" t="s">
        <v>1429</v>
      </c>
      <c r="J40">
        <v>103</v>
      </c>
      <c r="K40" t="s">
        <v>1443</v>
      </c>
      <c r="L40" t="s">
        <v>1431</v>
      </c>
    </row>
    <row r="41" spans="1:12" hidden="1" x14ac:dyDescent="0.35">
      <c r="A41" t="s">
        <v>1440</v>
      </c>
      <c r="B41">
        <v>2040</v>
      </c>
      <c r="C41" t="s">
        <v>1445</v>
      </c>
      <c r="D41" t="s">
        <v>1427</v>
      </c>
      <c r="E41" t="s">
        <v>1428</v>
      </c>
      <c r="F41" t="s">
        <v>373</v>
      </c>
      <c r="G41" s="26">
        <v>40040</v>
      </c>
      <c r="H41">
        <v>107</v>
      </c>
      <c r="I41" t="s">
        <v>1429</v>
      </c>
      <c r="J41">
        <v>107</v>
      </c>
      <c r="K41" t="s">
        <v>1435</v>
      </c>
      <c r="L41" t="s">
        <v>1431</v>
      </c>
    </row>
    <row r="42" spans="1:12" hidden="1" x14ac:dyDescent="0.35">
      <c r="A42" t="s">
        <v>1440</v>
      </c>
      <c r="B42">
        <v>2045</v>
      </c>
      <c r="C42" t="s">
        <v>1445</v>
      </c>
      <c r="D42" t="s">
        <v>1427</v>
      </c>
      <c r="E42" t="s">
        <v>1428</v>
      </c>
      <c r="F42" t="s">
        <v>373</v>
      </c>
      <c r="G42" s="26">
        <v>38300</v>
      </c>
      <c r="H42">
        <v>111</v>
      </c>
      <c r="I42" t="s">
        <v>1429</v>
      </c>
      <c r="J42">
        <v>111</v>
      </c>
      <c r="K42" t="s">
        <v>1435</v>
      </c>
      <c r="L42" t="s">
        <v>1431</v>
      </c>
    </row>
    <row r="43" spans="1:12" hidden="1" x14ac:dyDescent="0.35">
      <c r="A43" t="s">
        <v>1440</v>
      </c>
      <c r="B43">
        <v>2050</v>
      </c>
      <c r="C43" t="s">
        <v>1445</v>
      </c>
      <c r="D43" t="s">
        <v>1427</v>
      </c>
      <c r="E43" t="s">
        <v>1428</v>
      </c>
      <c r="F43" t="s">
        <v>373</v>
      </c>
      <c r="G43" s="26">
        <v>36560</v>
      </c>
      <c r="H43">
        <v>115</v>
      </c>
      <c r="I43" t="s">
        <v>1429</v>
      </c>
      <c r="J43">
        <v>115</v>
      </c>
      <c r="K43" t="s">
        <v>1444</v>
      </c>
      <c r="L43" t="s">
        <v>1431</v>
      </c>
    </row>
    <row r="44" spans="1:12" hidden="1" x14ac:dyDescent="0.35">
      <c r="A44" t="s">
        <v>1425</v>
      </c>
      <c r="B44">
        <v>2020</v>
      </c>
      <c r="C44" t="s">
        <v>1446</v>
      </c>
      <c r="D44" t="s">
        <v>1427</v>
      </c>
      <c r="E44" t="s">
        <v>1428</v>
      </c>
      <c r="F44" t="s">
        <v>373</v>
      </c>
      <c r="G44" s="26">
        <v>74860</v>
      </c>
      <c r="H44">
        <v>75.2</v>
      </c>
      <c r="I44" t="s">
        <v>1429</v>
      </c>
      <c r="J44">
        <v>75.2</v>
      </c>
      <c r="K44" t="s">
        <v>1430</v>
      </c>
      <c r="L44" t="s">
        <v>1431</v>
      </c>
    </row>
    <row r="45" spans="1:12" hidden="1" x14ac:dyDescent="0.35">
      <c r="A45" t="s">
        <v>1425</v>
      </c>
      <c r="B45">
        <v>2025</v>
      </c>
      <c r="C45" t="s">
        <v>1446</v>
      </c>
      <c r="D45" t="s">
        <v>1427</v>
      </c>
      <c r="E45" t="s">
        <v>1428</v>
      </c>
      <c r="F45" t="s">
        <v>373</v>
      </c>
      <c r="G45" s="26">
        <v>54980</v>
      </c>
      <c r="H45">
        <v>99.4</v>
      </c>
      <c r="I45" t="s">
        <v>1429</v>
      </c>
      <c r="J45">
        <v>99.4</v>
      </c>
      <c r="K45" t="s">
        <v>1432</v>
      </c>
      <c r="L45" t="s">
        <v>1431</v>
      </c>
    </row>
    <row r="46" spans="1:12" hidden="1" x14ac:dyDescent="0.35">
      <c r="A46" t="s">
        <v>1425</v>
      </c>
      <c r="B46">
        <v>2030</v>
      </c>
      <c r="C46" t="s">
        <v>1446</v>
      </c>
      <c r="D46" t="s">
        <v>1427</v>
      </c>
      <c r="E46" t="s">
        <v>1428</v>
      </c>
      <c r="F46" t="s">
        <v>373</v>
      </c>
      <c r="G46" s="26">
        <v>46030</v>
      </c>
      <c r="H46">
        <v>109</v>
      </c>
      <c r="I46" t="s">
        <v>1429</v>
      </c>
      <c r="J46">
        <v>109</v>
      </c>
      <c r="K46" t="s">
        <v>1433</v>
      </c>
      <c r="L46" t="s">
        <v>1431</v>
      </c>
    </row>
    <row r="47" spans="1:12" hidden="1" x14ac:dyDescent="0.35">
      <c r="A47" t="s">
        <v>1425</v>
      </c>
      <c r="B47">
        <v>2035</v>
      </c>
      <c r="C47" t="s">
        <v>1446</v>
      </c>
      <c r="D47" t="s">
        <v>1427</v>
      </c>
      <c r="E47" t="s">
        <v>1428</v>
      </c>
      <c r="F47" t="s">
        <v>373</v>
      </c>
      <c r="G47" s="26">
        <v>40380</v>
      </c>
      <c r="H47">
        <v>120</v>
      </c>
      <c r="I47" t="s">
        <v>1429</v>
      </c>
      <c r="J47">
        <v>120</v>
      </c>
      <c r="K47" t="s">
        <v>1434</v>
      </c>
      <c r="L47" t="s">
        <v>1431</v>
      </c>
    </row>
    <row r="48" spans="1:12" hidden="1" x14ac:dyDescent="0.35">
      <c r="A48" t="s">
        <v>1425</v>
      </c>
      <c r="B48">
        <v>2040</v>
      </c>
      <c r="C48" t="s">
        <v>1446</v>
      </c>
      <c r="D48" t="s">
        <v>1427</v>
      </c>
      <c r="E48" t="s">
        <v>1428</v>
      </c>
      <c r="F48" t="s">
        <v>373</v>
      </c>
      <c r="G48" s="26">
        <v>38690</v>
      </c>
      <c r="H48">
        <v>124</v>
      </c>
      <c r="I48" t="s">
        <v>1429</v>
      </c>
      <c r="J48">
        <v>124</v>
      </c>
      <c r="K48" t="s">
        <v>1435</v>
      </c>
      <c r="L48" t="s">
        <v>1431</v>
      </c>
    </row>
    <row r="49" spans="1:12" hidden="1" x14ac:dyDescent="0.35">
      <c r="A49" t="s">
        <v>1425</v>
      </c>
      <c r="B49">
        <v>2045</v>
      </c>
      <c r="C49" t="s">
        <v>1446</v>
      </c>
      <c r="D49" t="s">
        <v>1427</v>
      </c>
      <c r="E49" t="s">
        <v>1428</v>
      </c>
      <c r="F49" t="s">
        <v>373</v>
      </c>
      <c r="G49" s="26">
        <v>37000</v>
      </c>
      <c r="H49">
        <v>129</v>
      </c>
      <c r="I49" t="s">
        <v>1429</v>
      </c>
      <c r="J49">
        <v>129</v>
      </c>
      <c r="K49" t="s">
        <v>1435</v>
      </c>
      <c r="L49" t="s">
        <v>1431</v>
      </c>
    </row>
    <row r="50" spans="1:12" hidden="1" x14ac:dyDescent="0.35">
      <c r="A50" t="s">
        <v>1425</v>
      </c>
      <c r="B50">
        <v>2050</v>
      </c>
      <c r="C50" t="s">
        <v>1446</v>
      </c>
      <c r="D50" t="s">
        <v>1427</v>
      </c>
      <c r="E50" t="s">
        <v>1428</v>
      </c>
      <c r="F50" t="s">
        <v>373</v>
      </c>
      <c r="G50" s="26">
        <v>35310</v>
      </c>
      <c r="H50">
        <v>134</v>
      </c>
      <c r="I50" t="s">
        <v>1429</v>
      </c>
      <c r="J50">
        <v>134</v>
      </c>
      <c r="K50" t="s">
        <v>1436</v>
      </c>
      <c r="L50" t="s">
        <v>1431</v>
      </c>
    </row>
    <row r="51" spans="1:12" hidden="1" x14ac:dyDescent="0.35">
      <c r="A51" t="s">
        <v>1437</v>
      </c>
      <c r="B51">
        <v>2020</v>
      </c>
      <c r="C51" t="s">
        <v>1446</v>
      </c>
      <c r="D51" t="s">
        <v>1427</v>
      </c>
      <c r="E51" t="s">
        <v>1428</v>
      </c>
      <c r="F51" t="s">
        <v>373</v>
      </c>
      <c r="G51" s="26">
        <v>74860</v>
      </c>
      <c r="H51">
        <v>75.2</v>
      </c>
      <c r="I51" t="s">
        <v>1429</v>
      </c>
      <c r="J51">
        <v>75.2</v>
      </c>
      <c r="K51" t="s">
        <v>1438</v>
      </c>
      <c r="L51" t="s">
        <v>1439</v>
      </c>
    </row>
    <row r="52" spans="1:12" hidden="1" x14ac:dyDescent="0.35">
      <c r="A52" t="s">
        <v>1437</v>
      </c>
      <c r="B52">
        <v>2025</v>
      </c>
      <c r="C52" t="s">
        <v>1446</v>
      </c>
      <c r="D52" t="s">
        <v>1427</v>
      </c>
      <c r="E52" t="s">
        <v>1428</v>
      </c>
      <c r="F52" t="s">
        <v>373</v>
      </c>
      <c r="G52" s="26">
        <v>74860</v>
      </c>
      <c r="H52">
        <v>75.2</v>
      </c>
      <c r="I52" t="s">
        <v>1429</v>
      </c>
      <c r="J52">
        <v>75.2</v>
      </c>
      <c r="K52" t="s">
        <v>1438</v>
      </c>
      <c r="L52" t="s">
        <v>1439</v>
      </c>
    </row>
    <row r="53" spans="1:12" hidden="1" x14ac:dyDescent="0.35">
      <c r="A53" t="s">
        <v>1437</v>
      </c>
      <c r="B53">
        <v>2030</v>
      </c>
      <c r="C53" t="s">
        <v>1446</v>
      </c>
      <c r="D53" t="s">
        <v>1427</v>
      </c>
      <c r="E53" t="s">
        <v>1428</v>
      </c>
      <c r="F53" t="s">
        <v>373</v>
      </c>
      <c r="G53" s="26">
        <v>74860</v>
      </c>
      <c r="H53">
        <v>75.2</v>
      </c>
      <c r="I53" t="s">
        <v>1429</v>
      </c>
      <c r="J53">
        <v>75.2</v>
      </c>
      <c r="K53" t="s">
        <v>1438</v>
      </c>
      <c r="L53" t="s">
        <v>1439</v>
      </c>
    </row>
    <row r="54" spans="1:12" hidden="1" x14ac:dyDescent="0.35">
      <c r="A54" t="s">
        <v>1437</v>
      </c>
      <c r="B54">
        <v>2035</v>
      </c>
      <c r="C54" t="s">
        <v>1446</v>
      </c>
      <c r="D54" t="s">
        <v>1427</v>
      </c>
      <c r="E54" t="s">
        <v>1428</v>
      </c>
      <c r="F54" t="s">
        <v>373</v>
      </c>
      <c r="G54" s="26">
        <v>74860</v>
      </c>
      <c r="H54">
        <v>75.2</v>
      </c>
      <c r="I54" t="s">
        <v>1429</v>
      </c>
      <c r="J54">
        <v>75.2</v>
      </c>
      <c r="K54" t="s">
        <v>1438</v>
      </c>
      <c r="L54" t="s">
        <v>1439</v>
      </c>
    </row>
    <row r="55" spans="1:12" hidden="1" x14ac:dyDescent="0.35">
      <c r="A55" t="s">
        <v>1437</v>
      </c>
      <c r="B55">
        <v>2040</v>
      </c>
      <c r="C55" t="s">
        <v>1446</v>
      </c>
      <c r="D55" t="s">
        <v>1427</v>
      </c>
      <c r="E55" t="s">
        <v>1428</v>
      </c>
      <c r="F55" t="s">
        <v>373</v>
      </c>
      <c r="G55" s="26">
        <v>74860</v>
      </c>
      <c r="H55">
        <v>75.2</v>
      </c>
      <c r="I55" t="s">
        <v>1429</v>
      </c>
      <c r="J55">
        <v>75.2</v>
      </c>
      <c r="K55" t="s">
        <v>1438</v>
      </c>
      <c r="L55" t="s">
        <v>1439</v>
      </c>
    </row>
    <row r="56" spans="1:12" hidden="1" x14ac:dyDescent="0.35">
      <c r="A56" t="s">
        <v>1437</v>
      </c>
      <c r="B56">
        <v>2045</v>
      </c>
      <c r="C56" t="s">
        <v>1446</v>
      </c>
      <c r="D56" t="s">
        <v>1427</v>
      </c>
      <c r="E56" t="s">
        <v>1428</v>
      </c>
      <c r="F56" t="s">
        <v>373</v>
      </c>
      <c r="G56" s="26">
        <v>74860</v>
      </c>
      <c r="H56">
        <v>75.2</v>
      </c>
      <c r="I56" t="s">
        <v>1429</v>
      </c>
      <c r="J56">
        <v>75.2</v>
      </c>
      <c r="K56" t="s">
        <v>1438</v>
      </c>
      <c r="L56" t="s">
        <v>1439</v>
      </c>
    </row>
    <row r="57" spans="1:12" hidden="1" x14ac:dyDescent="0.35">
      <c r="A57" t="s">
        <v>1437</v>
      </c>
      <c r="B57">
        <v>2050</v>
      </c>
      <c r="C57" t="s">
        <v>1446</v>
      </c>
      <c r="D57" t="s">
        <v>1427</v>
      </c>
      <c r="E57" t="s">
        <v>1428</v>
      </c>
      <c r="F57" t="s">
        <v>373</v>
      </c>
      <c r="G57" s="26">
        <v>74860</v>
      </c>
      <c r="H57">
        <v>75.2</v>
      </c>
      <c r="I57" t="s">
        <v>1429</v>
      </c>
      <c r="J57">
        <v>75.2</v>
      </c>
      <c r="K57" t="s">
        <v>1438</v>
      </c>
      <c r="L57" t="s">
        <v>1439</v>
      </c>
    </row>
    <row r="58" spans="1:12" hidden="1" x14ac:dyDescent="0.35">
      <c r="A58" t="s">
        <v>1440</v>
      </c>
      <c r="B58">
        <v>2020</v>
      </c>
      <c r="C58" t="s">
        <v>1446</v>
      </c>
      <c r="D58" t="s">
        <v>1427</v>
      </c>
      <c r="E58" t="s">
        <v>1428</v>
      </c>
      <c r="F58" t="s">
        <v>373</v>
      </c>
      <c r="G58" s="26">
        <v>74860</v>
      </c>
      <c r="H58">
        <v>75.2</v>
      </c>
      <c r="I58" t="s">
        <v>1429</v>
      </c>
      <c r="J58">
        <v>75.2</v>
      </c>
      <c r="K58" t="s">
        <v>1438</v>
      </c>
      <c r="L58" t="s">
        <v>1431</v>
      </c>
    </row>
    <row r="59" spans="1:12" hidden="1" x14ac:dyDescent="0.35">
      <c r="A59" t="s">
        <v>1440</v>
      </c>
      <c r="B59">
        <v>2025</v>
      </c>
      <c r="C59" t="s">
        <v>1446</v>
      </c>
      <c r="D59" t="s">
        <v>1427</v>
      </c>
      <c r="E59" t="s">
        <v>1428</v>
      </c>
      <c r="F59" t="s">
        <v>373</v>
      </c>
      <c r="G59" s="26">
        <v>63150</v>
      </c>
      <c r="H59">
        <v>84.5</v>
      </c>
      <c r="I59" t="s">
        <v>1429</v>
      </c>
      <c r="J59">
        <v>84.5</v>
      </c>
      <c r="K59" t="s">
        <v>1441</v>
      </c>
      <c r="L59" t="s">
        <v>1431</v>
      </c>
    </row>
    <row r="60" spans="1:12" hidden="1" x14ac:dyDescent="0.35">
      <c r="A60" t="s">
        <v>1440</v>
      </c>
      <c r="B60">
        <v>2030</v>
      </c>
      <c r="C60" t="s">
        <v>1446</v>
      </c>
      <c r="D60" t="s">
        <v>1427</v>
      </c>
      <c r="E60" t="s">
        <v>1428</v>
      </c>
      <c r="F60" t="s">
        <v>373</v>
      </c>
      <c r="G60" s="26">
        <v>52340</v>
      </c>
      <c r="H60">
        <v>92.6</v>
      </c>
      <c r="I60" t="s">
        <v>1429</v>
      </c>
      <c r="J60">
        <v>92.6</v>
      </c>
      <c r="K60" t="s">
        <v>1442</v>
      </c>
      <c r="L60" t="s">
        <v>1431</v>
      </c>
    </row>
    <row r="61" spans="1:12" hidden="1" x14ac:dyDescent="0.35">
      <c r="A61" t="s">
        <v>1440</v>
      </c>
      <c r="B61">
        <v>2035</v>
      </c>
      <c r="C61" t="s">
        <v>1446</v>
      </c>
      <c r="D61" t="s">
        <v>1427</v>
      </c>
      <c r="E61" t="s">
        <v>1428</v>
      </c>
      <c r="F61" t="s">
        <v>373</v>
      </c>
      <c r="G61" s="26">
        <v>49530</v>
      </c>
      <c r="H61">
        <v>98.3</v>
      </c>
      <c r="I61" t="s">
        <v>1429</v>
      </c>
      <c r="J61">
        <v>98.3</v>
      </c>
      <c r="K61" t="s">
        <v>1443</v>
      </c>
      <c r="L61" t="s">
        <v>1431</v>
      </c>
    </row>
    <row r="62" spans="1:12" hidden="1" x14ac:dyDescent="0.35">
      <c r="A62" t="s">
        <v>1440</v>
      </c>
      <c r="B62">
        <v>2040</v>
      </c>
      <c r="C62" t="s">
        <v>1446</v>
      </c>
      <c r="D62" t="s">
        <v>1427</v>
      </c>
      <c r="E62" t="s">
        <v>1428</v>
      </c>
      <c r="F62" t="s">
        <v>373</v>
      </c>
      <c r="G62" s="26">
        <v>47080</v>
      </c>
      <c r="H62">
        <v>102</v>
      </c>
      <c r="I62" t="s">
        <v>1429</v>
      </c>
      <c r="J62">
        <v>102</v>
      </c>
      <c r="K62" t="s">
        <v>1435</v>
      </c>
      <c r="L62" t="s">
        <v>1431</v>
      </c>
    </row>
    <row r="63" spans="1:12" hidden="1" x14ac:dyDescent="0.35">
      <c r="A63" t="s">
        <v>1440</v>
      </c>
      <c r="B63">
        <v>2045</v>
      </c>
      <c r="C63" t="s">
        <v>1446</v>
      </c>
      <c r="D63" t="s">
        <v>1427</v>
      </c>
      <c r="E63" t="s">
        <v>1428</v>
      </c>
      <c r="F63" t="s">
        <v>373</v>
      </c>
      <c r="G63" s="26">
        <v>44630</v>
      </c>
      <c r="H63">
        <v>107</v>
      </c>
      <c r="I63" t="s">
        <v>1429</v>
      </c>
      <c r="J63">
        <v>107</v>
      </c>
      <c r="K63" t="s">
        <v>1435</v>
      </c>
      <c r="L63" t="s">
        <v>1431</v>
      </c>
    </row>
    <row r="64" spans="1:12" hidden="1" x14ac:dyDescent="0.35">
      <c r="A64" t="s">
        <v>1440</v>
      </c>
      <c r="B64">
        <v>2050</v>
      </c>
      <c r="C64" t="s">
        <v>1446</v>
      </c>
      <c r="D64" t="s">
        <v>1427</v>
      </c>
      <c r="E64" t="s">
        <v>1428</v>
      </c>
      <c r="F64" t="s">
        <v>373</v>
      </c>
      <c r="G64" s="26">
        <v>42170</v>
      </c>
      <c r="H64">
        <v>111</v>
      </c>
      <c r="I64" t="s">
        <v>1429</v>
      </c>
      <c r="J64">
        <v>111</v>
      </c>
      <c r="K64" t="s">
        <v>1444</v>
      </c>
      <c r="L64" t="s">
        <v>1431</v>
      </c>
    </row>
    <row r="65" spans="1:12" hidden="1" x14ac:dyDescent="0.35">
      <c r="A65" t="s">
        <v>1425</v>
      </c>
      <c r="B65">
        <v>2020</v>
      </c>
      <c r="C65" t="s">
        <v>1447</v>
      </c>
      <c r="D65" t="s">
        <v>1448</v>
      </c>
      <c r="E65" t="s">
        <v>1428</v>
      </c>
      <c r="F65" t="s">
        <v>373</v>
      </c>
      <c r="G65" s="26">
        <v>29030</v>
      </c>
      <c r="H65">
        <v>25.6</v>
      </c>
      <c r="I65" t="s">
        <v>1429</v>
      </c>
      <c r="J65">
        <v>25.6</v>
      </c>
      <c r="K65" t="s">
        <v>1449</v>
      </c>
      <c r="L65" t="s">
        <v>1431</v>
      </c>
    </row>
    <row r="66" spans="1:12" hidden="1" x14ac:dyDescent="0.3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35">
      <c r="A67" t="s">
        <v>1425</v>
      </c>
      <c r="B67">
        <v>2030</v>
      </c>
      <c r="C67" t="s">
        <v>1447</v>
      </c>
      <c r="D67" t="s">
        <v>1448</v>
      </c>
      <c r="E67" t="s">
        <v>1428</v>
      </c>
      <c r="F67" t="s">
        <v>373</v>
      </c>
      <c r="G67" s="26">
        <v>31100</v>
      </c>
      <c r="H67">
        <v>40.6</v>
      </c>
      <c r="I67" t="s">
        <v>1429</v>
      </c>
      <c r="J67">
        <v>40.6</v>
      </c>
      <c r="K67" t="s">
        <v>1451</v>
      </c>
      <c r="L67" t="s">
        <v>1431</v>
      </c>
    </row>
    <row r="68" spans="1:12" hidden="1" x14ac:dyDescent="0.35">
      <c r="A68" t="s">
        <v>1425</v>
      </c>
      <c r="B68">
        <v>2035</v>
      </c>
      <c r="C68" t="s">
        <v>1447</v>
      </c>
      <c r="D68" t="s">
        <v>1448</v>
      </c>
      <c r="E68" t="s">
        <v>1428</v>
      </c>
      <c r="F68" t="s">
        <v>373</v>
      </c>
      <c r="G68" s="26">
        <v>31900</v>
      </c>
      <c r="H68">
        <v>44.8</v>
      </c>
      <c r="I68" t="s">
        <v>1429</v>
      </c>
      <c r="J68">
        <v>44.8</v>
      </c>
      <c r="K68" t="s">
        <v>1452</v>
      </c>
      <c r="L68" t="s">
        <v>1431</v>
      </c>
    </row>
    <row r="69" spans="1:12" hidden="1" x14ac:dyDescent="0.35">
      <c r="A69" t="s">
        <v>1425</v>
      </c>
      <c r="B69">
        <v>2040</v>
      </c>
      <c r="C69" t="s">
        <v>1447</v>
      </c>
      <c r="D69" t="s">
        <v>1448</v>
      </c>
      <c r="E69" t="s">
        <v>1428</v>
      </c>
      <c r="F69" t="s">
        <v>373</v>
      </c>
      <c r="G69" s="26">
        <v>31250</v>
      </c>
      <c r="H69">
        <v>49</v>
      </c>
      <c r="I69" t="s">
        <v>1429</v>
      </c>
      <c r="J69">
        <v>49</v>
      </c>
      <c r="K69" t="s">
        <v>1435</v>
      </c>
      <c r="L69" t="s">
        <v>1431</v>
      </c>
    </row>
    <row r="70" spans="1:12" hidden="1" x14ac:dyDescent="0.35">
      <c r="A70" t="s">
        <v>1425</v>
      </c>
      <c r="B70">
        <v>2045</v>
      </c>
      <c r="C70" t="s">
        <v>1447</v>
      </c>
      <c r="D70" t="s">
        <v>1448</v>
      </c>
      <c r="E70" t="s">
        <v>1428</v>
      </c>
      <c r="F70" t="s">
        <v>373</v>
      </c>
      <c r="G70" s="26">
        <v>30600</v>
      </c>
      <c r="H70">
        <v>53.2</v>
      </c>
      <c r="I70" t="s">
        <v>1429</v>
      </c>
      <c r="J70">
        <v>53.2</v>
      </c>
      <c r="K70" t="s">
        <v>1435</v>
      </c>
      <c r="L70" t="s">
        <v>1431</v>
      </c>
    </row>
    <row r="71" spans="1:12" hidden="1" x14ac:dyDescent="0.35">
      <c r="A71" t="s">
        <v>1425</v>
      </c>
      <c r="B71">
        <v>2050</v>
      </c>
      <c r="C71" t="s">
        <v>1447</v>
      </c>
      <c r="D71" t="s">
        <v>1448</v>
      </c>
      <c r="E71" t="s">
        <v>1428</v>
      </c>
      <c r="F71" t="s">
        <v>373</v>
      </c>
      <c r="G71" s="26">
        <v>29950</v>
      </c>
      <c r="H71">
        <v>53.2</v>
      </c>
      <c r="I71" t="s">
        <v>1429</v>
      </c>
      <c r="J71">
        <v>53.2</v>
      </c>
      <c r="K71" t="s">
        <v>1453</v>
      </c>
      <c r="L71" t="s">
        <v>1431</v>
      </c>
    </row>
    <row r="72" spans="1:12" hidden="1" x14ac:dyDescent="0.35">
      <c r="A72" t="s">
        <v>1437</v>
      </c>
      <c r="B72">
        <v>2020</v>
      </c>
      <c r="C72" t="s">
        <v>1447</v>
      </c>
      <c r="D72" t="s">
        <v>1448</v>
      </c>
      <c r="E72" t="s">
        <v>1428</v>
      </c>
      <c r="F72" t="s">
        <v>373</v>
      </c>
      <c r="G72" s="26">
        <v>29030</v>
      </c>
      <c r="H72">
        <v>25.6</v>
      </c>
      <c r="I72" t="s">
        <v>1429</v>
      </c>
      <c r="J72">
        <v>25.6</v>
      </c>
      <c r="K72" t="s">
        <v>1454</v>
      </c>
      <c r="L72" t="s">
        <v>1431</v>
      </c>
    </row>
    <row r="73" spans="1:12" hidden="1" x14ac:dyDescent="0.35">
      <c r="A73" t="s">
        <v>1437</v>
      </c>
      <c r="B73">
        <v>2025</v>
      </c>
      <c r="C73" t="s">
        <v>1447</v>
      </c>
      <c r="D73" t="s">
        <v>1448</v>
      </c>
      <c r="E73" t="s">
        <v>1428</v>
      </c>
      <c r="F73" t="s">
        <v>373</v>
      </c>
      <c r="G73" s="26">
        <v>29030</v>
      </c>
      <c r="H73">
        <v>25.6</v>
      </c>
      <c r="I73" t="s">
        <v>1429</v>
      </c>
      <c r="J73">
        <v>25.6</v>
      </c>
      <c r="K73" t="s">
        <v>1454</v>
      </c>
      <c r="L73" t="s">
        <v>1431</v>
      </c>
    </row>
    <row r="74" spans="1:12" hidden="1" x14ac:dyDescent="0.35">
      <c r="A74" t="s">
        <v>1437</v>
      </c>
      <c r="B74">
        <v>2030</v>
      </c>
      <c r="C74" t="s">
        <v>1447</v>
      </c>
      <c r="D74" t="s">
        <v>1448</v>
      </c>
      <c r="E74" t="s">
        <v>1428</v>
      </c>
      <c r="F74" t="s">
        <v>373</v>
      </c>
      <c r="G74" s="26">
        <v>29030</v>
      </c>
      <c r="H74">
        <v>25.6</v>
      </c>
      <c r="I74" t="s">
        <v>1429</v>
      </c>
      <c r="J74">
        <v>25.6</v>
      </c>
      <c r="K74" t="s">
        <v>1454</v>
      </c>
      <c r="L74" t="s">
        <v>1431</v>
      </c>
    </row>
    <row r="75" spans="1:12" hidden="1" x14ac:dyDescent="0.35">
      <c r="A75" t="s">
        <v>1437</v>
      </c>
      <c r="B75">
        <v>2035</v>
      </c>
      <c r="C75" t="s">
        <v>1447</v>
      </c>
      <c r="D75" t="s">
        <v>1448</v>
      </c>
      <c r="E75" t="s">
        <v>1428</v>
      </c>
      <c r="F75" t="s">
        <v>373</v>
      </c>
      <c r="G75" s="26">
        <v>29030</v>
      </c>
      <c r="H75">
        <v>25.6</v>
      </c>
      <c r="I75" t="s">
        <v>1429</v>
      </c>
      <c r="J75">
        <v>25.6</v>
      </c>
      <c r="K75" t="s">
        <v>1454</v>
      </c>
      <c r="L75" t="s">
        <v>1431</v>
      </c>
    </row>
    <row r="76" spans="1:12" hidden="1" x14ac:dyDescent="0.35">
      <c r="A76" t="s">
        <v>1437</v>
      </c>
      <c r="B76">
        <v>2040</v>
      </c>
      <c r="C76" t="s">
        <v>1447</v>
      </c>
      <c r="D76" t="s">
        <v>1448</v>
      </c>
      <c r="E76" t="s">
        <v>1428</v>
      </c>
      <c r="F76" t="s">
        <v>373</v>
      </c>
      <c r="G76" s="26">
        <v>29030</v>
      </c>
      <c r="H76">
        <v>25.6</v>
      </c>
      <c r="I76" t="s">
        <v>1429</v>
      </c>
      <c r="J76">
        <v>25.6</v>
      </c>
      <c r="K76" t="s">
        <v>1454</v>
      </c>
      <c r="L76" t="s">
        <v>1431</v>
      </c>
    </row>
    <row r="77" spans="1:12" hidden="1" x14ac:dyDescent="0.35">
      <c r="A77" t="s">
        <v>1437</v>
      </c>
      <c r="B77">
        <v>2045</v>
      </c>
      <c r="C77" t="s">
        <v>1447</v>
      </c>
      <c r="D77" t="s">
        <v>1448</v>
      </c>
      <c r="E77" t="s">
        <v>1428</v>
      </c>
      <c r="F77" t="s">
        <v>373</v>
      </c>
      <c r="G77" s="26">
        <v>29030</v>
      </c>
      <c r="H77">
        <v>25.6</v>
      </c>
      <c r="I77" t="s">
        <v>1429</v>
      </c>
      <c r="J77">
        <v>25.6</v>
      </c>
      <c r="K77" t="s">
        <v>1454</v>
      </c>
      <c r="L77" t="s">
        <v>1431</v>
      </c>
    </row>
    <row r="78" spans="1:12" hidden="1" x14ac:dyDescent="0.35">
      <c r="A78" t="s">
        <v>1437</v>
      </c>
      <c r="B78">
        <v>2050</v>
      </c>
      <c r="C78" t="s">
        <v>1447</v>
      </c>
      <c r="D78" t="s">
        <v>1448</v>
      </c>
      <c r="E78" t="s">
        <v>1428</v>
      </c>
      <c r="F78" t="s">
        <v>373</v>
      </c>
      <c r="G78" s="26">
        <v>29030</v>
      </c>
      <c r="H78">
        <v>25.6</v>
      </c>
      <c r="I78" t="s">
        <v>1429</v>
      </c>
      <c r="J78">
        <v>25.6</v>
      </c>
      <c r="K78" t="s">
        <v>1454</v>
      </c>
      <c r="L78" t="s">
        <v>1431</v>
      </c>
    </row>
    <row r="79" spans="1:12" hidden="1" x14ac:dyDescent="0.35">
      <c r="A79" t="s">
        <v>1440</v>
      </c>
      <c r="B79">
        <v>2020</v>
      </c>
      <c r="C79" t="s">
        <v>1447</v>
      </c>
      <c r="D79" t="s">
        <v>1448</v>
      </c>
      <c r="E79" t="s">
        <v>1428</v>
      </c>
      <c r="F79" t="s">
        <v>373</v>
      </c>
      <c r="G79" s="26">
        <v>29030</v>
      </c>
      <c r="H79">
        <v>25.6</v>
      </c>
      <c r="I79" t="s">
        <v>1429</v>
      </c>
      <c r="J79">
        <v>25.6</v>
      </c>
      <c r="K79" t="s">
        <v>1455</v>
      </c>
      <c r="L79" t="s">
        <v>1431</v>
      </c>
    </row>
    <row r="80" spans="1:12" hidden="1" x14ac:dyDescent="0.35">
      <c r="A80" t="s">
        <v>1440</v>
      </c>
      <c r="B80">
        <v>2025</v>
      </c>
      <c r="C80" t="s">
        <v>1447</v>
      </c>
      <c r="D80" t="s">
        <v>1448</v>
      </c>
      <c r="E80" t="s">
        <v>1428</v>
      </c>
      <c r="F80" t="s">
        <v>373</v>
      </c>
      <c r="G80" s="26">
        <v>30990</v>
      </c>
      <c r="H80">
        <v>29.1</v>
      </c>
      <c r="I80" t="s">
        <v>1429</v>
      </c>
      <c r="J80">
        <v>29.1</v>
      </c>
      <c r="K80" t="s">
        <v>1456</v>
      </c>
      <c r="L80" t="s">
        <v>1431</v>
      </c>
    </row>
    <row r="81" spans="1:12" hidden="1" x14ac:dyDescent="0.35">
      <c r="A81" t="s">
        <v>1440</v>
      </c>
      <c r="B81">
        <v>2030</v>
      </c>
      <c r="C81" t="s">
        <v>1447</v>
      </c>
      <c r="D81" t="s">
        <v>1448</v>
      </c>
      <c r="E81" t="s">
        <v>1428</v>
      </c>
      <c r="F81" t="s">
        <v>373</v>
      </c>
      <c r="G81" s="26">
        <v>31200</v>
      </c>
      <c r="H81">
        <v>33.9</v>
      </c>
      <c r="I81" t="s">
        <v>1429</v>
      </c>
      <c r="J81">
        <v>33.9</v>
      </c>
      <c r="K81" t="s">
        <v>1457</v>
      </c>
      <c r="L81" t="s">
        <v>1431</v>
      </c>
    </row>
    <row r="82" spans="1:12" hidden="1" x14ac:dyDescent="0.35">
      <c r="A82" t="s">
        <v>1440</v>
      </c>
      <c r="B82">
        <v>2035</v>
      </c>
      <c r="C82" t="s">
        <v>1447</v>
      </c>
      <c r="D82" t="s">
        <v>1448</v>
      </c>
      <c r="E82" t="s">
        <v>1428</v>
      </c>
      <c r="F82" t="s">
        <v>373</v>
      </c>
      <c r="G82" s="26">
        <v>30800</v>
      </c>
      <c r="H82">
        <v>37.5</v>
      </c>
      <c r="I82" t="s">
        <v>1429</v>
      </c>
      <c r="J82">
        <v>37.5</v>
      </c>
      <c r="K82" t="s">
        <v>1458</v>
      </c>
      <c r="L82" t="s">
        <v>1431</v>
      </c>
    </row>
    <row r="83" spans="1:12" hidden="1" x14ac:dyDescent="0.35">
      <c r="A83" t="s">
        <v>1440</v>
      </c>
      <c r="B83">
        <v>2040</v>
      </c>
      <c r="C83" t="s">
        <v>1447</v>
      </c>
      <c r="D83" t="s">
        <v>1448</v>
      </c>
      <c r="E83" t="s">
        <v>1428</v>
      </c>
      <c r="F83" t="s">
        <v>373</v>
      </c>
      <c r="G83" s="26">
        <v>30310</v>
      </c>
      <c r="H83">
        <v>38.9</v>
      </c>
      <c r="I83" t="s">
        <v>1429</v>
      </c>
      <c r="J83">
        <v>38.9</v>
      </c>
      <c r="K83" t="s">
        <v>1435</v>
      </c>
      <c r="L83" t="s">
        <v>1431</v>
      </c>
    </row>
    <row r="84" spans="1:12" hidden="1" x14ac:dyDescent="0.3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35">
      <c r="A85" t="s">
        <v>1440</v>
      </c>
      <c r="B85">
        <v>2050</v>
      </c>
      <c r="C85" t="s">
        <v>1447</v>
      </c>
      <c r="D85" t="s">
        <v>1448</v>
      </c>
      <c r="E85" t="s">
        <v>1428</v>
      </c>
      <c r="F85" t="s">
        <v>373</v>
      </c>
      <c r="G85" s="26">
        <v>29340</v>
      </c>
      <c r="H85">
        <v>41.6</v>
      </c>
      <c r="I85" t="s">
        <v>1429</v>
      </c>
      <c r="J85">
        <v>41.6</v>
      </c>
      <c r="K85" t="s">
        <v>1459</v>
      </c>
      <c r="L85" t="s">
        <v>1431</v>
      </c>
    </row>
    <row r="86" spans="1:12" hidden="1" x14ac:dyDescent="0.35">
      <c r="A86" t="s">
        <v>1425</v>
      </c>
      <c r="B86">
        <v>2020</v>
      </c>
      <c r="C86" t="s">
        <v>1460</v>
      </c>
      <c r="D86" t="s">
        <v>1151</v>
      </c>
      <c r="E86" t="s">
        <v>1428</v>
      </c>
      <c r="F86" t="s">
        <v>373</v>
      </c>
      <c r="G86" s="26">
        <v>53140</v>
      </c>
      <c r="H86">
        <v>56.7</v>
      </c>
      <c r="I86" t="s">
        <v>1429</v>
      </c>
      <c r="J86">
        <v>56.7</v>
      </c>
      <c r="K86" t="s">
        <v>1461</v>
      </c>
      <c r="L86" t="s">
        <v>1462</v>
      </c>
    </row>
    <row r="87" spans="1:12" hidden="1" x14ac:dyDescent="0.3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35">
      <c r="A88" t="s">
        <v>1425</v>
      </c>
      <c r="B88">
        <v>2030</v>
      </c>
      <c r="C88" t="s">
        <v>1460</v>
      </c>
      <c r="D88" t="s">
        <v>1151</v>
      </c>
      <c r="E88" t="s">
        <v>1428</v>
      </c>
      <c r="F88" t="s">
        <v>373</v>
      </c>
      <c r="G88" s="26">
        <v>37770</v>
      </c>
      <c r="H88">
        <v>75.8</v>
      </c>
      <c r="I88" t="s">
        <v>1429</v>
      </c>
      <c r="J88">
        <v>75.8</v>
      </c>
      <c r="K88" t="s">
        <v>1461</v>
      </c>
      <c r="L88" t="s">
        <v>1462</v>
      </c>
    </row>
    <row r="89" spans="1:12" hidden="1" x14ac:dyDescent="0.35">
      <c r="A89" t="s">
        <v>1425</v>
      </c>
      <c r="B89">
        <v>2035</v>
      </c>
      <c r="C89" t="s">
        <v>1460</v>
      </c>
      <c r="D89" t="s">
        <v>1151</v>
      </c>
      <c r="E89" t="s">
        <v>1428</v>
      </c>
      <c r="F89" t="s">
        <v>373</v>
      </c>
      <c r="G89" s="26">
        <v>34440</v>
      </c>
      <c r="H89">
        <v>89.5</v>
      </c>
      <c r="I89" t="s">
        <v>1429</v>
      </c>
      <c r="J89">
        <v>89.5</v>
      </c>
      <c r="K89" t="s">
        <v>1461</v>
      </c>
      <c r="L89" t="s">
        <v>1462</v>
      </c>
    </row>
    <row r="90" spans="1:12" hidden="1" x14ac:dyDescent="0.35">
      <c r="A90" t="s">
        <v>1425</v>
      </c>
      <c r="B90">
        <v>2040</v>
      </c>
      <c r="C90" t="s">
        <v>1460</v>
      </c>
      <c r="D90" t="s">
        <v>1151</v>
      </c>
      <c r="E90" t="s">
        <v>1428</v>
      </c>
      <c r="F90" t="s">
        <v>373</v>
      </c>
      <c r="G90" s="26">
        <v>32970</v>
      </c>
      <c r="H90">
        <v>92.9</v>
      </c>
      <c r="I90" t="s">
        <v>1429</v>
      </c>
      <c r="J90">
        <v>92.9</v>
      </c>
      <c r="K90" t="s">
        <v>1461</v>
      </c>
      <c r="L90" t="s">
        <v>1462</v>
      </c>
    </row>
    <row r="91" spans="1:12" hidden="1" x14ac:dyDescent="0.35">
      <c r="A91" t="s">
        <v>1425</v>
      </c>
      <c r="B91">
        <v>2045</v>
      </c>
      <c r="C91" t="s">
        <v>1460</v>
      </c>
      <c r="D91" t="s">
        <v>1151</v>
      </c>
      <c r="E91" t="s">
        <v>1428</v>
      </c>
      <c r="F91" t="s">
        <v>373</v>
      </c>
      <c r="G91" s="26">
        <v>31490</v>
      </c>
      <c r="H91">
        <v>96.3</v>
      </c>
      <c r="I91" t="s">
        <v>1429</v>
      </c>
      <c r="J91">
        <v>96.3</v>
      </c>
      <c r="K91" t="s">
        <v>1461</v>
      </c>
      <c r="L91" t="s">
        <v>1462</v>
      </c>
    </row>
    <row r="92" spans="1:12" hidden="1" x14ac:dyDescent="0.35">
      <c r="A92" t="s">
        <v>1425</v>
      </c>
      <c r="B92">
        <v>2050</v>
      </c>
      <c r="C92" t="s">
        <v>1460</v>
      </c>
      <c r="D92" t="s">
        <v>1151</v>
      </c>
      <c r="E92" t="s">
        <v>1428</v>
      </c>
      <c r="F92" t="s">
        <v>373</v>
      </c>
      <c r="G92" s="26">
        <v>30020</v>
      </c>
      <c r="H92">
        <v>99.7</v>
      </c>
      <c r="I92" t="s">
        <v>1429</v>
      </c>
      <c r="J92">
        <v>99.7</v>
      </c>
      <c r="K92" t="s">
        <v>1461</v>
      </c>
      <c r="L92" t="s">
        <v>1462</v>
      </c>
    </row>
    <row r="93" spans="1:12" hidden="1" x14ac:dyDescent="0.35">
      <c r="A93" t="s">
        <v>1437</v>
      </c>
      <c r="B93">
        <v>2020</v>
      </c>
      <c r="C93" t="s">
        <v>1460</v>
      </c>
      <c r="D93" t="s">
        <v>1151</v>
      </c>
      <c r="E93" t="s">
        <v>1428</v>
      </c>
      <c r="F93" t="s">
        <v>373</v>
      </c>
      <c r="G93" s="26">
        <v>53140</v>
      </c>
      <c r="H93">
        <v>56.7</v>
      </c>
      <c r="I93" t="s">
        <v>1429</v>
      </c>
      <c r="J93">
        <v>56.7</v>
      </c>
      <c r="K93" t="s">
        <v>1461</v>
      </c>
      <c r="L93" t="s">
        <v>1462</v>
      </c>
    </row>
    <row r="94" spans="1:12" hidden="1" x14ac:dyDescent="0.35">
      <c r="A94" t="s">
        <v>1437</v>
      </c>
      <c r="B94">
        <v>2025</v>
      </c>
      <c r="C94" t="s">
        <v>1460</v>
      </c>
      <c r="D94" t="s">
        <v>1151</v>
      </c>
      <c r="E94" t="s">
        <v>1428</v>
      </c>
      <c r="F94" t="s">
        <v>373</v>
      </c>
      <c r="G94" s="26">
        <v>53140</v>
      </c>
      <c r="H94">
        <v>56.7</v>
      </c>
      <c r="I94" t="s">
        <v>1429</v>
      </c>
      <c r="J94">
        <v>56.7</v>
      </c>
      <c r="K94" t="s">
        <v>1463</v>
      </c>
      <c r="L94" t="s">
        <v>1462</v>
      </c>
    </row>
    <row r="95" spans="1:12" hidden="1" x14ac:dyDescent="0.35">
      <c r="A95" t="s">
        <v>1437</v>
      </c>
      <c r="B95">
        <v>2030</v>
      </c>
      <c r="C95" t="s">
        <v>1460</v>
      </c>
      <c r="D95" t="s">
        <v>1151</v>
      </c>
      <c r="E95" t="s">
        <v>1428</v>
      </c>
      <c r="F95" t="s">
        <v>373</v>
      </c>
      <c r="G95" s="26">
        <v>53140</v>
      </c>
      <c r="H95">
        <v>56.7</v>
      </c>
      <c r="I95" t="s">
        <v>1429</v>
      </c>
      <c r="J95">
        <v>56.7</v>
      </c>
      <c r="K95" t="s">
        <v>1463</v>
      </c>
      <c r="L95" t="s">
        <v>1462</v>
      </c>
    </row>
    <row r="96" spans="1:12" hidden="1" x14ac:dyDescent="0.35">
      <c r="A96" t="s">
        <v>1437</v>
      </c>
      <c r="B96">
        <v>2035</v>
      </c>
      <c r="C96" t="s">
        <v>1460</v>
      </c>
      <c r="D96" t="s">
        <v>1151</v>
      </c>
      <c r="E96" t="s">
        <v>1428</v>
      </c>
      <c r="F96" t="s">
        <v>373</v>
      </c>
      <c r="G96" s="26">
        <v>53140</v>
      </c>
      <c r="H96">
        <v>56.7</v>
      </c>
      <c r="I96" t="s">
        <v>1429</v>
      </c>
      <c r="J96">
        <v>56.7</v>
      </c>
      <c r="K96" t="s">
        <v>1463</v>
      </c>
      <c r="L96" t="s">
        <v>1462</v>
      </c>
    </row>
    <row r="97" spans="1:12" hidden="1" x14ac:dyDescent="0.35">
      <c r="A97" t="s">
        <v>1437</v>
      </c>
      <c r="B97">
        <v>2040</v>
      </c>
      <c r="C97" t="s">
        <v>1460</v>
      </c>
      <c r="D97" t="s">
        <v>1151</v>
      </c>
      <c r="E97" t="s">
        <v>1428</v>
      </c>
      <c r="F97" t="s">
        <v>373</v>
      </c>
      <c r="G97" s="26">
        <v>53140</v>
      </c>
      <c r="H97">
        <v>56.7</v>
      </c>
      <c r="I97" t="s">
        <v>1429</v>
      </c>
      <c r="J97">
        <v>56.7</v>
      </c>
      <c r="K97" t="s">
        <v>1463</v>
      </c>
      <c r="L97" t="s">
        <v>1462</v>
      </c>
    </row>
    <row r="98" spans="1:12" hidden="1" x14ac:dyDescent="0.35">
      <c r="A98" t="s">
        <v>1437</v>
      </c>
      <c r="B98">
        <v>2045</v>
      </c>
      <c r="C98" t="s">
        <v>1460</v>
      </c>
      <c r="D98" t="s">
        <v>1151</v>
      </c>
      <c r="E98" t="s">
        <v>1428</v>
      </c>
      <c r="F98" t="s">
        <v>373</v>
      </c>
      <c r="G98" s="26">
        <v>53140</v>
      </c>
      <c r="H98">
        <v>56.7</v>
      </c>
      <c r="I98" t="s">
        <v>1429</v>
      </c>
      <c r="J98">
        <v>56.7</v>
      </c>
      <c r="K98" t="s">
        <v>1463</v>
      </c>
      <c r="L98" t="s">
        <v>1462</v>
      </c>
    </row>
    <row r="99" spans="1:12" hidden="1" x14ac:dyDescent="0.35">
      <c r="A99" t="s">
        <v>1437</v>
      </c>
      <c r="B99">
        <v>2050</v>
      </c>
      <c r="C99" t="s">
        <v>1460</v>
      </c>
      <c r="D99" t="s">
        <v>1151</v>
      </c>
      <c r="E99" t="s">
        <v>1428</v>
      </c>
      <c r="F99" t="s">
        <v>373</v>
      </c>
      <c r="G99" s="26">
        <v>53140</v>
      </c>
      <c r="H99">
        <v>56.7</v>
      </c>
      <c r="I99" t="s">
        <v>1429</v>
      </c>
      <c r="J99">
        <v>56.7</v>
      </c>
      <c r="K99" t="s">
        <v>1463</v>
      </c>
      <c r="L99" t="s">
        <v>1462</v>
      </c>
    </row>
    <row r="100" spans="1:12" hidden="1" x14ac:dyDescent="0.35">
      <c r="A100" t="s">
        <v>1440</v>
      </c>
      <c r="B100">
        <v>2020</v>
      </c>
      <c r="C100" t="s">
        <v>1460</v>
      </c>
      <c r="D100" t="s">
        <v>1151</v>
      </c>
      <c r="E100" t="s">
        <v>1428</v>
      </c>
      <c r="F100" t="s">
        <v>373</v>
      </c>
      <c r="G100" s="26">
        <v>53140</v>
      </c>
      <c r="H100">
        <v>56.7</v>
      </c>
      <c r="I100" t="s">
        <v>1429</v>
      </c>
      <c r="J100">
        <v>56.7</v>
      </c>
      <c r="K100" t="s">
        <v>1461</v>
      </c>
      <c r="L100" t="s">
        <v>1462</v>
      </c>
    </row>
    <row r="101" spans="1:12" hidden="1" x14ac:dyDescent="0.35">
      <c r="A101" t="s">
        <v>1440</v>
      </c>
      <c r="B101">
        <v>2025</v>
      </c>
      <c r="C101" t="s">
        <v>1460</v>
      </c>
      <c r="D101" t="s">
        <v>1151</v>
      </c>
      <c r="E101" t="s">
        <v>1428</v>
      </c>
      <c r="F101" t="s">
        <v>373</v>
      </c>
      <c r="G101" s="26">
        <v>45980</v>
      </c>
      <c r="H101">
        <v>62.4</v>
      </c>
      <c r="I101" t="s">
        <v>1429</v>
      </c>
      <c r="J101">
        <v>62.4</v>
      </c>
      <c r="K101" t="s">
        <v>1461</v>
      </c>
      <c r="L101" t="s">
        <v>1462</v>
      </c>
    </row>
    <row r="102" spans="1:12" hidden="1" x14ac:dyDescent="0.35">
      <c r="A102" t="s">
        <v>1440</v>
      </c>
      <c r="B102">
        <v>2030</v>
      </c>
      <c r="C102" t="s">
        <v>1460</v>
      </c>
      <c r="D102" t="s">
        <v>1151</v>
      </c>
      <c r="E102" t="s">
        <v>1428</v>
      </c>
      <c r="F102" t="s">
        <v>373</v>
      </c>
      <c r="G102" s="26">
        <v>41090</v>
      </c>
      <c r="H102">
        <v>64.2</v>
      </c>
      <c r="I102" t="s">
        <v>1429</v>
      </c>
      <c r="J102">
        <v>64.2</v>
      </c>
      <c r="K102" t="s">
        <v>1461</v>
      </c>
      <c r="L102" t="s">
        <v>1462</v>
      </c>
    </row>
    <row r="103" spans="1:12" hidden="1" x14ac:dyDescent="0.3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3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3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3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3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35">
      <c r="A108" t="s">
        <v>1425</v>
      </c>
      <c r="B108">
        <v>2025</v>
      </c>
      <c r="C108" t="s">
        <v>1464</v>
      </c>
      <c r="D108" t="s">
        <v>1465</v>
      </c>
      <c r="E108" t="s">
        <v>1428</v>
      </c>
      <c r="F108" t="s">
        <v>373</v>
      </c>
      <c r="G108" s="26">
        <v>30350</v>
      </c>
      <c r="H108">
        <v>45.8</v>
      </c>
      <c r="I108" t="s">
        <v>1429</v>
      </c>
      <c r="J108">
        <v>45.8</v>
      </c>
      <c r="K108" t="s">
        <v>1450</v>
      </c>
      <c r="L108" t="s">
        <v>1431</v>
      </c>
    </row>
    <row r="109" spans="1:12" hidden="1" x14ac:dyDescent="0.35">
      <c r="A109" t="s">
        <v>1425</v>
      </c>
      <c r="B109">
        <v>2030</v>
      </c>
      <c r="C109" t="s">
        <v>1464</v>
      </c>
      <c r="D109" t="s">
        <v>1465</v>
      </c>
      <c r="E109" t="s">
        <v>1428</v>
      </c>
      <c r="F109" t="s">
        <v>373</v>
      </c>
      <c r="G109" s="26">
        <v>30940</v>
      </c>
      <c r="H109">
        <v>51.3</v>
      </c>
      <c r="I109" t="s">
        <v>1429</v>
      </c>
      <c r="J109">
        <v>51.3</v>
      </c>
      <c r="K109" t="s">
        <v>1451</v>
      </c>
      <c r="L109" t="s">
        <v>1431</v>
      </c>
    </row>
    <row r="110" spans="1:12" hidden="1" x14ac:dyDescent="0.35">
      <c r="A110" t="s">
        <v>1425</v>
      </c>
      <c r="B110">
        <v>2035</v>
      </c>
      <c r="C110" t="s">
        <v>1464</v>
      </c>
      <c r="D110" t="s">
        <v>1465</v>
      </c>
      <c r="E110" t="s">
        <v>1428</v>
      </c>
      <c r="F110" t="s">
        <v>373</v>
      </c>
      <c r="G110" s="26">
        <v>31270</v>
      </c>
      <c r="H110">
        <v>55.3</v>
      </c>
      <c r="I110" t="s">
        <v>1429</v>
      </c>
      <c r="J110">
        <v>55.3</v>
      </c>
      <c r="K110" t="s">
        <v>1452</v>
      </c>
      <c r="L110" t="s">
        <v>1431</v>
      </c>
    </row>
    <row r="111" spans="1:12" hidden="1" x14ac:dyDescent="0.35">
      <c r="A111" t="s">
        <v>1425</v>
      </c>
      <c r="B111">
        <v>2040</v>
      </c>
      <c r="C111" t="s">
        <v>1464</v>
      </c>
      <c r="D111" t="s">
        <v>1465</v>
      </c>
      <c r="E111" t="s">
        <v>1428</v>
      </c>
      <c r="F111" t="s">
        <v>373</v>
      </c>
      <c r="G111" s="26">
        <v>30630</v>
      </c>
      <c r="H111">
        <v>57.4</v>
      </c>
      <c r="I111" t="s">
        <v>1429</v>
      </c>
      <c r="J111">
        <v>57.4</v>
      </c>
      <c r="K111" t="s">
        <v>1435</v>
      </c>
      <c r="L111" t="s">
        <v>1431</v>
      </c>
    </row>
    <row r="112" spans="1:12" hidden="1" x14ac:dyDescent="0.35">
      <c r="A112" t="s">
        <v>1425</v>
      </c>
      <c r="B112">
        <v>2045</v>
      </c>
      <c r="C112" t="s">
        <v>1464</v>
      </c>
      <c r="D112" t="s">
        <v>1465</v>
      </c>
      <c r="E112" t="s">
        <v>1428</v>
      </c>
      <c r="F112" t="s">
        <v>373</v>
      </c>
      <c r="G112" s="26">
        <v>30000</v>
      </c>
      <c r="H112">
        <v>59.5</v>
      </c>
      <c r="I112" t="s">
        <v>1429</v>
      </c>
      <c r="J112">
        <v>59.5</v>
      </c>
      <c r="K112" t="s">
        <v>1435</v>
      </c>
      <c r="L112" t="s">
        <v>1431</v>
      </c>
    </row>
    <row r="113" spans="1:12" hidden="1" x14ac:dyDescent="0.35">
      <c r="A113" t="s">
        <v>1425</v>
      </c>
      <c r="B113">
        <v>2050</v>
      </c>
      <c r="C113" t="s">
        <v>1464</v>
      </c>
      <c r="D113" t="s">
        <v>1465</v>
      </c>
      <c r="E113" t="s">
        <v>1428</v>
      </c>
      <c r="F113" t="s">
        <v>373</v>
      </c>
      <c r="G113" s="26">
        <v>29360</v>
      </c>
      <c r="H113">
        <v>61.6</v>
      </c>
      <c r="I113" t="s">
        <v>1429</v>
      </c>
      <c r="J113">
        <v>61.6</v>
      </c>
      <c r="K113" t="s">
        <v>1453</v>
      </c>
      <c r="L113" t="s">
        <v>1431</v>
      </c>
    </row>
    <row r="114" spans="1:12" hidden="1" x14ac:dyDescent="0.3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3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3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3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3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3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3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3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35">
      <c r="A122" t="s">
        <v>1440</v>
      </c>
      <c r="B122">
        <v>2025</v>
      </c>
      <c r="C122" t="s">
        <v>1464</v>
      </c>
      <c r="D122" t="s">
        <v>1465</v>
      </c>
      <c r="E122" t="s">
        <v>1428</v>
      </c>
      <c r="F122" t="s">
        <v>373</v>
      </c>
      <c r="G122" s="26">
        <v>32000</v>
      </c>
      <c r="H122">
        <v>40.4</v>
      </c>
      <c r="I122" t="s">
        <v>1429</v>
      </c>
      <c r="J122">
        <v>40.4</v>
      </c>
      <c r="K122" t="s">
        <v>1456</v>
      </c>
      <c r="L122" t="s">
        <v>1431</v>
      </c>
    </row>
    <row r="123" spans="1:12" hidden="1" x14ac:dyDescent="0.35">
      <c r="A123" t="s">
        <v>1440</v>
      </c>
      <c r="B123">
        <v>2030</v>
      </c>
      <c r="C123" t="s">
        <v>1464</v>
      </c>
      <c r="D123" t="s">
        <v>1465</v>
      </c>
      <c r="E123" t="s">
        <v>1428</v>
      </c>
      <c r="F123" t="s">
        <v>373</v>
      </c>
      <c r="G123" s="26">
        <v>31530</v>
      </c>
      <c r="H123">
        <v>41.8</v>
      </c>
      <c r="I123" t="s">
        <v>1429</v>
      </c>
      <c r="J123">
        <v>41.8</v>
      </c>
      <c r="K123" t="s">
        <v>1457</v>
      </c>
      <c r="L123" t="s">
        <v>1431</v>
      </c>
    </row>
    <row r="124" spans="1:12" hidden="1" x14ac:dyDescent="0.35">
      <c r="A124" t="s">
        <v>1440</v>
      </c>
      <c r="B124">
        <v>2035</v>
      </c>
      <c r="C124" t="s">
        <v>1464</v>
      </c>
      <c r="D124" t="s">
        <v>1465</v>
      </c>
      <c r="E124" t="s">
        <v>1428</v>
      </c>
      <c r="F124" t="s">
        <v>373</v>
      </c>
      <c r="G124" s="26">
        <v>30600</v>
      </c>
      <c r="H124">
        <v>44.4</v>
      </c>
      <c r="I124" t="s">
        <v>1429</v>
      </c>
      <c r="J124">
        <v>44.4</v>
      </c>
      <c r="K124" t="s">
        <v>1458</v>
      </c>
      <c r="L124" t="s">
        <v>1431</v>
      </c>
    </row>
    <row r="125" spans="1:12" hidden="1" x14ac:dyDescent="0.35">
      <c r="A125" t="s">
        <v>1440</v>
      </c>
      <c r="B125">
        <v>2040</v>
      </c>
      <c r="C125" t="s">
        <v>1464</v>
      </c>
      <c r="D125" t="s">
        <v>1465</v>
      </c>
      <c r="E125" t="s">
        <v>1428</v>
      </c>
      <c r="F125" t="s">
        <v>373</v>
      </c>
      <c r="G125" s="26">
        <v>30000</v>
      </c>
      <c r="H125">
        <v>46</v>
      </c>
      <c r="I125" t="s">
        <v>1429</v>
      </c>
      <c r="J125">
        <v>46</v>
      </c>
      <c r="K125" t="s">
        <v>1435</v>
      </c>
      <c r="L125" t="s">
        <v>1431</v>
      </c>
    </row>
    <row r="126" spans="1:12" hidden="1" x14ac:dyDescent="0.35">
      <c r="A126" t="s">
        <v>1440</v>
      </c>
      <c r="B126">
        <v>2045</v>
      </c>
      <c r="C126" t="s">
        <v>1464</v>
      </c>
      <c r="D126" t="s">
        <v>1465</v>
      </c>
      <c r="E126" t="s">
        <v>1428</v>
      </c>
      <c r="F126" t="s">
        <v>373</v>
      </c>
      <c r="G126" s="26">
        <v>29410</v>
      </c>
      <c r="H126">
        <v>47.7</v>
      </c>
      <c r="I126" t="s">
        <v>1429</v>
      </c>
      <c r="J126">
        <v>47.7</v>
      </c>
      <c r="K126" t="s">
        <v>1435</v>
      </c>
      <c r="L126" t="s">
        <v>1431</v>
      </c>
    </row>
    <row r="127" spans="1:12" hidden="1" x14ac:dyDescent="0.35">
      <c r="A127" t="s">
        <v>1440</v>
      </c>
      <c r="B127">
        <v>2050</v>
      </c>
      <c r="C127" t="s">
        <v>1464</v>
      </c>
      <c r="D127" t="s">
        <v>1465</v>
      </c>
      <c r="E127" t="s">
        <v>1428</v>
      </c>
      <c r="F127" t="s">
        <v>373</v>
      </c>
      <c r="G127" s="26">
        <v>28810</v>
      </c>
      <c r="H127">
        <v>49.4</v>
      </c>
      <c r="I127" t="s">
        <v>1429</v>
      </c>
      <c r="J127">
        <v>49.4</v>
      </c>
      <c r="K127" t="s">
        <v>1459</v>
      </c>
      <c r="L127" t="s">
        <v>1431</v>
      </c>
    </row>
    <row r="128" spans="1:12" hidden="1" x14ac:dyDescent="0.35">
      <c r="A128" t="s">
        <v>1425</v>
      </c>
      <c r="B128">
        <v>2020</v>
      </c>
      <c r="C128" t="s">
        <v>1466</v>
      </c>
      <c r="D128" t="s">
        <v>1448</v>
      </c>
      <c r="E128" t="s">
        <v>1428</v>
      </c>
      <c r="F128" t="s">
        <v>373</v>
      </c>
      <c r="G128" s="26">
        <v>25970</v>
      </c>
      <c r="H128">
        <v>25.8</v>
      </c>
      <c r="I128" t="s">
        <v>1429</v>
      </c>
      <c r="J128">
        <v>25.8</v>
      </c>
      <c r="K128" t="s">
        <v>1467</v>
      </c>
      <c r="L128" t="s">
        <v>1431</v>
      </c>
    </row>
    <row r="129" spans="1:12" hidden="1" x14ac:dyDescent="0.35">
      <c r="A129" t="s">
        <v>1425</v>
      </c>
      <c r="B129">
        <v>2025</v>
      </c>
      <c r="C129" t="s">
        <v>1466</v>
      </c>
      <c r="D129" t="s">
        <v>1448</v>
      </c>
      <c r="E129" t="s">
        <v>1428</v>
      </c>
      <c r="F129" t="s">
        <v>373</v>
      </c>
      <c r="G129" s="26">
        <v>27600</v>
      </c>
      <c r="H129">
        <v>37</v>
      </c>
      <c r="I129" t="s">
        <v>1429</v>
      </c>
      <c r="J129">
        <v>37</v>
      </c>
      <c r="K129" t="s">
        <v>1468</v>
      </c>
      <c r="L129" t="s">
        <v>1431</v>
      </c>
    </row>
    <row r="130" spans="1:12" hidden="1" x14ac:dyDescent="0.35">
      <c r="A130" t="s">
        <v>1425</v>
      </c>
      <c r="B130">
        <v>2030</v>
      </c>
      <c r="C130" t="s">
        <v>1466</v>
      </c>
      <c r="D130" t="s">
        <v>1448</v>
      </c>
      <c r="E130" t="s">
        <v>1428</v>
      </c>
      <c r="F130" t="s">
        <v>373</v>
      </c>
      <c r="G130" s="26">
        <v>29390</v>
      </c>
      <c r="H130">
        <v>40.9</v>
      </c>
      <c r="I130" t="s">
        <v>1429</v>
      </c>
      <c r="J130">
        <v>40.9</v>
      </c>
      <c r="K130" t="s">
        <v>1469</v>
      </c>
      <c r="L130" t="s">
        <v>1431</v>
      </c>
    </row>
    <row r="131" spans="1:12" hidden="1" x14ac:dyDescent="0.35">
      <c r="A131" t="s">
        <v>1425</v>
      </c>
      <c r="B131">
        <v>2035</v>
      </c>
      <c r="C131" t="s">
        <v>1466</v>
      </c>
      <c r="D131" t="s">
        <v>1448</v>
      </c>
      <c r="E131" t="s">
        <v>1428</v>
      </c>
      <c r="F131" t="s">
        <v>373</v>
      </c>
      <c r="G131" s="26">
        <v>29940</v>
      </c>
      <c r="H131">
        <v>45.5</v>
      </c>
      <c r="I131" t="s">
        <v>1429</v>
      </c>
      <c r="J131">
        <v>45.5</v>
      </c>
      <c r="K131" t="s">
        <v>1470</v>
      </c>
      <c r="L131" t="s">
        <v>1431</v>
      </c>
    </row>
    <row r="132" spans="1:12" hidden="1" x14ac:dyDescent="0.35">
      <c r="A132" t="s">
        <v>1425</v>
      </c>
      <c r="B132">
        <v>2040</v>
      </c>
      <c r="C132" t="s">
        <v>1466</v>
      </c>
      <c r="D132" t="s">
        <v>1448</v>
      </c>
      <c r="E132" t="s">
        <v>1428</v>
      </c>
      <c r="F132" t="s">
        <v>373</v>
      </c>
      <c r="G132" s="26">
        <v>29380</v>
      </c>
      <c r="H132">
        <v>47.2</v>
      </c>
      <c r="I132" t="s">
        <v>1429</v>
      </c>
      <c r="J132">
        <v>47.2</v>
      </c>
      <c r="K132" t="s">
        <v>1435</v>
      </c>
      <c r="L132" t="s">
        <v>1431</v>
      </c>
    </row>
    <row r="133" spans="1:12" hidden="1" x14ac:dyDescent="0.35">
      <c r="A133" t="s">
        <v>1425</v>
      </c>
      <c r="B133">
        <v>2045</v>
      </c>
      <c r="C133" t="s">
        <v>1466</v>
      </c>
      <c r="D133" t="s">
        <v>1448</v>
      </c>
      <c r="E133" t="s">
        <v>1428</v>
      </c>
      <c r="F133" t="s">
        <v>373</v>
      </c>
      <c r="G133" s="26">
        <v>28640</v>
      </c>
      <c r="H133">
        <v>48.9</v>
      </c>
      <c r="I133" t="s">
        <v>1429</v>
      </c>
      <c r="J133">
        <v>48.9</v>
      </c>
      <c r="K133" t="s">
        <v>1435</v>
      </c>
      <c r="L133" t="s">
        <v>1431</v>
      </c>
    </row>
    <row r="134" spans="1:12" hidden="1" x14ac:dyDescent="0.35">
      <c r="A134" t="s">
        <v>1425</v>
      </c>
      <c r="B134">
        <v>2050</v>
      </c>
      <c r="C134" t="s">
        <v>1466</v>
      </c>
      <c r="D134" t="s">
        <v>1448</v>
      </c>
      <c r="E134" t="s">
        <v>1428</v>
      </c>
      <c r="F134" t="s">
        <v>373</v>
      </c>
      <c r="G134" s="26">
        <v>28260</v>
      </c>
      <c r="H134">
        <v>50.6</v>
      </c>
      <c r="I134" t="s">
        <v>1429</v>
      </c>
      <c r="J134">
        <v>50.6</v>
      </c>
      <c r="K134" t="s">
        <v>1471</v>
      </c>
      <c r="L134" t="s">
        <v>1431</v>
      </c>
    </row>
    <row r="135" spans="1:12" hidden="1" x14ac:dyDescent="0.35">
      <c r="A135" t="s">
        <v>1437</v>
      </c>
      <c r="B135">
        <v>2020</v>
      </c>
      <c r="C135" t="s">
        <v>1466</v>
      </c>
      <c r="D135" t="s">
        <v>1448</v>
      </c>
      <c r="E135" t="s">
        <v>1428</v>
      </c>
      <c r="F135" t="s">
        <v>373</v>
      </c>
      <c r="G135" s="26">
        <v>25970</v>
      </c>
      <c r="H135">
        <v>25.8</v>
      </c>
      <c r="I135" t="s">
        <v>1429</v>
      </c>
      <c r="J135">
        <v>25.8</v>
      </c>
      <c r="K135" t="s">
        <v>1472</v>
      </c>
      <c r="L135" t="s">
        <v>1431</v>
      </c>
    </row>
    <row r="136" spans="1:12" hidden="1" x14ac:dyDescent="0.35">
      <c r="A136" t="s">
        <v>1437</v>
      </c>
      <c r="B136">
        <v>2025</v>
      </c>
      <c r="C136" t="s">
        <v>1466</v>
      </c>
      <c r="D136" t="s">
        <v>1448</v>
      </c>
      <c r="E136" t="s">
        <v>1428</v>
      </c>
      <c r="F136" t="s">
        <v>373</v>
      </c>
      <c r="G136" s="26">
        <v>25970</v>
      </c>
      <c r="H136">
        <v>25.8</v>
      </c>
      <c r="I136" t="s">
        <v>1429</v>
      </c>
      <c r="J136">
        <v>25.8</v>
      </c>
      <c r="K136" t="s">
        <v>1472</v>
      </c>
      <c r="L136" t="s">
        <v>1431</v>
      </c>
    </row>
    <row r="137" spans="1:12" hidden="1" x14ac:dyDescent="0.35">
      <c r="A137" t="s">
        <v>1437</v>
      </c>
      <c r="B137">
        <v>2030</v>
      </c>
      <c r="C137" t="s">
        <v>1466</v>
      </c>
      <c r="D137" t="s">
        <v>1448</v>
      </c>
      <c r="E137" t="s">
        <v>1428</v>
      </c>
      <c r="F137" t="s">
        <v>373</v>
      </c>
      <c r="G137" s="26">
        <v>25970</v>
      </c>
      <c r="H137">
        <v>25.8</v>
      </c>
      <c r="I137" t="s">
        <v>1429</v>
      </c>
      <c r="J137">
        <v>25.8</v>
      </c>
      <c r="K137" t="s">
        <v>1472</v>
      </c>
      <c r="L137" t="s">
        <v>1431</v>
      </c>
    </row>
    <row r="138" spans="1:12" hidden="1" x14ac:dyDescent="0.35">
      <c r="A138" t="s">
        <v>1437</v>
      </c>
      <c r="B138">
        <v>2035</v>
      </c>
      <c r="C138" t="s">
        <v>1466</v>
      </c>
      <c r="D138" t="s">
        <v>1448</v>
      </c>
      <c r="E138" t="s">
        <v>1428</v>
      </c>
      <c r="F138" t="s">
        <v>373</v>
      </c>
      <c r="G138" s="26">
        <v>25970</v>
      </c>
      <c r="H138">
        <v>25.8</v>
      </c>
      <c r="I138" t="s">
        <v>1429</v>
      </c>
      <c r="J138">
        <v>25.8</v>
      </c>
      <c r="K138" t="s">
        <v>1472</v>
      </c>
      <c r="L138" t="s">
        <v>1431</v>
      </c>
    </row>
    <row r="139" spans="1:12" hidden="1" x14ac:dyDescent="0.35">
      <c r="A139" t="s">
        <v>1437</v>
      </c>
      <c r="B139">
        <v>2040</v>
      </c>
      <c r="C139" t="s">
        <v>1466</v>
      </c>
      <c r="D139" t="s">
        <v>1448</v>
      </c>
      <c r="E139" t="s">
        <v>1428</v>
      </c>
      <c r="F139" t="s">
        <v>373</v>
      </c>
      <c r="G139" s="26">
        <v>25970</v>
      </c>
      <c r="H139">
        <v>25.8</v>
      </c>
      <c r="I139" t="s">
        <v>1429</v>
      </c>
      <c r="J139">
        <v>25.8</v>
      </c>
      <c r="K139" t="s">
        <v>1473</v>
      </c>
      <c r="L139" t="s">
        <v>1431</v>
      </c>
    </row>
    <row r="140" spans="1:12" hidden="1" x14ac:dyDescent="0.35">
      <c r="A140" t="s">
        <v>1437</v>
      </c>
      <c r="B140">
        <v>2045</v>
      </c>
      <c r="C140" t="s">
        <v>1466</v>
      </c>
      <c r="D140" t="s">
        <v>1448</v>
      </c>
      <c r="E140" t="s">
        <v>1428</v>
      </c>
      <c r="F140" t="s">
        <v>373</v>
      </c>
      <c r="G140" s="26">
        <v>25970</v>
      </c>
      <c r="H140">
        <v>25.8</v>
      </c>
      <c r="I140" t="s">
        <v>1429</v>
      </c>
      <c r="J140">
        <v>25.8</v>
      </c>
      <c r="K140" t="s">
        <v>1473</v>
      </c>
      <c r="L140" t="s">
        <v>1431</v>
      </c>
    </row>
    <row r="141" spans="1:12" hidden="1" x14ac:dyDescent="0.35">
      <c r="A141" t="s">
        <v>1437</v>
      </c>
      <c r="B141">
        <v>2050</v>
      </c>
      <c r="C141" t="s">
        <v>1466</v>
      </c>
      <c r="D141" t="s">
        <v>1448</v>
      </c>
      <c r="E141" t="s">
        <v>1428</v>
      </c>
      <c r="F141" t="s">
        <v>373</v>
      </c>
      <c r="G141" s="26">
        <v>25970</v>
      </c>
      <c r="H141">
        <v>25.8</v>
      </c>
      <c r="I141" t="s">
        <v>1429</v>
      </c>
      <c r="J141">
        <v>25.8</v>
      </c>
      <c r="K141" t="s">
        <v>1473</v>
      </c>
      <c r="L141" t="s">
        <v>1431</v>
      </c>
    </row>
    <row r="142" spans="1:12" x14ac:dyDescent="0.35">
      <c r="A142" t="s">
        <v>1440</v>
      </c>
      <c r="B142">
        <v>2020</v>
      </c>
      <c r="C142" t="s">
        <v>1466</v>
      </c>
      <c r="D142" t="s">
        <v>1448</v>
      </c>
      <c r="E142" t="s">
        <v>1428</v>
      </c>
      <c r="F142" t="s">
        <v>373</v>
      </c>
      <c r="G142" s="26">
        <v>25970</v>
      </c>
      <c r="H142">
        <v>25.8</v>
      </c>
      <c r="I142" t="s">
        <v>1429</v>
      </c>
      <c r="J142">
        <v>25.8</v>
      </c>
      <c r="K142" t="s">
        <v>1473</v>
      </c>
      <c r="L142" t="s">
        <v>1431</v>
      </c>
    </row>
    <row r="143" spans="1:12" x14ac:dyDescent="0.35">
      <c r="A143" t="s">
        <v>1440</v>
      </c>
      <c r="B143">
        <v>2025</v>
      </c>
      <c r="C143" t="s">
        <v>1466</v>
      </c>
      <c r="D143" t="s">
        <v>1448</v>
      </c>
      <c r="E143" t="s">
        <v>1428</v>
      </c>
      <c r="F143" t="s">
        <v>373</v>
      </c>
      <c r="G143" s="26">
        <v>28140</v>
      </c>
      <c r="H143">
        <v>28.5</v>
      </c>
      <c r="I143" t="s">
        <v>1429</v>
      </c>
      <c r="J143">
        <v>28.5</v>
      </c>
      <c r="K143" t="s">
        <v>1474</v>
      </c>
      <c r="L143" t="s">
        <v>1431</v>
      </c>
    </row>
    <row r="144" spans="1:12" x14ac:dyDescent="0.35">
      <c r="A144" t="s">
        <v>1440</v>
      </c>
      <c r="B144">
        <v>2030</v>
      </c>
      <c r="C144" t="s">
        <v>1466</v>
      </c>
      <c r="D144" t="s">
        <v>1448</v>
      </c>
      <c r="E144" t="s">
        <v>1428</v>
      </c>
      <c r="F144" t="s">
        <v>373</v>
      </c>
      <c r="G144" s="26">
        <v>28980</v>
      </c>
      <c r="H144">
        <v>31.6</v>
      </c>
      <c r="I144" t="s">
        <v>1429</v>
      </c>
      <c r="J144">
        <v>31.6</v>
      </c>
      <c r="K144" t="s">
        <v>1475</v>
      </c>
      <c r="L144" t="s">
        <v>1431</v>
      </c>
    </row>
    <row r="145" spans="1:12" x14ac:dyDescent="0.35">
      <c r="A145" t="s">
        <v>1440</v>
      </c>
      <c r="B145">
        <v>2035</v>
      </c>
      <c r="C145" t="s">
        <v>1466</v>
      </c>
      <c r="D145" t="s">
        <v>1448</v>
      </c>
      <c r="E145" t="s">
        <v>1428</v>
      </c>
      <c r="F145" t="s">
        <v>373</v>
      </c>
      <c r="G145" s="26">
        <v>28960</v>
      </c>
      <c r="H145">
        <v>34.6</v>
      </c>
      <c r="I145" t="s">
        <v>1429</v>
      </c>
      <c r="J145">
        <v>34.6</v>
      </c>
      <c r="K145" t="s">
        <v>1476</v>
      </c>
      <c r="L145" t="s">
        <v>1431</v>
      </c>
    </row>
    <row r="146" spans="1:12" x14ac:dyDescent="0.35">
      <c r="A146" t="s">
        <v>1440</v>
      </c>
      <c r="B146">
        <v>2040</v>
      </c>
      <c r="C146" t="s">
        <v>1466</v>
      </c>
      <c r="D146" t="s">
        <v>1448</v>
      </c>
      <c r="E146" t="s">
        <v>1428</v>
      </c>
      <c r="F146" t="s">
        <v>373</v>
      </c>
      <c r="G146" s="26">
        <v>28420</v>
      </c>
      <c r="H146">
        <v>36.1</v>
      </c>
      <c r="I146" t="s">
        <v>1429</v>
      </c>
      <c r="J146">
        <v>36.1</v>
      </c>
      <c r="K146" t="s">
        <v>1435</v>
      </c>
      <c r="L146" t="s">
        <v>1431</v>
      </c>
    </row>
    <row r="147" spans="1:12" x14ac:dyDescent="0.35">
      <c r="A147" t="s">
        <v>1440</v>
      </c>
      <c r="B147">
        <v>2045</v>
      </c>
      <c r="C147" t="s">
        <v>1466</v>
      </c>
      <c r="D147" t="s">
        <v>1448</v>
      </c>
      <c r="E147" t="s">
        <v>1428</v>
      </c>
      <c r="F147" t="s">
        <v>373</v>
      </c>
      <c r="G147" s="26">
        <v>27690</v>
      </c>
      <c r="H147">
        <v>37.6</v>
      </c>
      <c r="I147" t="s">
        <v>1429</v>
      </c>
      <c r="J147">
        <v>37.6</v>
      </c>
      <c r="K147" t="s">
        <v>1435</v>
      </c>
      <c r="L147" t="s">
        <v>1431</v>
      </c>
    </row>
    <row r="148" spans="1:12" x14ac:dyDescent="0.35">
      <c r="A148" t="s">
        <v>1440</v>
      </c>
      <c r="B148">
        <v>2050</v>
      </c>
      <c r="C148" t="s">
        <v>1466</v>
      </c>
      <c r="D148" t="s">
        <v>1448</v>
      </c>
      <c r="E148" t="s">
        <v>1428</v>
      </c>
      <c r="F148" t="s">
        <v>373</v>
      </c>
      <c r="G148" s="26">
        <v>27330</v>
      </c>
      <c r="H148">
        <v>39.1</v>
      </c>
      <c r="I148" t="s">
        <v>1429</v>
      </c>
      <c r="J148">
        <v>39.1</v>
      </c>
      <c r="K148" t="s">
        <v>1477</v>
      </c>
      <c r="L148" t="s">
        <v>1431</v>
      </c>
    </row>
    <row r="149" spans="1:12" hidden="1" x14ac:dyDescent="0.35">
      <c r="A149" t="s">
        <v>1425</v>
      </c>
      <c r="B149">
        <v>2020</v>
      </c>
      <c r="C149" t="s">
        <v>1478</v>
      </c>
      <c r="D149" t="s">
        <v>1448</v>
      </c>
      <c r="E149" t="s">
        <v>1428</v>
      </c>
      <c r="F149" t="s">
        <v>373</v>
      </c>
      <c r="G149" s="26">
        <v>31180</v>
      </c>
      <c r="H149">
        <v>23.2</v>
      </c>
      <c r="I149" t="s">
        <v>1429</v>
      </c>
      <c r="J149">
        <v>23.2</v>
      </c>
      <c r="K149" t="s">
        <v>1479</v>
      </c>
      <c r="L149" t="s">
        <v>1431</v>
      </c>
    </row>
    <row r="150" spans="1:12" hidden="1" x14ac:dyDescent="0.35">
      <c r="A150" t="s">
        <v>1425</v>
      </c>
      <c r="B150">
        <v>2025</v>
      </c>
      <c r="C150" t="s">
        <v>1478</v>
      </c>
      <c r="D150" t="s">
        <v>1448</v>
      </c>
      <c r="E150" t="s">
        <v>1428</v>
      </c>
      <c r="F150" t="s">
        <v>373</v>
      </c>
      <c r="G150" s="26">
        <v>29720</v>
      </c>
      <c r="H150">
        <v>34</v>
      </c>
      <c r="I150" t="s">
        <v>1429</v>
      </c>
      <c r="J150">
        <v>34</v>
      </c>
      <c r="K150" t="s">
        <v>1480</v>
      </c>
      <c r="L150" t="s">
        <v>1431</v>
      </c>
    </row>
    <row r="151" spans="1:12" hidden="1" x14ac:dyDescent="0.3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35">
      <c r="A152" t="s">
        <v>1425</v>
      </c>
      <c r="B152">
        <v>2035</v>
      </c>
      <c r="C152" t="s">
        <v>1478</v>
      </c>
      <c r="D152" t="s">
        <v>1448</v>
      </c>
      <c r="E152" t="s">
        <v>1428</v>
      </c>
      <c r="F152" t="s">
        <v>373</v>
      </c>
      <c r="G152" s="26">
        <v>30100</v>
      </c>
      <c r="H152">
        <v>41</v>
      </c>
      <c r="I152" t="s">
        <v>1429</v>
      </c>
      <c r="J152">
        <v>41</v>
      </c>
      <c r="K152" t="s">
        <v>1482</v>
      </c>
      <c r="L152" t="s">
        <v>1431</v>
      </c>
    </row>
    <row r="153" spans="1:12" hidden="1" x14ac:dyDescent="0.35">
      <c r="A153" t="s">
        <v>1425</v>
      </c>
      <c r="B153">
        <v>2040</v>
      </c>
      <c r="C153" t="s">
        <v>1478</v>
      </c>
      <c r="D153" t="s">
        <v>1448</v>
      </c>
      <c r="E153" t="s">
        <v>1428</v>
      </c>
      <c r="F153" t="s">
        <v>373</v>
      </c>
      <c r="G153" s="26">
        <v>29530</v>
      </c>
      <c r="H153">
        <v>42.6</v>
      </c>
      <c r="I153" t="s">
        <v>1429</v>
      </c>
      <c r="J153">
        <v>42.6</v>
      </c>
      <c r="K153" t="s">
        <v>1435</v>
      </c>
      <c r="L153" t="s">
        <v>1431</v>
      </c>
    </row>
    <row r="154" spans="1:12" hidden="1" x14ac:dyDescent="0.35">
      <c r="A154" t="s">
        <v>1425</v>
      </c>
      <c r="B154">
        <v>2045</v>
      </c>
      <c r="C154" t="s">
        <v>1478</v>
      </c>
      <c r="D154" t="s">
        <v>1448</v>
      </c>
      <c r="E154" t="s">
        <v>1428</v>
      </c>
      <c r="F154" t="s">
        <v>373</v>
      </c>
      <c r="G154" s="26">
        <v>28760</v>
      </c>
      <c r="H154">
        <v>44.3</v>
      </c>
      <c r="I154" t="s">
        <v>1429</v>
      </c>
      <c r="J154">
        <v>44.3</v>
      </c>
      <c r="K154" t="s">
        <v>1435</v>
      </c>
      <c r="L154" t="s">
        <v>1431</v>
      </c>
    </row>
    <row r="155" spans="1:12" hidden="1" x14ac:dyDescent="0.35">
      <c r="A155" t="s">
        <v>1425</v>
      </c>
      <c r="B155">
        <v>2050</v>
      </c>
      <c r="C155" t="s">
        <v>1478</v>
      </c>
      <c r="D155" t="s">
        <v>1448</v>
      </c>
      <c r="E155" t="s">
        <v>1428</v>
      </c>
      <c r="F155" t="s">
        <v>373</v>
      </c>
      <c r="G155" s="26">
        <v>28380</v>
      </c>
      <c r="H155">
        <v>45.9</v>
      </c>
      <c r="I155" t="s">
        <v>1429</v>
      </c>
      <c r="J155">
        <v>45.9</v>
      </c>
      <c r="K155" t="s">
        <v>1483</v>
      </c>
      <c r="L155" t="s">
        <v>1431</v>
      </c>
    </row>
    <row r="156" spans="1:12" hidden="1" x14ac:dyDescent="0.35">
      <c r="A156" t="s">
        <v>1437</v>
      </c>
      <c r="B156">
        <v>2020</v>
      </c>
      <c r="C156" t="s">
        <v>1478</v>
      </c>
      <c r="D156" t="s">
        <v>1448</v>
      </c>
      <c r="E156" t="s">
        <v>1428</v>
      </c>
      <c r="F156" t="s">
        <v>373</v>
      </c>
      <c r="G156" s="26">
        <v>31180</v>
      </c>
      <c r="H156">
        <v>23.2</v>
      </c>
      <c r="I156" t="s">
        <v>1429</v>
      </c>
      <c r="J156">
        <v>23.2</v>
      </c>
      <c r="K156" t="s">
        <v>1479</v>
      </c>
      <c r="L156" t="s">
        <v>1431</v>
      </c>
    </row>
    <row r="157" spans="1:12" hidden="1" x14ac:dyDescent="0.35">
      <c r="A157" t="s">
        <v>1437</v>
      </c>
      <c r="B157">
        <v>2025</v>
      </c>
      <c r="C157" t="s">
        <v>1478</v>
      </c>
      <c r="D157" t="s">
        <v>1448</v>
      </c>
      <c r="E157" t="s">
        <v>1428</v>
      </c>
      <c r="F157" t="s">
        <v>373</v>
      </c>
      <c r="G157" s="26">
        <v>31180</v>
      </c>
      <c r="H157">
        <v>23.2</v>
      </c>
      <c r="I157" t="s">
        <v>1429</v>
      </c>
      <c r="J157">
        <v>23.2</v>
      </c>
      <c r="K157" t="s">
        <v>1479</v>
      </c>
      <c r="L157" t="s">
        <v>1431</v>
      </c>
    </row>
    <row r="158" spans="1:12" hidden="1" x14ac:dyDescent="0.35">
      <c r="A158" t="s">
        <v>1437</v>
      </c>
      <c r="B158">
        <v>2030</v>
      </c>
      <c r="C158" t="s">
        <v>1478</v>
      </c>
      <c r="D158" t="s">
        <v>1448</v>
      </c>
      <c r="E158" t="s">
        <v>1428</v>
      </c>
      <c r="F158" t="s">
        <v>373</v>
      </c>
      <c r="G158" s="26">
        <v>31180</v>
      </c>
      <c r="H158">
        <v>23.2</v>
      </c>
      <c r="I158" t="s">
        <v>1429</v>
      </c>
      <c r="J158">
        <v>23.2</v>
      </c>
      <c r="K158" t="s">
        <v>1479</v>
      </c>
      <c r="L158" t="s">
        <v>1431</v>
      </c>
    </row>
    <row r="159" spans="1:12" hidden="1" x14ac:dyDescent="0.35">
      <c r="A159" t="s">
        <v>1437</v>
      </c>
      <c r="B159">
        <v>2035</v>
      </c>
      <c r="C159" t="s">
        <v>1478</v>
      </c>
      <c r="D159" t="s">
        <v>1448</v>
      </c>
      <c r="E159" t="s">
        <v>1428</v>
      </c>
      <c r="F159" t="s">
        <v>373</v>
      </c>
      <c r="G159" s="26">
        <v>31180</v>
      </c>
      <c r="H159">
        <v>23.2</v>
      </c>
      <c r="I159" t="s">
        <v>1429</v>
      </c>
      <c r="J159">
        <v>23.2</v>
      </c>
      <c r="K159" t="s">
        <v>1479</v>
      </c>
      <c r="L159" t="s">
        <v>1431</v>
      </c>
    </row>
    <row r="160" spans="1:12" hidden="1" x14ac:dyDescent="0.35">
      <c r="A160" t="s">
        <v>1437</v>
      </c>
      <c r="B160">
        <v>2040</v>
      </c>
      <c r="C160" t="s">
        <v>1478</v>
      </c>
      <c r="D160" t="s">
        <v>1448</v>
      </c>
      <c r="E160" t="s">
        <v>1428</v>
      </c>
      <c r="F160" t="s">
        <v>373</v>
      </c>
      <c r="G160" s="26">
        <v>31180</v>
      </c>
      <c r="H160">
        <v>23.2</v>
      </c>
      <c r="I160" t="s">
        <v>1429</v>
      </c>
      <c r="J160">
        <v>23.2</v>
      </c>
      <c r="K160" t="s">
        <v>1479</v>
      </c>
      <c r="L160" t="s">
        <v>1431</v>
      </c>
    </row>
    <row r="161" spans="1:12" hidden="1" x14ac:dyDescent="0.35">
      <c r="A161" t="s">
        <v>1437</v>
      </c>
      <c r="B161">
        <v>2045</v>
      </c>
      <c r="C161" t="s">
        <v>1478</v>
      </c>
      <c r="D161" t="s">
        <v>1448</v>
      </c>
      <c r="E161" t="s">
        <v>1428</v>
      </c>
      <c r="F161" t="s">
        <v>373</v>
      </c>
      <c r="G161" s="26">
        <v>31180</v>
      </c>
      <c r="H161">
        <v>23.2</v>
      </c>
      <c r="I161" t="s">
        <v>1429</v>
      </c>
      <c r="J161">
        <v>23.2</v>
      </c>
      <c r="K161" t="s">
        <v>1479</v>
      </c>
      <c r="L161" t="s">
        <v>1431</v>
      </c>
    </row>
    <row r="162" spans="1:12" hidden="1" x14ac:dyDescent="0.35">
      <c r="A162" t="s">
        <v>1437</v>
      </c>
      <c r="B162">
        <v>2050</v>
      </c>
      <c r="C162" t="s">
        <v>1478</v>
      </c>
      <c r="D162" t="s">
        <v>1448</v>
      </c>
      <c r="E162" t="s">
        <v>1428</v>
      </c>
      <c r="F162" t="s">
        <v>373</v>
      </c>
      <c r="G162" s="26">
        <v>31180</v>
      </c>
      <c r="H162">
        <v>23.2</v>
      </c>
      <c r="I162" t="s">
        <v>1429</v>
      </c>
      <c r="J162">
        <v>23.2</v>
      </c>
      <c r="K162" t="s">
        <v>1479</v>
      </c>
      <c r="L162" t="s">
        <v>1431</v>
      </c>
    </row>
    <row r="163" spans="1:12" hidden="1" x14ac:dyDescent="0.35">
      <c r="A163" t="s">
        <v>1440</v>
      </c>
      <c r="B163">
        <v>2020</v>
      </c>
      <c r="C163" t="s">
        <v>1478</v>
      </c>
      <c r="D163" t="s">
        <v>1448</v>
      </c>
      <c r="E163" t="s">
        <v>1428</v>
      </c>
      <c r="F163" t="s">
        <v>373</v>
      </c>
      <c r="G163" s="26">
        <v>31180</v>
      </c>
      <c r="H163">
        <v>23.2</v>
      </c>
      <c r="I163" t="s">
        <v>1429</v>
      </c>
      <c r="J163">
        <v>23.2</v>
      </c>
      <c r="K163" t="s">
        <v>1479</v>
      </c>
      <c r="L163" t="s">
        <v>1431</v>
      </c>
    </row>
    <row r="164" spans="1:12" hidden="1" x14ac:dyDescent="0.35">
      <c r="A164" t="s">
        <v>1440</v>
      </c>
      <c r="B164">
        <v>2025</v>
      </c>
      <c r="C164" t="s">
        <v>1478</v>
      </c>
      <c r="D164" t="s">
        <v>1448</v>
      </c>
      <c r="E164" t="s">
        <v>1428</v>
      </c>
      <c r="F164" t="s">
        <v>373</v>
      </c>
      <c r="G164" s="26">
        <v>32390</v>
      </c>
      <c r="H164">
        <v>27.7</v>
      </c>
      <c r="I164" t="s">
        <v>1429</v>
      </c>
      <c r="J164">
        <v>27.7</v>
      </c>
      <c r="K164" t="s">
        <v>1480</v>
      </c>
      <c r="L164" t="s">
        <v>1431</v>
      </c>
    </row>
    <row r="165" spans="1:12" hidden="1" x14ac:dyDescent="0.35">
      <c r="A165" t="s">
        <v>1440</v>
      </c>
      <c r="B165">
        <v>2030</v>
      </c>
      <c r="C165" t="s">
        <v>1478</v>
      </c>
      <c r="D165" t="s">
        <v>1448</v>
      </c>
      <c r="E165" t="s">
        <v>1428</v>
      </c>
      <c r="F165" t="s">
        <v>373</v>
      </c>
      <c r="G165" s="26">
        <v>32370</v>
      </c>
      <c r="H165">
        <v>30.8</v>
      </c>
      <c r="I165" t="s">
        <v>1429</v>
      </c>
      <c r="J165">
        <v>30.8</v>
      </c>
      <c r="K165" t="s">
        <v>1481</v>
      </c>
      <c r="L165" t="s">
        <v>1431</v>
      </c>
    </row>
    <row r="166" spans="1:12" hidden="1" x14ac:dyDescent="0.35">
      <c r="A166" t="s">
        <v>1440</v>
      </c>
      <c r="B166">
        <v>2035</v>
      </c>
      <c r="C166" t="s">
        <v>1478</v>
      </c>
      <c r="D166" t="s">
        <v>1448</v>
      </c>
      <c r="E166" t="s">
        <v>1428</v>
      </c>
      <c r="F166" t="s">
        <v>373</v>
      </c>
      <c r="G166" s="26">
        <v>30400</v>
      </c>
      <c r="H166">
        <v>33.5</v>
      </c>
      <c r="I166" t="s">
        <v>1429</v>
      </c>
      <c r="J166">
        <v>33.5</v>
      </c>
      <c r="K166" t="s">
        <v>1482</v>
      </c>
      <c r="L166" t="s">
        <v>1431</v>
      </c>
    </row>
    <row r="167" spans="1:12" hidden="1" x14ac:dyDescent="0.35">
      <c r="A167" t="s">
        <v>1440</v>
      </c>
      <c r="B167">
        <v>2040</v>
      </c>
      <c r="C167" t="s">
        <v>1478</v>
      </c>
      <c r="D167" t="s">
        <v>1448</v>
      </c>
      <c r="E167" t="s">
        <v>1428</v>
      </c>
      <c r="F167" t="s">
        <v>373</v>
      </c>
      <c r="G167" s="26">
        <v>29770</v>
      </c>
      <c r="H167">
        <v>34.9</v>
      </c>
      <c r="I167" t="s">
        <v>1429</v>
      </c>
      <c r="J167">
        <v>34.9</v>
      </c>
      <c r="K167" t="s">
        <v>1435</v>
      </c>
      <c r="L167" t="s">
        <v>1431</v>
      </c>
    </row>
    <row r="168" spans="1:12" hidden="1" x14ac:dyDescent="0.3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35">
      <c r="A169" t="s">
        <v>1440</v>
      </c>
      <c r="B169">
        <v>2050</v>
      </c>
      <c r="C169" t="s">
        <v>1478</v>
      </c>
      <c r="D169" t="s">
        <v>1448</v>
      </c>
      <c r="E169" t="s">
        <v>1428</v>
      </c>
      <c r="F169" t="s">
        <v>373</v>
      </c>
      <c r="G169" s="26">
        <v>28530</v>
      </c>
      <c r="H169">
        <v>37.6</v>
      </c>
      <c r="I169" t="s">
        <v>1429</v>
      </c>
      <c r="J169">
        <v>37.6</v>
      </c>
      <c r="K169" t="s">
        <v>1483</v>
      </c>
      <c r="L169" t="s">
        <v>1431</v>
      </c>
    </row>
    <row r="170" spans="1:12" hidden="1" x14ac:dyDescent="0.35">
      <c r="A170" t="s">
        <v>1425</v>
      </c>
      <c r="B170">
        <v>2020</v>
      </c>
      <c r="C170" t="s">
        <v>1484</v>
      </c>
      <c r="D170" t="s">
        <v>1152</v>
      </c>
      <c r="E170" t="s">
        <v>1428</v>
      </c>
      <c r="F170" t="s">
        <v>373</v>
      </c>
      <c r="G170" s="26">
        <v>36460</v>
      </c>
      <c r="H170">
        <v>128</v>
      </c>
      <c r="I170">
        <v>71.7</v>
      </c>
      <c r="J170">
        <v>45.9</v>
      </c>
      <c r="K170" t="s">
        <v>1449</v>
      </c>
      <c r="L170" t="s">
        <v>1431</v>
      </c>
    </row>
    <row r="171" spans="1:12" hidden="1" x14ac:dyDescent="0.35">
      <c r="A171" t="s">
        <v>1425</v>
      </c>
      <c r="B171">
        <v>2020</v>
      </c>
      <c r="C171" t="s">
        <v>1484</v>
      </c>
      <c r="D171" t="s">
        <v>1152</v>
      </c>
      <c r="E171" t="s">
        <v>1428</v>
      </c>
      <c r="F171" t="s">
        <v>373</v>
      </c>
      <c r="G171" s="26">
        <v>36460</v>
      </c>
      <c r="H171">
        <v>128</v>
      </c>
      <c r="I171">
        <v>71.7</v>
      </c>
      <c r="J171">
        <v>45.9</v>
      </c>
      <c r="K171" t="s">
        <v>1430</v>
      </c>
      <c r="L171" t="s">
        <v>1431</v>
      </c>
    </row>
    <row r="172" spans="1:12" hidden="1" x14ac:dyDescent="0.35">
      <c r="A172" t="s">
        <v>1425</v>
      </c>
      <c r="B172">
        <v>2025</v>
      </c>
      <c r="C172" t="s">
        <v>1484</v>
      </c>
      <c r="D172" t="s">
        <v>1152</v>
      </c>
      <c r="E172" t="s">
        <v>1428</v>
      </c>
      <c r="F172" t="s">
        <v>373</v>
      </c>
      <c r="G172" s="26">
        <v>32670</v>
      </c>
      <c r="H172">
        <v>169</v>
      </c>
      <c r="I172">
        <v>99.6</v>
      </c>
      <c r="J172">
        <v>62.7</v>
      </c>
      <c r="K172" t="s">
        <v>1450</v>
      </c>
      <c r="L172" t="s">
        <v>1431</v>
      </c>
    </row>
    <row r="173" spans="1:12" hidden="1" x14ac:dyDescent="0.35">
      <c r="A173" t="s">
        <v>1425</v>
      </c>
      <c r="B173">
        <v>2025</v>
      </c>
      <c r="C173" t="s">
        <v>1484</v>
      </c>
      <c r="D173" t="s">
        <v>1152</v>
      </c>
      <c r="E173" t="s">
        <v>1428</v>
      </c>
      <c r="F173" t="s">
        <v>373</v>
      </c>
      <c r="G173" s="26">
        <v>32670</v>
      </c>
      <c r="H173">
        <v>169</v>
      </c>
      <c r="I173">
        <v>99.6</v>
      </c>
      <c r="J173">
        <v>62.7</v>
      </c>
      <c r="K173" t="s">
        <v>1432</v>
      </c>
      <c r="L173" t="s">
        <v>1431</v>
      </c>
    </row>
    <row r="174" spans="1:12" hidden="1" x14ac:dyDescent="0.35">
      <c r="A174" t="s">
        <v>1425</v>
      </c>
      <c r="B174">
        <v>2030</v>
      </c>
      <c r="C174" t="s">
        <v>1484</v>
      </c>
      <c r="D174" t="s">
        <v>1152</v>
      </c>
      <c r="E174" t="s">
        <v>1428</v>
      </c>
      <c r="F174" t="s">
        <v>373</v>
      </c>
      <c r="G174" s="26">
        <v>31760</v>
      </c>
      <c r="H174">
        <v>183</v>
      </c>
      <c r="I174">
        <v>110</v>
      </c>
      <c r="J174">
        <v>68.7</v>
      </c>
      <c r="K174" t="s">
        <v>1451</v>
      </c>
      <c r="L174" t="s">
        <v>1431</v>
      </c>
    </row>
    <row r="175" spans="1:12" hidden="1" x14ac:dyDescent="0.35">
      <c r="A175" t="s">
        <v>1425</v>
      </c>
      <c r="B175">
        <v>2030</v>
      </c>
      <c r="C175" t="s">
        <v>1484</v>
      </c>
      <c r="D175" t="s">
        <v>1152</v>
      </c>
      <c r="E175" t="s">
        <v>1428</v>
      </c>
      <c r="F175" t="s">
        <v>373</v>
      </c>
      <c r="G175" s="26">
        <v>31760</v>
      </c>
      <c r="H175">
        <v>183</v>
      </c>
      <c r="I175">
        <v>110</v>
      </c>
      <c r="J175">
        <v>68.7</v>
      </c>
      <c r="K175" t="s">
        <v>1433</v>
      </c>
      <c r="L175" t="s">
        <v>1431</v>
      </c>
    </row>
    <row r="176" spans="1:12" hidden="1" x14ac:dyDescent="0.3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3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35">
      <c r="A178" t="s">
        <v>1425</v>
      </c>
      <c r="B178">
        <v>2040</v>
      </c>
      <c r="C178" t="s">
        <v>1484</v>
      </c>
      <c r="D178" t="s">
        <v>1152</v>
      </c>
      <c r="E178" t="s">
        <v>1428</v>
      </c>
      <c r="F178" t="s">
        <v>373</v>
      </c>
      <c r="G178" s="26">
        <v>31210</v>
      </c>
      <c r="H178">
        <v>215</v>
      </c>
      <c r="I178">
        <v>127</v>
      </c>
      <c r="J178">
        <v>79.8</v>
      </c>
      <c r="K178" t="s">
        <v>1435</v>
      </c>
      <c r="L178" t="s">
        <v>1431</v>
      </c>
    </row>
    <row r="179" spans="1:12" hidden="1" x14ac:dyDescent="0.35">
      <c r="A179" t="s">
        <v>1425</v>
      </c>
      <c r="B179">
        <v>2040</v>
      </c>
      <c r="C179" t="s">
        <v>1484</v>
      </c>
      <c r="D179" t="s">
        <v>1152</v>
      </c>
      <c r="E179" t="s">
        <v>1428</v>
      </c>
      <c r="F179" t="s">
        <v>373</v>
      </c>
      <c r="G179" s="26">
        <v>31210</v>
      </c>
      <c r="H179">
        <v>215</v>
      </c>
      <c r="I179">
        <v>127</v>
      </c>
      <c r="J179">
        <v>79.8</v>
      </c>
      <c r="K179" t="s">
        <v>1435</v>
      </c>
      <c r="L179" t="s">
        <v>1431</v>
      </c>
    </row>
    <row r="180" spans="1:12" hidden="1" x14ac:dyDescent="0.35">
      <c r="A180" t="s">
        <v>1425</v>
      </c>
      <c r="B180">
        <v>2045</v>
      </c>
      <c r="C180" t="s">
        <v>1484</v>
      </c>
      <c r="D180" t="s">
        <v>1152</v>
      </c>
      <c r="E180" t="s">
        <v>1428</v>
      </c>
      <c r="F180" t="s">
        <v>373</v>
      </c>
      <c r="G180" s="26">
        <v>30570</v>
      </c>
      <c r="H180">
        <v>222</v>
      </c>
      <c r="I180">
        <v>132</v>
      </c>
      <c r="J180">
        <v>82.7</v>
      </c>
      <c r="K180" t="s">
        <v>1435</v>
      </c>
      <c r="L180" t="s">
        <v>1431</v>
      </c>
    </row>
    <row r="181" spans="1:12" hidden="1" x14ac:dyDescent="0.35">
      <c r="A181" t="s">
        <v>1425</v>
      </c>
      <c r="B181">
        <v>2045</v>
      </c>
      <c r="C181" t="s">
        <v>1484</v>
      </c>
      <c r="D181" t="s">
        <v>1152</v>
      </c>
      <c r="E181" t="s">
        <v>1428</v>
      </c>
      <c r="F181" t="s">
        <v>373</v>
      </c>
      <c r="G181" s="26">
        <v>30570</v>
      </c>
      <c r="H181">
        <v>222</v>
      </c>
      <c r="I181">
        <v>132</v>
      </c>
      <c r="J181">
        <v>82.7</v>
      </c>
      <c r="K181" t="s">
        <v>1435</v>
      </c>
      <c r="L181" t="s">
        <v>1431</v>
      </c>
    </row>
    <row r="182" spans="1:12" hidden="1" x14ac:dyDescent="0.35">
      <c r="A182" t="s">
        <v>1425</v>
      </c>
      <c r="B182">
        <v>2050</v>
      </c>
      <c r="C182" t="s">
        <v>1484</v>
      </c>
      <c r="D182" t="s">
        <v>1152</v>
      </c>
      <c r="E182" t="s">
        <v>1428</v>
      </c>
      <c r="F182" t="s">
        <v>373</v>
      </c>
      <c r="G182" s="26">
        <v>29930</v>
      </c>
      <c r="H182">
        <v>231</v>
      </c>
      <c r="I182">
        <v>136</v>
      </c>
      <c r="J182">
        <v>85.6</v>
      </c>
      <c r="K182" t="s">
        <v>1453</v>
      </c>
      <c r="L182" t="s">
        <v>1431</v>
      </c>
    </row>
    <row r="183" spans="1:12" hidden="1" x14ac:dyDescent="0.35">
      <c r="A183" t="s">
        <v>1425</v>
      </c>
      <c r="B183">
        <v>2050</v>
      </c>
      <c r="C183" t="s">
        <v>1484</v>
      </c>
      <c r="D183" t="s">
        <v>1152</v>
      </c>
      <c r="E183" t="s">
        <v>1428</v>
      </c>
      <c r="F183" t="s">
        <v>373</v>
      </c>
      <c r="G183" s="26">
        <v>29930</v>
      </c>
      <c r="H183">
        <v>231</v>
      </c>
      <c r="I183">
        <v>136</v>
      </c>
      <c r="J183">
        <v>85.6</v>
      </c>
      <c r="K183" t="s">
        <v>1436</v>
      </c>
      <c r="L183" t="s">
        <v>1431</v>
      </c>
    </row>
    <row r="184" spans="1:12" hidden="1" x14ac:dyDescent="0.35">
      <c r="A184" t="s">
        <v>1437</v>
      </c>
      <c r="B184">
        <v>2020</v>
      </c>
      <c r="C184" t="s">
        <v>1484</v>
      </c>
      <c r="D184" t="s">
        <v>1152</v>
      </c>
      <c r="E184" t="s">
        <v>1428</v>
      </c>
      <c r="F184" t="s">
        <v>373</v>
      </c>
      <c r="G184" s="26">
        <v>36460</v>
      </c>
      <c r="H184">
        <v>128</v>
      </c>
      <c r="I184">
        <v>71.7</v>
      </c>
      <c r="J184">
        <v>45.9</v>
      </c>
      <c r="K184" t="s">
        <v>1455</v>
      </c>
      <c r="L184" t="s">
        <v>1431</v>
      </c>
    </row>
    <row r="185" spans="1:12" hidden="1" x14ac:dyDescent="0.35">
      <c r="A185" t="s">
        <v>1437</v>
      </c>
      <c r="B185">
        <v>2020</v>
      </c>
      <c r="C185" t="s">
        <v>1484</v>
      </c>
      <c r="D185" t="s">
        <v>1152</v>
      </c>
      <c r="E185" t="s">
        <v>1428</v>
      </c>
      <c r="F185" t="s">
        <v>373</v>
      </c>
      <c r="G185" s="26">
        <v>36460</v>
      </c>
      <c r="H185">
        <v>128</v>
      </c>
      <c r="I185">
        <v>71.7</v>
      </c>
      <c r="J185">
        <v>45.9</v>
      </c>
      <c r="K185" t="s">
        <v>1438</v>
      </c>
      <c r="L185" t="s">
        <v>1439</v>
      </c>
    </row>
    <row r="186" spans="1:12" hidden="1" x14ac:dyDescent="0.35">
      <c r="A186" t="s">
        <v>1437</v>
      </c>
      <c r="B186">
        <v>2025</v>
      </c>
      <c r="C186" t="s">
        <v>1484</v>
      </c>
      <c r="D186" t="s">
        <v>1152</v>
      </c>
      <c r="E186" t="s">
        <v>1428</v>
      </c>
      <c r="F186" t="s">
        <v>373</v>
      </c>
      <c r="G186" s="26">
        <v>36460</v>
      </c>
      <c r="H186">
        <v>128</v>
      </c>
      <c r="I186">
        <v>71.7</v>
      </c>
      <c r="J186">
        <v>45.9</v>
      </c>
      <c r="K186" t="s">
        <v>1455</v>
      </c>
      <c r="L186" t="s">
        <v>1431</v>
      </c>
    </row>
    <row r="187" spans="1:12" hidden="1" x14ac:dyDescent="0.35">
      <c r="A187" t="s">
        <v>1437</v>
      </c>
      <c r="B187">
        <v>2025</v>
      </c>
      <c r="C187" t="s">
        <v>1484</v>
      </c>
      <c r="D187" t="s">
        <v>1152</v>
      </c>
      <c r="E187" t="s">
        <v>1428</v>
      </c>
      <c r="F187" t="s">
        <v>373</v>
      </c>
      <c r="G187" s="26">
        <v>36460</v>
      </c>
      <c r="H187">
        <v>128</v>
      </c>
      <c r="I187">
        <v>71.7</v>
      </c>
      <c r="J187">
        <v>45.9</v>
      </c>
      <c r="K187" t="s">
        <v>1438</v>
      </c>
      <c r="L187" t="s">
        <v>1439</v>
      </c>
    </row>
    <row r="188" spans="1:12" hidden="1" x14ac:dyDescent="0.35">
      <c r="A188" t="s">
        <v>1437</v>
      </c>
      <c r="B188">
        <v>2030</v>
      </c>
      <c r="C188" t="s">
        <v>1484</v>
      </c>
      <c r="D188" t="s">
        <v>1152</v>
      </c>
      <c r="E188" t="s">
        <v>1428</v>
      </c>
      <c r="F188" t="s">
        <v>373</v>
      </c>
      <c r="G188" s="26">
        <v>36460</v>
      </c>
      <c r="H188">
        <v>128</v>
      </c>
      <c r="I188">
        <v>71.7</v>
      </c>
      <c r="J188">
        <v>45.9</v>
      </c>
      <c r="K188" t="s">
        <v>1455</v>
      </c>
      <c r="L188" t="s">
        <v>1431</v>
      </c>
    </row>
    <row r="189" spans="1:12" hidden="1" x14ac:dyDescent="0.35">
      <c r="A189" t="s">
        <v>1437</v>
      </c>
      <c r="B189">
        <v>2030</v>
      </c>
      <c r="C189" t="s">
        <v>1484</v>
      </c>
      <c r="D189" t="s">
        <v>1152</v>
      </c>
      <c r="E189" t="s">
        <v>1428</v>
      </c>
      <c r="F189" t="s">
        <v>373</v>
      </c>
      <c r="G189" s="26">
        <v>36460</v>
      </c>
      <c r="H189">
        <v>128</v>
      </c>
      <c r="I189">
        <v>71.7</v>
      </c>
      <c r="J189">
        <v>45.9</v>
      </c>
      <c r="K189" t="s">
        <v>1438</v>
      </c>
      <c r="L189" t="s">
        <v>1439</v>
      </c>
    </row>
    <row r="190" spans="1:12" hidden="1" x14ac:dyDescent="0.35">
      <c r="A190" t="s">
        <v>1437</v>
      </c>
      <c r="B190">
        <v>2035</v>
      </c>
      <c r="C190" t="s">
        <v>1484</v>
      </c>
      <c r="D190" t="s">
        <v>1152</v>
      </c>
      <c r="E190" t="s">
        <v>1428</v>
      </c>
      <c r="F190" t="s">
        <v>373</v>
      </c>
      <c r="G190" s="26">
        <v>36460</v>
      </c>
      <c r="H190">
        <v>128</v>
      </c>
      <c r="I190">
        <v>71.7</v>
      </c>
      <c r="J190">
        <v>45.9</v>
      </c>
      <c r="K190" t="s">
        <v>1455</v>
      </c>
      <c r="L190" t="s">
        <v>1431</v>
      </c>
    </row>
    <row r="191" spans="1:12" hidden="1" x14ac:dyDescent="0.35">
      <c r="A191" t="s">
        <v>1437</v>
      </c>
      <c r="B191">
        <v>2035</v>
      </c>
      <c r="C191" t="s">
        <v>1484</v>
      </c>
      <c r="D191" t="s">
        <v>1152</v>
      </c>
      <c r="E191" t="s">
        <v>1428</v>
      </c>
      <c r="F191" t="s">
        <v>373</v>
      </c>
      <c r="G191" s="26">
        <v>36460</v>
      </c>
      <c r="H191">
        <v>128</v>
      </c>
      <c r="I191">
        <v>71.7</v>
      </c>
      <c r="J191">
        <v>45.9</v>
      </c>
      <c r="K191" t="s">
        <v>1438</v>
      </c>
      <c r="L191" t="s">
        <v>1439</v>
      </c>
    </row>
    <row r="192" spans="1:12" hidden="1" x14ac:dyDescent="0.35">
      <c r="A192" t="s">
        <v>1437</v>
      </c>
      <c r="B192">
        <v>2040</v>
      </c>
      <c r="C192" t="s">
        <v>1484</v>
      </c>
      <c r="D192" t="s">
        <v>1152</v>
      </c>
      <c r="E192" t="s">
        <v>1428</v>
      </c>
      <c r="F192" t="s">
        <v>373</v>
      </c>
      <c r="G192" s="26">
        <v>36460</v>
      </c>
      <c r="H192">
        <v>128</v>
      </c>
      <c r="I192">
        <v>71.7</v>
      </c>
      <c r="J192">
        <v>45.9</v>
      </c>
      <c r="K192" t="s">
        <v>1455</v>
      </c>
      <c r="L192" t="s">
        <v>1431</v>
      </c>
    </row>
    <row r="193" spans="1:12" hidden="1" x14ac:dyDescent="0.35">
      <c r="A193" t="s">
        <v>1437</v>
      </c>
      <c r="B193">
        <v>2040</v>
      </c>
      <c r="C193" t="s">
        <v>1484</v>
      </c>
      <c r="D193" t="s">
        <v>1152</v>
      </c>
      <c r="E193" t="s">
        <v>1428</v>
      </c>
      <c r="F193" t="s">
        <v>373</v>
      </c>
      <c r="G193" s="26">
        <v>36460</v>
      </c>
      <c r="H193">
        <v>128</v>
      </c>
      <c r="I193">
        <v>71.7</v>
      </c>
      <c r="J193">
        <v>45.9</v>
      </c>
      <c r="K193" t="s">
        <v>1438</v>
      </c>
      <c r="L193" t="s">
        <v>1439</v>
      </c>
    </row>
    <row r="194" spans="1:12" hidden="1" x14ac:dyDescent="0.35">
      <c r="A194" t="s">
        <v>1437</v>
      </c>
      <c r="B194">
        <v>2045</v>
      </c>
      <c r="C194" t="s">
        <v>1484</v>
      </c>
      <c r="D194" t="s">
        <v>1152</v>
      </c>
      <c r="E194" t="s">
        <v>1428</v>
      </c>
      <c r="F194" t="s">
        <v>373</v>
      </c>
      <c r="G194" s="26">
        <v>36460</v>
      </c>
      <c r="H194">
        <v>128</v>
      </c>
      <c r="I194">
        <v>71.7</v>
      </c>
      <c r="J194">
        <v>45.9</v>
      </c>
      <c r="K194" t="s">
        <v>1455</v>
      </c>
      <c r="L194" t="s">
        <v>1431</v>
      </c>
    </row>
    <row r="195" spans="1:12" hidden="1" x14ac:dyDescent="0.35">
      <c r="A195" t="s">
        <v>1437</v>
      </c>
      <c r="B195">
        <v>2045</v>
      </c>
      <c r="C195" t="s">
        <v>1484</v>
      </c>
      <c r="D195" t="s">
        <v>1152</v>
      </c>
      <c r="E195" t="s">
        <v>1428</v>
      </c>
      <c r="F195" t="s">
        <v>373</v>
      </c>
      <c r="G195" s="26">
        <v>36460</v>
      </c>
      <c r="H195">
        <v>128</v>
      </c>
      <c r="I195">
        <v>71.7</v>
      </c>
      <c r="J195">
        <v>45.9</v>
      </c>
      <c r="K195" t="s">
        <v>1438</v>
      </c>
      <c r="L195" t="s">
        <v>1439</v>
      </c>
    </row>
    <row r="196" spans="1:12" hidden="1" x14ac:dyDescent="0.35">
      <c r="A196" t="s">
        <v>1437</v>
      </c>
      <c r="B196">
        <v>2050</v>
      </c>
      <c r="C196" t="s">
        <v>1484</v>
      </c>
      <c r="D196" t="s">
        <v>1152</v>
      </c>
      <c r="E196" t="s">
        <v>1428</v>
      </c>
      <c r="F196" t="s">
        <v>373</v>
      </c>
      <c r="G196" s="26">
        <v>36460</v>
      </c>
      <c r="H196">
        <v>128</v>
      </c>
      <c r="I196">
        <v>71.7</v>
      </c>
      <c r="J196">
        <v>45.9</v>
      </c>
      <c r="K196" t="s">
        <v>1455</v>
      </c>
      <c r="L196" t="s">
        <v>1431</v>
      </c>
    </row>
    <row r="197" spans="1:12" hidden="1" x14ac:dyDescent="0.35">
      <c r="A197" t="s">
        <v>1437</v>
      </c>
      <c r="B197">
        <v>2050</v>
      </c>
      <c r="C197" t="s">
        <v>1484</v>
      </c>
      <c r="D197" t="s">
        <v>1152</v>
      </c>
      <c r="E197" t="s">
        <v>1428</v>
      </c>
      <c r="F197" t="s">
        <v>373</v>
      </c>
      <c r="G197" s="26">
        <v>36460</v>
      </c>
      <c r="H197">
        <v>128</v>
      </c>
      <c r="I197">
        <v>71.7</v>
      </c>
      <c r="J197">
        <v>45.9</v>
      </c>
      <c r="K197" t="s">
        <v>1438</v>
      </c>
      <c r="L197" t="s">
        <v>1439</v>
      </c>
    </row>
    <row r="198" spans="1:12" hidden="1" x14ac:dyDescent="0.35">
      <c r="A198" t="s">
        <v>1440</v>
      </c>
      <c r="B198">
        <v>2020</v>
      </c>
      <c r="C198" t="s">
        <v>1484</v>
      </c>
      <c r="D198" t="s">
        <v>1152</v>
      </c>
      <c r="E198" t="s">
        <v>1428</v>
      </c>
      <c r="F198" t="s">
        <v>373</v>
      </c>
      <c r="G198" s="26">
        <v>36460</v>
      </c>
      <c r="H198">
        <v>128</v>
      </c>
      <c r="I198">
        <v>71.7</v>
      </c>
      <c r="J198">
        <v>45.9</v>
      </c>
      <c r="K198" t="s">
        <v>1455</v>
      </c>
      <c r="L198" t="s">
        <v>1431</v>
      </c>
    </row>
    <row r="199" spans="1:12" hidden="1" x14ac:dyDescent="0.35">
      <c r="A199" t="s">
        <v>1440</v>
      </c>
      <c r="B199">
        <v>2020</v>
      </c>
      <c r="C199" t="s">
        <v>1484</v>
      </c>
      <c r="D199" t="s">
        <v>1152</v>
      </c>
      <c r="E199" t="s">
        <v>1428</v>
      </c>
      <c r="F199" t="s">
        <v>373</v>
      </c>
      <c r="G199" s="26">
        <v>36460</v>
      </c>
      <c r="H199">
        <v>128</v>
      </c>
      <c r="I199">
        <v>71.7</v>
      </c>
      <c r="J199">
        <v>45.9</v>
      </c>
      <c r="K199" t="s">
        <v>1438</v>
      </c>
      <c r="L199" t="s">
        <v>1431</v>
      </c>
    </row>
    <row r="200" spans="1:12" hidden="1" x14ac:dyDescent="0.35">
      <c r="A200" t="s">
        <v>1440</v>
      </c>
      <c r="B200">
        <v>2025</v>
      </c>
      <c r="C200" t="s">
        <v>1484</v>
      </c>
      <c r="D200" t="s">
        <v>1152</v>
      </c>
      <c r="E200" t="s">
        <v>1428</v>
      </c>
      <c r="F200" t="s">
        <v>373</v>
      </c>
      <c r="G200" s="26">
        <v>36060</v>
      </c>
      <c r="H200">
        <v>147</v>
      </c>
      <c r="I200">
        <v>75.2</v>
      </c>
      <c r="J200">
        <v>49.7</v>
      </c>
      <c r="K200" t="s">
        <v>1456</v>
      </c>
      <c r="L200" t="s">
        <v>1431</v>
      </c>
    </row>
    <row r="201" spans="1:12" hidden="1" x14ac:dyDescent="0.35">
      <c r="A201" t="s">
        <v>1440</v>
      </c>
      <c r="B201">
        <v>2025</v>
      </c>
      <c r="C201" t="s">
        <v>1484</v>
      </c>
      <c r="D201" t="s">
        <v>1152</v>
      </c>
      <c r="E201" t="s">
        <v>1428</v>
      </c>
      <c r="F201" t="s">
        <v>373</v>
      </c>
      <c r="G201" s="26">
        <v>36060</v>
      </c>
      <c r="H201">
        <v>147</v>
      </c>
      <c r="I201">
        <v>75.2</v>
      </c>
      <c r="J201">
        <v>49.7</v>
      </c>
      <c r="K201" t="s">
        <v>1441</v>
      </c>
      <c r="L201" t="s">
        <v>1431</v>
      </c>
    </row>
    <row r="202" spans="1:12" hidden="1" x14ac:dyDescent="0.35">
      <c r="A202" t="s">
        <v>1440</v>
      </c>
      <c r="B202">
        <v>2030</v>
      </c>
      <c r="C202" t="s">
        <v>1484</v>
      </c>
      <c r="D202" t="s">
        <v>1152</v>
      </c>
      <c r="E202" t="s">
        <v>1428</v>
      </c>
      <c r="F202" t="s">
        <v>373</v>
      </c>
      <c r="G202" s="26">
        <v>32840</v>
      </c>
      <c r="H202">
        <v>152</v>
      </c>
      <c r="I202">
        <v>85.6</v>
      </c>
      <c r="J202">
        <v>54.8</v>
      </c>
      <c r="K202" t="s">
        <v>1457</v>
      </c>
      <c r="L202" t="s">
        <v>1431</v>
      </c>
    </row>
    <row r="203" spans="1:12" hidden="1" x14ac:dyDescent="0.35">
      <c r="A203" t="s">
        <v>1440</v>
      </c>
      <c r="B203">
        <v>2030</v>
      </c>
      <c r="C203" t="s">
        <v>1484</v>
      </c>
      <c r="D203" t="s">
        <v>1152</v>
      </c>
      <c r="E203" t="s">
        <v>1428</v>
      </c>
      <c r="F203" t="s">
        <v>373</v>
      </c>
      <c r="G203" s="26">
        <v>32840</v>
      </c>
      <c r="H203">
        <v>152</v>
      </c>
      <c r="I203">
        <v>85.6</v>
      </c>
      <c r="J203">
        <v>54.8</v>
      </c>
      <c r="K203" t="s">
        <v>1442</v>
      </c>
      <c r="L203" t="s">
        <v>1431</v>
      </c>
    </row>
    <row r="204" spans="1:12" hidden="1" x14ac:dyDescent="0.35">
      <c r="A204" t="s">
        <v>1440</v>
      </c>
      <c r="B204">
        <v>2035</v>
      </c>
      <c r="C204" t="s">
        <v>1484</v>
      </c>
      <c r="D204" t="s">
        <v>1152</v>
      </c>
      <c r="E204" t="s">
        <v>1428</v>
      </c>
      <c r="F204" t="s">
        <v>373</v>
      </c>
      <c r="G204" s="26">
        <v>31490</v>
      </c>
      <c r="H204">
        <v>172</v>
      </c>
      <c r="I204">
        <v>90.4</v>
      </c>
      <c r="J204">
        <v>59.2</v>
      </c>
      <c r="K204" t="s">
        <v>1458</v>
      </c>
      <c r="L204" t="s">
        <v>1431</v>
      </c>
    </row>
    <row r="205" spans="1:12" hidden="1" x14ac:dyDescent="0.35">
      <c r="A205" t="s">
        <v>1440</v>
      </c>
      <c r="B205">
        <v>2035</v>
      </c>
      <c r="C205" t="s">
        <v>1484</v>
      </c>
      <c r="D205" t="s">
        <v>1152</v>
      </c>
      <c r="E205" t="s">
        <v>1428</v>
      </c>
      <c r="F205" t="s">
        <v>373</v>
      </c>
      <c r="G205" s="26">
        <v>31490</v>
      </c>
      <c r="H205">
        <v>172</v>
      </c>
      <c r="I205">
        <v>90.4</v>
      </c>
      <c r="J205">
        <v>59.2</v>
      </c>
      <c r="K205" t="s">
        <v>1443</v>
      </c>
      <c r="L205" t="s">
        <v>1431</v>
      </c>
    </row>
    <row r="206" spans="1:12" hidden="1" x14ac:dyDescent="0.35">
      <c r="A206" t="s">
        <v>1440</v>
      </c>
      <c r="B206">
        <v>2040</v>
      </c>
      <c r="C206" t="s">
        <v>1484</v>
      </c>
      <c r="D206" t="s">
        <v>1152</v>
      </c>
      <c r="E206" t="s">
        <v>1428</v>
      </c>
      <c r="F206" t="s">
        <v>373</v>
      </c>
      <c r="G206" s="26">
        <v>30810</v>
      </c>
      <c r="H206">
        <v>179</v>
      </c>
      <c r="I206">
        <v>94.3</v>
      </c>
      <c r="J206">
        <v>61.8</v>
      </c>
      <c r="K206" t="s">
        <v>1435</v>
      </c>
      <c r="L206" t="s">
        <v>1431</v>
      </c>
    </row>
    <row r="207" spans="1:12" hidden="1" x14ac:dyDescent="0.35">
      <c r="A207" t="s">
        <v>1440</v>
      </c>
      <c r="B207">
        <v>2040</v>
      </c>
      <c r="C207" t="s">
        <v>1484</v>
      </c>
      <c r="D207" t="s">
        <v>1152</v>
      </c>
      <c r="E207" t="s">
        <v>1428</v>
      </c>
      <c r="F207" t="s">
        <v>373</v>
      </c>
      <c r="G207" s="26">
        <v>30810</v>
      </c>
      <c r="H207">
        <v>179</v>
      </c>
      <c r="I207">
        <v>94.3</v>
      </c>
      <c r="J207">
        <v>61.8</v>
      </c>
      <c r="K207" t="s">
        <v>1435</v>
      </c>
      <c r="L207" t="s">
        <v>1431</v>
      </c>
    </row>
    <row r="208" spans="1:12" hidden="1" x14ac:dyDescent="0.3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3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3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3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35">
      <c r="A212" t="s">
        <v>1425</v>
      </c>
      <c r="B212">
        <v>2020</v>
      </c>
      <c r="C212" t="s">
        <v>1485</v>
      </c>
      <c r="D212" t="s">
        <v>1152</v>
      </c>
      <c r="E212" t="s">
        <v>1428</v>
      </c>
      <c r="F212" t="s">
        <v>373</v>
      </c>
      <c r="G212" s="26">
        <v>45660</v>
      </c>
      <c r="H212">
        <v>86.9</v>
      </c>
      <c r="I212">
        <v>160</v>
      </c>
      <c r="J212">
        <v>56.3</v>
      </c>
      <c r="K212" t="s">
        <v>1449</v>
      </c>
      <c r="L212" t="s">
        <v>1431</v>
      </c>
    </row>
    <row r="213" spans="1:12" hidden="1" x14ac:dyDescent="0.35">
      <c r="A213" t="s">
        <v>1425</v>
      </c>
      <c r="B213">
        <v>2020</v>
      </c>
      <c r="C213" t="s">
        <v>1485</v>
      </c>
      <c r="D213" t="s">
        <v>1152</v>
      </c>
      <c r="E213" t="s">
        <v>1428</v>
      </c>
      <c r="F213" t="s">
        <v>373</v>
      </c>
      <c r="G213" s="26">
        <v>45660</v>
      </c>
      <c r="H213">
        <v>86.9</v>
      </c>
      <c r="I213">
        <v>160</v>
      </c>
      <c r="J213">
        <v>56.3</v>
      </c>
      <c r="K213" t="s">
        <v>1430</v>
      </c>
      <c r="L213" t="s">
        <v>1431</v>
      </c>
    </row>
    <row r="214" spans="1:12" hidden="1" x14ac:dyDescent="0.3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3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35">
      <c r="A216" t="s">
        <v>1425</v>
      </c>
      <c r="B216">
        <v>2030</v>
      </c>
      <c r="C216" t="s">
        <v>1485</v>
      </c>
      <c r="D216" t="s">
        <v>1152</v>
      </c>
      <c r="E216" t="s">
        <v>1428</v>
      </c>
      <c r="F216" t="s">
        <v>373</v>
      </c>
      <c r="G216" s="26">
        <v>34450</v>
      </c>
      <c r="H216">
        <v>126</v>
      </c>
      <c r="I216">
        <v>252</v>
      </c>
      <c r="J216">
        <v>83.9</v>
      </c>
      <c r="K216" t="s">
        <v>1451</v>
      </c>
      <c r="L216" t="s">
        <v>1431</v>
      </c>
    </row>
    <row r="217" spans="1:12" hidden="1" x14ac:dyDescent="0.35">
      <c r="A217" t="s">
        <v>1425</v>
      </c>
      <c r="B217">
        <v>2030</v>
      </c>
      <c r="C217" t="s">
        <v>1485</v>
      </c>
      <c r="D217" t="s">
        <v>1152</v>
      </c>
      <c r="E217" t="s">
        <v>1428</v>
      </c>
      <c r="F217" t="s">
        <v>373</v>
      </c>
      <c r="G217" s="26">
        <v>34450</v>
      </c>
      <c r="H217">
        <v>126</v>
      </c>
      <c r="I217">
        <v>252</v>
      </c>
      <c r="J217">
        <v>83.9</v>
      </c>
      <c r="K217" t="s">
        <v>1433</v>
      </c>
      <c r="L217" t="s">
        <v>1431</v>
      </c>
    </row>
    <row r="218" spans="1:12" hidden="1" x14ac:dyDescent="0.35">
      <c r="A218" t="s">
        <v>1425</v>
      </c>
      <c r="B218">
        <v>2035</v>
      </c>
      <c r="C218" t="s">
        <v>1485</v>
      </c>
      <c r="D218" t="s">
        <v>1152</v>
      </c>
      <c r="E218" t="s">
        <v>1428</v>
      </c>
      <c r="F218" t="s">
        <v>373</v>
      </c>
      <c r="G218" s="26">
        <v>33900</v>
      </c>
      <c r="H218">
        <v>142</v>
      </c>
      <c r="I218">
        <v>285</v>
      </c>
      <c r="J218">
        <v>94.6</v>
      </c>
      <c r="K218" t="s">
        <v>1452</v>
      </c>
      <c r="L218" t="s">
        <v>1431</v>
      </c>
    </row>
    <row r="219" spans="1:12" hidden="1" x14ac:dyDescent="0.35">
      <c r="A219" t="s">
        <v>1425</v>
      </c>
      <c r="B219">
        <v>2035</v>
      </c>
      <c r="C219" t="s">
        <v>1485</v>
      </c>
      <c r="D219" t="s">
        <v>1152</v>
      </c>
      <c r="E219" t="s">
        <v>1428</v>
      </c>
      <c r="F219" t="s">
        <v>373</v>
      </c>
      <c r="G219" s="26">
        <v>33900</v>
      </c>
      <c r="H219">
        <v>142</v>
      </c>
      <c r="I219">
        <v>285</v>
      </c>
      <c r="J219">
        <v>94.6</v>
      </c>
      <c r="K219" t="s">
        <v>1434</v>
      </c>
      <c r="L219" t="s">
        <v>1431</v>
      </c>
    </row>
    <row r="220" spans="1:12" hidden="1" x14ac:dyDescent="0.35">
      <c r="A220" t="s">
        <v>1425</v>
      </c>
      <c r="B220">
        <v>2040</v>
      </c>
      <c r="C220" t="s">
        <v>1485</v>
      </c>
      <c r="D220" t="s">
        <v>1152</v>
      </c>
      <c r="E220" t="s">
        <v>1428</v>
      </c>
      <c r="F220" t="s">
        <v>373</v>
      </c>
      <c r="G220" s="26">
        <v>33190</v>
      </c>
      <c r="H220">
        <v>148</v>
      </c>
      <c r="I220">
        <v>294</v>
      </c>
      <c r="J220">
        <v>98.4</v>
      </c>
      <c r="K220" t="s">
        <v>1435</v>
      </c>
      <c r="L220" t="s">
        <v>1431</v>
      </c>
    </row>
    <row r="221" spans="1:12" hidden="1" x14ac:dyDescent="0.35">
      <c r="A221" t="s">
        <v>1425</v>
      </c>
      <c r="B221">
        <v>2040</v>
      </c>
      <c r="C221" t="s">
        <v>1485</v>
      </c>
      <c r="D221" t="s">
        <v>1152</v>
      </c>
      <c r="E221" t="s">
        <v>1428</v>
      </c>
      <c r="F221" t="s">
        <v>373</v>
      </c>
      <c r="G221" s="26">
        <v>33190</v>
      </c>
      <c r="H221">
        <v>148</v>
      </c>
      <c r="I221">
        <v>294</v>
      </c>
      <c r="J221">
        <v>98.4</v>
      </c>
      <c r="K221" t="s">
        <v>1435</v>
      </c>
      <c r="L221" t="s">
        <v>1431</v>
      </c>
    </row>
    <row r="222" spans="1:12" hidden="1" x14ac:dyDescent="0.35">
      <c r="A222" t="s">
        <v>1425</v>
      </c>
      <c r="B222">
        <v>2045</v>
      </c>
      <c r="C222" t="s">
        <v>1485</v>
      </c>
      <c r="D222" t="s">
        <v>1152</v>
      </c>
      <c r="E222" t="s">
        <v>1428</v>
      </c>
      <c r="F222" t="s">
        <v>373</v>
      </c>
      <c r="G222" s="26">
        <v>32480</v>
      </c>
      <c r="H222">
        <v>154</v>
      </c>
      <c r="I222">
        <v>304</v>
      </c>
      <c r="J222">
        <v>102</v>
      </c>
      <c r="K222" t="s">
        <v>1435</v>
      </c>
      <c r="L222" t="s">
        <v>1431</v>
      </c>
    </row>
    <row r="223" spans="1:12" hidden="1" x14ac:dyDescent="0.35">
      <c r="A223" t="s">
        <v>1425</v>
      </c>
      <c r="B223">
        <v>2045</v>
      </c>
      <c r="C223" t="s">
        <v>1485</v>
      </c>
      <c r="D223" t="s">
        <v>1152</v>
      </c>
      <c r="E223" t="s">
        <v>1428</v>
      </c>
      <c r="F223" t="s">
        <v>373</v>
      </c>
      <c r="G223" s="26">
        <v>32480</v>
      </c>
      <c r="H223">
        <v>154</v>
      </c>
      <c r="I223">
        <v>304</v>
      </c>
      <c r="J223">
        <v>102</v>
      </c>
      <c r="K223" t="s">
        <v>1435</v>
      </c>
      <c r="L223" t="s">
        <v>1431</v>
      </c>
    </row>
    <row r="224" spans="1:12" hidden="1" x14ac:dyDescent="0.35">
      <c r="A224" t="s">
        <v>1425</v>
      </c>
      <c r="B224">
        <v>2050</v>
      </c>
      <c r="C224" t="s">
        <v>1485</v>
      </c>
      <c r="D224" t="s">
        <v>1152</v>
      </c>
      <c r="E224" t="s">
        <v>1428</v>
      </c>
      <c r="F224" t="s">
        <v>373</v>
      </c>
      <c r="G224" s="26">
        <v>31780</v>
      </c>
      <c r="H224">
        <v>161</v>
      </c>
      <c r="I224">
        <v>313</v>
      </c>
      <c r="J224">
        <v>106</v>
      </c>
      <c r="K224" t="s">
        <v>1453</v>
      </c>
      <c r="L224" t="s">
        <v>1431</v>
      </c>
    </row>
    <row r="225" spans="1:12" hidden="1" x14ac:dyDescent="0.35">
      <c r="A225" t="s">
        <v>1425</v>
      </c>
      <c r="B225">
        <v>2050</v>
      </c>
      <c r="C225" t="s">
        <v>1485</v>
      </c>
      <c r="D225" t="s">
        <v>1152</v>
      </c>
      <c r="E225" t="s">
        <v>1428</v>
      </c>
      <c r="F225" t="s">
        <v>373</v>
      </c>
      <c r="G225" s="26">
        <v>31780</v>
      </c>
      <c r="H225">
        <v>161</v>
      </c>
      <c r="I225">
        <v>313</v>
      </c>
      <c r="J225">
        <v>106</v>
      </c>
      <c r="K225" t="s">
        <v>1436</v>
      </c>
      <c r="L225" t="s">
        <v>1431</v>
      </c>
    </row>
    <row r="226" spans="1:12" hidden="1" x14ac:dyDescent="0.35">
      <c r="A226" t="s">
        <v>1437</v>
      </c>
      <c r="B226">
        <v>2020</v>
      </c>
      <c r="C226" t="s">
        <v>1485</v>
      </c>
      <c r="D226" t="s">
        <v>1152</v>
      </c>
      <c r="E226" t="s">
        <v>1428</v>
      </c>
      <c r="F226" t="s">
        <v>373</v>
      </c>
      <c r="G226" s="26">
        <v>45660</v>
      </c>
      <c r="H226">
        <v>86.9</v>
      </c>
      <c r="I226">
        <v>160</v>
      </c>
      <c r="J226">
        <v>56.3</v>
      </c>
      <c r="K226" t="s">
        <v>1455</v>
      </c>
      <c r="L226" t="s">
        <v>1431</v>
      </c>
    </row>
    <row r="227" spans="1:12" hidden="1" x14ac:dyDescent="0.35">
      <c r="A227" t="s">
        <v>1437</v>
      </c>
      <c r="B227">
        <v>2020</v>
      </c>
      <c r="C227" t="s">
        <v>1485</v>
      </c>
      <c r="D227" t="s">
        <v>1152</v>
      </c>
      <c r="E227" t="s">
        <v>1428</v>
      </c>
      <c r="F227" t="s">
        <v>373</v>
      </c>
      <c r="G227" s="26">
        <v>45660</v>
      </c>
      <c r="H227">
        <v>86.9</v>
      </c>
      <c r="I227">
        <v>160</v>
      </c>
      <c r="J227">
        <v>56.3</v>
      </c>
      <c r="K227" t="s">
        <v>1438</v>
      </c>
      <c r="L227" t="s">
        <v>1439</v>
      </c>
    </row>
    <row r="228" spans="1:12" hidden="1" x14ac:dyDescent="0.35">
      <c r="A228" t="s">
        <v>1437</v>
      </c>
      <c r="B228">
        <v>2025</v>
      </c>
      <c r="C228" t="s">
        <v>1485</v>
      </c>
      <c r="D228" t="s">
        <v>1152</v>
      </c>
      <c r="E228" t="s">
        <v>1428</v>
      </c>
      <c r="F228" t="s">
        <v>373</v>
      </c>
      <c r="G228" s="26">
        <v>45660</v>
      </c>
      <c r="H228">
        <v>86.9</v>
      </c>
      <c r="I228">
        <v>160</v>
      </c>
      <c r="J228">
        <v>56.3</v>
      </c>
      <c r="K228" t="s">
        <v>1455</v>
      </c>
      <c r="L228" t="s">
        <v>1431</v>
      </c>
    </row>
    <row r="229" spans="1:12" hidden="1" x14ac:dyDescent="0.35">
      <c r="A229" t="s">
        <v>1437</v>
      </c>
      <c r="B229">
        <v>2025</v>
      </c>
      <c r="C229" t="s">
        <v>1485</v>
      </c>
      <c r="D229" t="s">
        <v>1152</v>
      </c>
      <c r="E229" t="s">
        <v>1428</v>
      </c>
      <c r="F229" t="s">
        <v>373</v>
      </c>
      <c r="G229" s="26">
        <v>45660</v>
      </c>
      <c r="H229">
        <v>86.9</v>
      </c>
      <c r="I229">
        <v>160</v>
      </c>
      <c r="J229">
        <v>56.3</v>
      </c>
      <c r="K229" t="s">
        <v>1438</v>
      </c>
      <c r="L229" t="s">
        <v>1439</v>
      </c>
    </row>
    <row r="230" spans="1:12" hidden="1" x14ac:dyDescent="0.35">
      <c r="A230" t="s">
        <v>1437</v>
      </c>
      <c r="B230">
        <v>2030</v>
      </c>
      <c r="C230" t="s">
        <v>1485</v>
      </c>
      <c r="D230" t="s">
        <v>1152</v>
      </c>
      <c r="E230" t="s">
        <v>1428</v>
      </c>
      <c r="F230" t="s">
        <v>373</v>
      </c>
      <c r="G230" s="26">
        <v>45660</v>
      </c>
      <c r="H230">
        <v>86.9</v>
      </c>
      <c r="I230">
        <v>160</v>
      </c>
      <c r="J230">
        <v>56.3</v>
      </c>
      <c r="K230" t="s">
        <v>1455</v>
      </c>
      <c r="L230" t="s">
        <v>1431</v>
      </c>
    </row>
    <row r="231" spans="1:12" hidden="1" x14ac:dyDescent="0.35">
      <c r="A231" t="s">
        <v>1437</v>
      </c>
      <c r="B231">
        <v>2030</v>
      </c>
      <c r="C231" t="s">
        <v>1485</v>
      </c>
      <c r="D231" t="s">
        <v>1152</v>
      </c>
      <c r="E231" t="s">
        <v>1428</v>
      </c>
      <c r="F231" t="s">
        <v>373</v>
      </c>
      <c r="G231" s="26">
        <v>45660</v>
      </c>
      <c r="H231">
        <v>86.9</v>
      </c>
      <c r="I231">
        <v>160</v>
      </c>
      <c r="J231">
        <v>56.3</v>
      </c>
      <c r="K231" t="s">
        <v>1438</v>
      </c>
      <c r="L231" t="s">
        <v>1439</v>
      </c>
    </row>
    <row r="232" spans="1:12" hidden="1" x14ac:dyDescent="0.35">
      <c r="A232" t="s">
        <v>1437</v>
      </c>
      <c r="B232">
        <v>2035</v>
      </c>
      <c r="C232" t="s">
        <v>1485</v>
      </c>
      <c r="D232" t="s">
        <v>1152</v>
      </c>
      <c r="E232" t="s">
        <v>1428</v>
      </c>
      <c r="F232" t="s">
        <v>373</v>
      </c>
      <c r="G232" s="26">
        <v>45660</v>
      </c>
      <c r="H232">
        <v>86.9</v>
      </c>
      <c r="I232">
        <v>160</v>
      </c>
      <c r="J232">
        <v>56.3</v>
      </c>
      <c r="K232" t="s">
        <v>1455</v>
      </c>
      <c r="L232" t="s">
        <v>1431</v>
      </c>
    </row>
    <row r="233" spans="1:12" hidden="1" x14ac:dyDescent="0.35">
      <c r="A233" t="s">
        <v>1437</v>
      </c>
      <c r="B233">
        <v>2035</v>
      </c>
      <c r="C233" t="s">
        <v>1485</v>
      </c>
      <c r="D233" t="s">
        <v>1152</v>
      </c>
      <c r="E233" t="s">
        <v>1428</v>
      </c>
      <c r="F233" t="s">
        <v>373</v>
      </c>
      <c r="G233" s="26">
        <v>45660</v>
      </c>
      <c r="H233">
        <v>86.9</v>
      </c>
      <c r="I233">
        <v>160</v>
      </c>
      <c r="J233">
        <v>56.3</v>
      </c>
      <c r="K233" t="s">
        <v>1438</v>
      </c>
      <c r="L233" t="s">
        <v>1439</v>
      </c>
    </row>
    <row r="234" spans="1:12" hidden="1" x14ac:dyDescent="0.35">
      <c r="A234" t="s">
        <v>1437</v>
      </c>
      <c r="B234">
        <v>2040</v>
      </c>
      <c r="C234" t="s">
        <v>1485</v>
      </c>
      <c r="D234" t="s">
        <v>1152</v>
      </c>
      <c r="E234" t="s">
        <v>1428</v>
      </c>
      <c r="F234" t="s">
        <v>373</v>
      </c>
      <c r="G234" s="26">
        <v>45660</v>
      </c>
      <c r="H234">
        <v>86.9</v>
      </c>
      <c r="I234">
        <v>160</v>
      </c>
      <c r="J234">
        <v>56.3</v>
      </c>
      <c r="K234" t="s">
        <v>1455</v>
      </c>
      <c r="L234" t="s">
        <v>1431</v>
      </c>
    </row>
    <row r="235" spans="1:12" hidden="1" x14ac:dyDescent="0.35">
      <c r="A235" t="s">
        <v>1437</v>
      </c>
      <c r="B235">
        <v>2040</v>
      </c>
      <c r="C235" t="s">
        <v>1485</v>
      </c>
      <c r="D235" t="s">
        <v>1152</v>
      </c>
      <c r="E235" t="s">
        <v>1428</v>
      </c>
      <c r="F235" t="s">
        <v>373</v>
      </c>
      <c r="G235" s="26">
        <v>45660</v>
      </c>
      <c r="H235">
        <v>86.9</v>
      </c>
      <c r="I235">
        <v>160</v>
      </c>
      <c r="J235">
        <v>56.3</v>
      </c>
      <c r="K235" t="s">
        <v>1438</v>
      </c>
      <c r="L235" t="s">
        <v>1439</v>
      </c>
    </row>
    <row r="236" spans="1:12" hidden="1" x14ac:dyDescent="0.35">
      <c r="A236" t="s">
        <v>1437</v>
      </c>
      <c r="B236">
        <v>2045</v>
      </c>
      <c r="C236" t="s">
        <v>1485</v>
      </c>
      <c r="D236" t="s">
        <v>1152</v>
      </c>
      <c r="E236" t="s">
        <v>1428</v>
      </c>
      <c r="F236" t="s">
        <v>373</v>
      </c>
      <c r="G236" s="26">
        <v>45660</v>
      </c>
      <c r="H236">
        <v>86.9</v>
      </c>
      <c r="I236">
        <v>160</v>
      </c>
      <c r="J236">
        <v>56.3</v>
      </c>
      <c r="K236" t="s">
        <v>1455</v>
      </c>
      <c r="L236" t="s">
        <v>1431</v>
      </c>
    </row>
    <row r="237" spans="1:12" hidden="1" x14ac:dyDescent="0.35">
      <c r="A237" t="s">
        <v>1437</v>
      </c>
      <c r="B237">
        <v>2045</v>
      </c>
      <c r="C237" t="s">
        <v>1485</v>
      </c>
      <c r="D237" t="s">
        <v>1152</v>
      </c>
      <c r="E237" t="s">
        <v>1428</v>
      </c>
      <c r="F237" t="s">
        <v>373</v>
      </c>
      <c r="G237" s="26">
        <v>45660</v>
      </c>
      <c r="H237">
        <v>86.9</v>
      </c>
      <c r="I237">
        <v>160</v>
      </c>
      <c r="J237">
        <v>56.3</v>
      </c>
      <c r="K237" t="s">
        <v>1438</v>
      </c>
      <c r="L237" t="s">
        <v>1439</v>
      </c>
    </row>
    <row r="238" spans="1:12" hidden="1" x14ac:dyDescent="0.35">
      <c r="A238" t="s">
        <v>1437</v>
      </c>
      <c r="B238">
        <v>2050</v>
      </c>
      <c r="C238" t="s">
        <v>1485</v>
      </c>
      <c r="D238" t="s">
        <v>1152</v>
      </c>
      <c r="E238" t="s">
        <v>1428</v>
      </c>
      <c r="F238" t="s">
        <v>373</v>
      </c>
      <c r="G238" s="26">
        <v>45660</v>
      </c>
      <c r="H238">
        <v>86.9</v>
      </c>
      <c r="I238">
        <v>160</v>
      </c>
      <c r="J238">
        <v>56.3</v>
      </c>
      <c r="K238" t="s">
        <v>1455</v>
      </c>
      <c r="L238" t="s">
        <v>1431</v>
      </c>
    </row>
    <row r="239" spans="1:12" hidden="1" x14ac:dyDescent="0.35">
      <c r="A239" t="s">
        <v>1437</v>
      </c>
      <c r="B239">
        <v>2050</v>
      </c>
      <c r="C239" t="s">
        <v>1485</v>
      </c>
      <c r="D239" t="s">
        <v>1152</v>
      </c>
      <c r="E239" t="s">
        <v>1428</v>
      </c>
      <c r="F239" t="s">
        <v>373</v>
      </c>
      <c r="G239" s="26">
        <v>45660</v>
      </c>
      <c r="H239">
        <v>86.9</v>
      </c>
      <c r="I239">
        <v>160</v>
      </c>
      <c r="J239">
        <v>56.3</v>
      </c>
      <c r="K239" t="s">
        <v>1438</v>
      </c>
      <c r="L239" t="s">
        <v>1439</v>
      </c>
    </row>
    <row r="240" spans="1:12" hidden="1" x14ac:dyDescent="0.35">
      <c r="A240" t="s">
        <v>1440</v>
      </c>
      <c r="B240">
        <v>2020</v>
      </c>
      <c r="C240" t="s">
        <v>1485</v>
      </c>
      <c r="D240" t="s">
        <v>1152</v>
      </c>
      <c r="E240" t="s">
        <v>1428</v>
      </c>
      <c r="F240" t="s">
        <v>373</v>
      </c>
      <c r="G240" s="26">
        <v>45660</v>
      </c>
      <c r="H240">
        <v>86.9</v>
      </c>
      <c r="I240">
        <v>160</v>
      </c>
      <c r="J240">
        <v>56.3</v>
      </c>
      <c r="K240" t="s">
        <v>1455</v>
      </c>
      <c r="L240" t="s">
        <v>1431</v>
      </c>
    </row>
    <row r="241" spans="1:12" hidden="1" x14ac:dyDescent="0.35">
      <c r="A241" t="s">
        <v>1440</v>
      </c>
      <c r="B241">
        <v>2020</v>
      </c>
      <c r="C241" t="s">
        <v>1485</v>
      </c>
      <c r="D241" t="s">
        <v>1152</v>
      </c>
      <c r="E241" t="s">
        <v>1428</v>
      </c>
      <c r="F241" t="s">
        <v>373</v>
      </c>
      <c r="G241" s="26">
        <v>45660</v>
      </c>
      <c r="H241">
        <v>86.9</v>
      </c>
      <c r="I241">
        <v>160</v>
      </c>
      <c r="J241">
        <v>56.3</v>
      </c>
      <c r="K241" t="s">
        <v>1438</v>
      </c>
      <c r="L241" t="s">
        <v>1431</v>
      </c>
    </row>
    <row r="242" spans="1:12" hidden="1" x14ac:dyDescent="0.35">
      <c r="A242" t="s">
        <v>1440</v>
      </c>
      <c r="B242">
        <v>2025</v>
      </c>
      <c r="C242" t="s">
        <v>1485</v>
      </c>
      <c r="D242" t="s">
        <v>1152</v>
      </c>
      <c r="E242" t="s">
        <v>1428</v>
      </c>
      <c r="F242" t="s">
        <v>373</v>
      </c>
      <c r="G242" s="26">
        <v>41550</v>
      </c>
      <c r="H242">
        <v>101</v>
      </c>
      <c r="I242">
        <v>186</v>
      </c>
      <c r="J242">
        <v>65.3</v>
      </c>
      <c r="K242" t="s">
        <v>1456</v>
      </c>
      <c r="L242" t="s">
        <v>1431</v>
      </c>
    </row>
    <row r="243" spans="1:12" hidden="1" x14ac:dyDescent="0.35">
      <c r="A243" t="s">
        <v>1440</v>
      </c>
      <c r="B243">
        <v>2025</v>
      </c>
      <c r="C243" t="s">
        <v>1485</v>
      </c>
      <c r="D243" t="s">
        <v>1152</v>
      </c>
      <c r="E243" t="s">
        <v>1428</v>
      </c>
      <c r="F243" t="s">
        <v>373</v>
      </c>
      <c r="G243" s="26">
        <v>41550</v>
      </c>
      <c r="H243">
        <v>101</v>
      </c>
      <c r="I243">
        <v>186</v>
      </c>
      <c r="J243">
        <v>65.3</v>
      </c>
      <c r="K243" t="s">
        <v>1441</v>
      </c>
      <c r="L243" t="s">
        <v>1431</v>
      </c>
    </row>
    <row r="244" spans="1:12" hidden="1" x14ac:dyDescent="0.3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3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35">
      <c r="A246" t="s">
        <v>1440</v>
      </c>
      <c r="B246">
        <v>2035</v>
      </c>
      <c r="C246" t="s">
        <v>1485</v>
      </c>
      <c r="D246" t="s">
        <v>1152</v>
      </c>
      <c r="E246" t="s">
        <v>1428</v>
      </c>
      <c r="F246" t="s">
        <v>373</v>
      </c>
      <c r="G246" s="26">
        <v>34770</v>
      </c>
      <c r="H246">
        <v>118</v>
      </c>
      <c r="I246">
        <v>217</v>
      </c>
      <c r="J246">
        <v>76.5</v>
      </c>
      <c r="K246" t="s">
        <v>1458</v>
      </c>
      <c r="L246" t="s">
        <v>1431</v>
      </c>
    </row>
    <row r="247" spans="1:12" hidden="1" x14ac:dyDescent="0.35">
      <c r="A247" t="s">
        <v>1440</v>
      </c>
      <c r="B247">
        <v>2035</v>
      </c>
      <c r="C247" t="s">
        <v>1485</v>
      </c>
      <c r="D247" t="s">
        <v>1152</v>
      </c>
      <c r="E247" t="s">
        <v>1428</v>
      </c>
      <c r="F247" t="s">
        <v>373</v>
      </c>
      <c r="G247" s="26">
        <v>34770</v>
      </c>
      <c r="H247">
        <v>118</v>
      </c>
      <c r="I247">
        <v>217</v>
      </c>
      <c r="J247">
        <v>76.5</v>
      </c>
      <c r="K247" t="s">
        <v>1443</v>
      </c>
      <c r="L247" t="s">
        <v>1431</v>
      </c>
    </row>
    <row r="248" spans="1:12" hidden="1" x14ac:dyDescent="0.3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3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35">
      <c r="A250" t="s">
        <v>1440</v>
      </c>
      <c r="B250">
        <v>2045</v>
      </c>
      <c r="C250" t="s">
        <v>1485</v>
      </c>
      <c r="D250" t="s">
        <v>1152</v>
      </c>
      <c r="E250" t="s">
        <v>1428</v>
      </c>
      <c r="F250" t="s">
        <v>373</v>
      </c>
      <c r="G250" s="26">
        <v>32960</v>
      </c>
      <c r="H250">
        <v>129</v>
      </c>
      <c r="I250">
        <v>240</v>
      </c>
      <c r="J250">
        <v>83.7</v>
      </c>
      <c r="K250" t="s">
        <v>1435</v>
      </c>
      <c r="L250" t="s">
        <v>1431</v>
      </c>
    </row>
    <row r="251" spans="1:12" hidden="1" x14ac:dyDescent="0.35">
      <c r="A251" t="s">
        <v>1440</v>
      </c>
      <c r="B251">
        <v>2045</v>
      </c>
      <c r="C251" t="s">
        <v>1485</v>
      </c>
      <c r="D251" t="s">
        <v>1152</v>
      </c>
      <c r="E251" t="s">
        <v>1428</v>
      </c>
      <c r="F251" t="s">
        <v>373</v>
      </c>
      <c r="G251" s="26">
        <v>32960</v>
      </c>
      <c r="H251">
        <v>129</v>
      </c>
      <c r="I251">
        <v>240</v>
      </c>
      <c r="J251">
        <v>83.7</v>
      </c>
      <c r="K251" t="s">
        <v>1435</v>
      </c>
      <c r="L251" t="s">
        <v>1431</v>
      </c>
    </row>
    <row r="252" spans="1:12" hidden="1" x14ac:dyDescent="0.35">
      <c r="A252" t="s">
        <v>1440</v>
      </c>
      <c r="B252">
        <v>2050</v>
      </c>
      <c r="C252" t="s">
        <v>1485</v>
      </c>
      <c r="D252" t="s">
        <v>1152</v>
      </c>
      <c r="E252" t="s">
        <v>1428</v>
      </c>
      <c r="F252" t="s">
        <v>373</v>
      </c>
      <c r="G252" s="26">
        <v>32060</v>
      </c>
      <c r="H252">
        <v>134</v>
      </c>
      <c r="I252">
        <v>251</v>
      </c>
      <c r="J252">
        <v>87.5</v>
      </c>
      <c r="K252" t="s">
        <v>1459</v>
      </c>
      <c r="L252" t="s">
        <v>1431</v>
      </c>
    </row>
    <row r="253" spans="1:12" hidden="1" x14ac:dyDescent="0.3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1486</v>
      </c>
    </row>
    <row r="2" spans="1:10" x14ac:dyDescent="0.35">
      <c r="B2" s="63"/>
      <c r="C2" s="67">
        <v>2020</v>
      </c>
      <c r="D2" s="67">
        <v>2025</v>
      </c>
      <c r="E2" s="67">
        <v>2030</v>
      </c>
      <c r="F2" s="67">
        <v>2035</v>
      </c>
      <c r="G2" s="67">
        <v>2040</v>
      </c>
      <c r="H2" s="67">
        <v>2045</v>
      </c>
      <c r="I2" s="67">
        <v>2050</v>
      </c>
    </row>
    <row r="3" spans="1:10" x14ac:dyDescent="0.3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3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3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3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3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3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3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3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3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3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3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3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3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3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35">
      <c r="A21" s="1" t="s">
        <v>1489</v>
      </c>
      <c r="C21" s="62"/>
      <c r="D21" s="62"/>
      <c r="E21" s="62"/>
      <c r="F21" s="62"/>
      <c r="G21" s="62"/>
      <c r="H21" s="62"/>
      <c r="I21" s="62"/>
    </row>
    <row r="22" spans="1:33" x14ac:dyDescent="0.3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3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3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3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35">
      <c r="A27" s="1" t="s">
        <v>1495</v>
      </c>
    </row>
    <row r="28" spans="1:33" x14ac:dyDescent="0.3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3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3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3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3" width="12.1796875" bestFit="1" customWidth="1"/>
    <col min="34" max="35" width="12.26953125" bestFit="1" customWidth="1"/>
  </cols>
  <sheetData>
    <row r="2" spans="1:33" x14ac:dyDescent="0.35">
      <c r="B2" s="1" t="s">
        <v>1254</v>
      </c>
    </row>
    <row r="4" spans="1:33" x14ac:dyDescent="0.3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3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3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3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3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3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35">
      <c r="A13" s="1" t="s">
        <v>1404</v>
      </c>
      <c r="B13" s="42" t="s">
        <v>1402</v>
      </c>
      <c r="C13" s="44"/>
    </row>
    <row r="14" spans="1:33" x14ac:dyDescent="0.3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3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3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3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3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3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3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3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3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3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3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3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3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3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3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3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3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35">
      <c r="A32" s="48"/>
      <c r="B32" s="48" t="s">
        <v>1406</v>
      </c>
    </row>
    <row r="33" spans="1:33" x14ac:dyDescent="0.35">
      <c r="A33" s="51" t="s">
        <v>1402</v>
      </c>
      <c r="B33" s="51" t="s">
        <v>1402</v>
      </c>
      <c r="C33" s="44"/>
    </row>
    <row r="34" spans="1:33" x14ac:dyDescent="0.3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3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3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3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3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3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3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3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3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3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3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3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3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3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3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3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35">
      <c r="C50" s="44"/>
    </row>
    <row r="51" spans="1:35" s="49" customFormat="1" x14ac:dyDescent="0.35">
      <c r="A51" s="48"/>
      <c r="B51" s="48" t="s">
        <v>1407</v>
      </c>
    </row>
    <row r="52" spans="1:35" x14ac:dyDescent="0.35">
      <c r="A52" s="51" t="s">
        <v>1402</v>
      </c>
    </row>
    <row r="53" spans="1:35" x14ac:dyDescent="0.3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3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3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3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3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3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3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3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3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3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3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3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3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3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3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3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35">
      <c r="A70" s="48"/>
      <c r="B70" s="48" t="s">
        <v>1408</v>
      </c>
    </row>
    <row r="71" spans="1:35" x14ac:dyDescent="0.35">
      <c r="A71" s="51" t="s">
        <v>1402</v>
      </c>
    </row>
    <row r="72" spans="1:35" x14ac:dyDescent="0.3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3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3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3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3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3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3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3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3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3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3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3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3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3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3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3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35">
      <c r="A90" s="52" t="s">
        <v>1403</v>
      </c>
      <c r="B90" s="52" t="s">
        <v>53</v>
      </c>
    </row>
    <row r="91" spans="1:33" x14ac:dyDescent="0.35">
      <c r="B91" s="46" t="s">
        <v>33</v>
      </c>
    </row>
    <row r="92" spans="1:33" x14ac:dyDescent="0.3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3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3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3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3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3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3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3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3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3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3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3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3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3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3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3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 thickBot="1" x14ac:dyDescent="0.4">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 thickTop="1" x14ac:dyDescent="0.3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3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3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3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3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3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3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3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3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3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3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3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3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3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3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3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 thickBot="1" x14ac:dyDescent="0.4">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 thickTop="1" x14ac:dyDescent="0.3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3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3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3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3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3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3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3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3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3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3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3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3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3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3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3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35">
      <c r="A144" s="56"/>
      <c r="B144" s="56" t="s">
        <v>1490</v>
      </c>
    </row>
    <row r="145" spans="1:35" x14ac:dyDescent="0.3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3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3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3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35">
      <c r="A150" s="56"/>
      <c r="B150" s="56" t="s">
        <v>1491</v>
      </c>
    </row>
    <row r="151" spans="1:35" x14ac:dyDescent="0.3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3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3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3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3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1640625" defaultRowHeight="14.5" x14ac:dyDescent="0.35"/>
  <cols>
    <col min="1" max="1" width="26" bestFit="1" customWidth="1"/>
  </cols>
  <sheetData>
    <row r="1" spans="1:32" s="2" customFormat="1" x14ac:dyDescent="0.35">
      <c r="A1" s="2" t="s">
        <v>206</v>
      </c>
    </row>
    <row r="2" spans="1:32" x14ac:dyDescent="0.3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3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3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3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3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3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35">
      <c r="A9" s="2" t="s">
        <v>207</v>
      </c>
    </row>
    <row r="10" spans="1:32" x14ac:dyDescent="0.3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3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3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3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3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3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35">
      <c r="A17" s="2" t="s">
        <v>208</v>
      </c>
    </row>
    <row r="18" spans="1:32" x14ac:dyDescent="0.3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3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3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3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35">
      <c r="A23" t="s">
        <v>210</v>
      </c>
    </row>
    <row r="24" spans="1:32" x14ac:dyDescent="0.3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3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35">
      <c r="A27" s="2" t="s">
        <v>212</v>
      </c>
    </row>
    <row r="28" spans="1:32" x14ac:dyDescent="0.3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3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3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3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3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3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3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3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3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3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3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3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3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3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3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3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3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35">
      <c r="A46" s="2" t="s">
        <v>211</v>
      </c>
    </row>
    <row r="47" spans="1:32" x14ac:dyDescent="0.3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3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3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3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3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3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3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3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3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3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3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3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3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3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3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3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3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35">
      <c r="A65" s="2" t="s">
        <v>204</v>
      </c>
    </row>
    <row r="67" spans="1:32" x14ac:dyDescent="0.3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35">
      <c r="A68" t="s">
        <v>24</v>
      </c>
    </row>
    <row r="69" spans="1:32" x14ac:dyDescent="0.3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3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3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3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3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3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3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3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3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3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3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3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3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3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3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3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35">
      <c r="A86" t="s">
        <v>23</v>
      </c>
    </row>
    <row r="87" spans="1:32" x14ac:dyDescent="0.3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3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3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3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3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3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3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3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3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3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3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3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3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3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3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3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35">
      <c r="A104" t="s">
        <v>200</v>
      </c>
    </row>
    <row r="105" spans="1:32" x14ac:dyDescent="0.3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3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3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3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3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3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3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3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3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3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3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3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3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3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3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3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35">
      <c r="A122" s="6" t="str">
        <f>A6</f>
        <v>Plug-in 10 Gasoline Hybrid</v>
      </c>
    </row>
    <row r="123" spans="1:32" x14ac:dyDescent="0.3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3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3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3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3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3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3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3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3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3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3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3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3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3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3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3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35">
      <c r="A140" t="str">
        <f>A7</f>
        <v>Plug-in 40 Gasoline Hybrid</v>
      </c>
    </row>
    <row r="141" spans="1:32" x14ac:dyDescent="0.3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3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3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3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3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3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3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3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3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3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3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3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3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3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3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3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35">
      <c r="A158" s="2" t="s">
        <v>205</v>
      </c>
    </row>
    <row r="160" spans="1:32" x14ac:dyDescent="0.3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35">
      <c r="A161" t="str">
        <f t="shared" ref="A161:A169" si="10">A68</f>
        <v>100 Mile Electric Vehicle</v>
      </c>
    </row>
    <row r="162" spans="1:32" x14ac:dyDescent="0.3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3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3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3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3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3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3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3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3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3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3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3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3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3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3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3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35">
      <c r="A179" t="str">
        <f t="shared" ref="A179:A187" si="28">A86</f>
        <v>200 Mile Electric Vehicle</v>
      </c>
    </row>
    <row r="180" spans="1:32" x14ac:dyDescent="0.3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3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3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3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3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3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3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3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3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3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3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3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3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3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3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3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35">
      <c r="A197" t="str">
        <f t="shared" ref="A197:A205" si="46">A104</f>
        <v>300 Mile Electric Vehicle</v>
      </c>
    </row>
    <row r="198" spans="1:32" x14ac:dyDescent="0.3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3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3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3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3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3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3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3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3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3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3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3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3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3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3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3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35">
      <c r="A215" s="18" t="str">
        <f t="shared" ref="A215:A247" si="64">A122</f>
        <v>Plug-in 10 Gasoline Hybrid</v>
      </c>
    </row>
    <row r="216" spans="1:32" x14ac:dyDescent="0.3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3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3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3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3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3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3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3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3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3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3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3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3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3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3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3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35">
      <c r="A232" s="18"/>
    </row>
    <row r="233" spans="1:32" x14ac:dyDescent="0.35">
      <c r="A233" s="18" t="str">
        <f t="shared" si="64"/>
        <v>Plug-in 40 Gasoline Hybrid</v>
      </c>
    </row>
    <row r="234" spans="1:32" x14ac:dyDescent="0.3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3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3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3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3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3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3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3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3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3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3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3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3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3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3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3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35">
      <c r="A251" s="2" t="s">
        <v>2456</v>
      </c>
    </row>
    <row r="252" spans="1:32" x14ac:dyDescent="0.3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3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3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1640625" defaultRowHeight="14.5" x14ac:dyDescent="0.35"/>
  <cols>
    <col min="1" max="1" width="30.453125" customWidth="1"/>
    <col min="2" max="2" width="16.453125" customWidth="1"/>
    <col min="3" max="3" width="20" customWidth="1"/>
    <col min="4" max="5" width="16.453125" customWidth="1"/>
    <col min="6" max="6" width="25.453125" customWidth="1"/>
    <col min="7" max="11" width="16" customWidth="1"/>
    <col min="12" max="12" width="13.453125" customWidth="1"/>
  </cols>
  <sheetData>
    <row r="1" spans="1:4" x14ac:dyDescent="0.35">
      <c r="A1" t="s">
        <v>1163</v>
      </c>
    </row>
    <row r="2" spans="1:4" x14ac:dyDescent="0.35">
      <c r="A2" t="s">
        <v>1164</v>
      </c>
    </row>
    <row r="3" spans="1:4" x14ac:dyDescent="0.35">
      <c r="A3" s="11" t="s">
        <v>1165</v>
      </c>
    </row>
    <row r="5" spans="1:4" x14ac:dyDescent="0.35">
      <c r="A5" s="73" t="s">
        <v>1503</v>
      </c>
      <c r="B5" s="73"/>
      <c r="C5" s="73"/>
      <c r="D5" s="73"/>
    </row>
    <row r="7" spans="1:4" x14ac:dyDescent="0.35">
      <c r="B7" t="s">
        <v>1166</v>
      </c>
      <c r="C7" t="s">
        <v>1167</v>
      </c>
      <c r="D7" t="s">
        <v>1168</v>
      </c>
    </row>
    <row r="8" spans="1:4" x14ac:dyDescent="0.3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35">
      <c r="A10" s="73" t="s">
        <v>1504</v>
      </c>
      <c r="B10" s="73"/>
      <c r="C10" s="73"/>
      <c r="D10" s="73"/>
    </row>
    <row r="17" spans="1:7" ht="15.5" x14ac:dyDescent="0.35">
      <c r="F17" s="28"/>
      <c r="G17" s="28"/>
    </row>
    <row r="18" spans="1:7" x14ac:dyDescent="0.35">
      <c r="A18" s="1" t="s">
        <v>1170</v>
      </c>
    </row>
    <row r="21" spans="1:7" x14ac:dyDescent="0.35">
      <c r="C21" t="s">
        <v>1171</v>
      </c>
      <c r="D21" t="s">
        <v>1172</v>
      </c>
    </row>
    <row r="22" spans="1:7" x14ac:dyDescent="0.35">
      <c r="C22" t="s">
        <v>1173</v>
      </c>
      <c r="D22">
        <v>45000</v>
      </c>
    </row>
    <row r="23" spans="1:7" x14ac:dyDescent="0.35">
      <c r="C23" t="s">
        <v>1174</v>
      </c>
      <c r="D23">
        <v>50000</v>
      </c>
    </row>
    <row r="24" spans="1:7" x14ac:dyDescent="0.35">
      <c r="C24" t="s">
        <v>1167</v>
      </c>
      <c r="D24">
        <v>55000</v>
      </c>
    </row>
    <row r="25" spans="1:7" x14ac:dyDescent="0.35">
      <c r="C25" t="s">
        <v>1168</v>
      </c>
      <c r="D25">
        <v>85000</v>
      </c>
    </row>
    <row r="26" spans="1:7" x14ac:dyDescent="0.35">
      <c r="C26" t="s">
        <v>1169</v>
      </c>
      <c r="D26">
        <v>120000</v>
      </c>
    </row>
    <row r="27" spans="1:7" x14ac:dyDescent="0.35">
      <c r="C27" t="s">
        <v>1175</v>
      </c>
      <c r="D27">
        <v>130000</v>
      </c>
      <c r="E27">
        <f>D27*cpi_2018to2012</f>
        <v>118820</v>
      </c>
    </row>
    <row r="29" spans="1:7" x14ac:dyDescent="0.35">
      <c r="D29" t="s">
        <v>1176</v>
      </c>
      <c r="E29" t="s">
        <v>1177</v>
      </c>
    </row>
    <row r="30" spans="1:7" x14ac:dyDescent="0.35">
      <c r="A30" s="1"/>
      <c r="C30" t="s">
        <v>1178</v>
      </c>
      <c r="D30">
        <f>D23*B8+D24*C8+D25*D8</f>
        <v>55600.185719436813</v>
      </c>
      <c r="E30">
        <f>D30*cpi_2018to2012</f>
        <v>50818.569747565249</v>
      </c>
    </row>
    <row r="31" spans="1:7" x14ac:dyDescent="0.35">
      <c r="A31" s="1" t="s">
        <v>1179</v>
      </c>
      <c r="C31" t="s">
        <v>1180</v>
      </c>
      <c r="D31">
        <f>(D22/D23)*D30</f>
        <v>50040.167147493135</v>
      </c>
      <c r="E31">
        <f>D31*cpi_2018to2012</f>
        <v>45736.712772808729</v>
      </c>
    </row>
    <row r="34" spans="1:5" x14ac:dyDescent="0.35">
      <c r="A34" s="73" t="s">
        <v>1181</v>
      </c>
      <c r="B34" s="72"/>
      <c r="C34" s="72"/>
      <c r="D34" s="72"/>
      <c r="E34" s="72"/>
    </row>
    <row r="56" spans="1:2" x14ac:dyDescent="0.35">
      <c r="A56" t="s">
        <v>1505</v>
      </c>
    </row>
    <row r="58" spans="1:2" x14ac:dyDescent="0.35">
      <c r="A58" t="s">
        <v>1501</v>
      </c>
      <c r="B58">
        <f>43.631*2020^2-177806*2020+1.81207*10^8</f>
        <v>70812.40000000596</v>
      </c>
    </row>
    <row r="65" spans="1:2" x14ac:dyDescent="0.35">
      <c r="A65" t="s">
        <v>1500</v>
      </c>
      <c r="B65">
        <f>102.869*2020^2-418784*2020+4.26289*10^8</f>
        <v>91987.599999964237</v>
      </c>
    </row>
    <row r="72" spans="1:2" x14ac:dyDescent="0.35">
      <c r="A72" t="s">
        <v>1168</v>
      </c>
      <c r="B72">
        <f>151.393*2020^2-616223*2020+6.27158*10^8</f>
        <v>131537.20000004768</v>
      </c>
    </row>
    <row r="80" spans="1:2" x14ac:dyDescent="0.3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1640625" defaultRowHeight="14.5" x14ac:dyDescent="0.35"/>
  <cols>
    <col min="1" max="1" width="3.453125" customWidth="1"/>
    <col min="2" max="2" width="41.453125" customWidth="1"/>
  </cols>
  <sheetData>
    <row r="1" spans="2:33" x14ac:dyDescent="0.35">
      <c r="B1" s="1" t="s">
        <v>199</v>
      </c>
    </row>
    <row r="3" spans="2:33" x14ac:dyDescent="0.3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3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3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35">
      <c r="B6" s="1"/>
    </row>
    <row r="7" spans="2:33" x14ac:dyDescent="0.3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3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3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35">
      <c r="B10" s="1"/>
    </row>
    <row r="11" spans="2:33" x14ac:dyDescent="0.3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3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3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3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3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3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3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3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3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3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3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3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3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3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3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3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3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3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35">
      <c r="B31" t="s">
        <v>179</v>
      </c>
    </row>
    <row r="32" spans="2:33" x14ac:dyDescent="0.35">
      <c r="B32" t="s">
        <v>180</v>
      </c>
    </row>
    <row r="33" spans="2:33" x14ac:dyDescent="0.35">
      <c r="B33" t="s">
        <v>184</v>
      </c>
    </row>
    <row r="34" spans="2:33" x14ac:dyDescent="0.35">
      <c r="B34" t="s">
        <v>183</v>
      </c>
    </row>
    <row r="36" spans="2:33" x14ac:dyDescent="0.3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3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3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3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3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3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3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3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3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3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3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3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3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3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3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3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3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3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3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3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35">
      <c r="B57" s="1"/>
    </row>
    <row r="58" spans="2:33" x14ac:dyDescent="0.3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3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3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3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3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3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3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3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3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3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3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3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3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3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3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3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35">
      <c r="B76" t="s">
        <v>203</v>
      </c>
    </row>
    <row r="77" spans="2:33" x14ac:dyDescent="0.3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3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3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3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3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3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3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3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3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35">
      <c r="B87" t="s">
        <v>192</v>
      </c>
    </row>
    <row r="88" spans="2:33" x14ac:dyDescent="0.35">
      <c r="B88" t="s">
        <v>194</v>
      </c>
    </row>
    <row r="89" spans="2:33" x14ac:dyDescent="0.3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3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3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3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3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3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3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3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3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3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3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3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3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3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3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3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3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35">
      <c r="B107" t="s">
        <v>195</v>
      </c>
    </row>
    <row r="108" spans="2:33" x14ac:dyDescent="0.35">
      <c r="B108" t="s">
        <v>196</v>
      </c>
    </row>
    <row r="109" spans="2:33" x14ac:dyDescent="0.3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3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3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3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3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3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3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3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3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3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1640625" defaultRowHeight="14.5" x14ac:dyDescent="0.35"/>
  <cols>
    <col min="1" max="1" width="26.1796875" customWidth="1"/>
    <col min="2" max="2" width="15.81640625" customWidth="1"/>
    <col min="3" max="35" width="10.453125" bestFit="1" customWidth="1"/>
  </cols>
  <sheetData>
    <row r="1" spans="1:35" x14ac:dyDescent="0.35">
      <c r="A1" s="1" t="s">
        <v>216</v>
      </c>
    </row>
    <row r="2" spans="1:35" s="1" customFormat="1" x14ac:dyDescent="0.3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3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3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3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3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3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3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3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3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3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3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3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3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3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3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3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3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35">
      <c r="A21" s="1" t="s">
        <v>217</v>
      </c>
    </row>
    <row r="22" spans="1:35" x14ac:dyDescent="0.35">
      <c r="A22" t="s">
        <v>168</v>
      </c>
    </row>
    <row r="23" spans="1:35" x14ac:dyDescent="0.35">
      <c r="A23" t="s">
        <v>169</v>
      </c>
      <c r="B23" t="s">
        <v>222</v>
      </c>
    </row>
    <row r="24" spans="1:35" x14ac:dyDescent="0.35">
      <c r="A24" t="s">
        <v>170</v>
      </c>
      <c r="B24" t="s">
        <v>222</v>
      </c>
    </row>
    <row r="25" spans="1:35" x14ac:dyDescent="0.35">
      <c r="A25" t="s">
        <v>171</v>
      </c>
      <c r="B25" t="s">
        <v>222</v>
      </c>
    </row>
    <row r="26" spans="1:35" x14ac:dyDescent="0.35">
      <c r="A26" t="s">
        <v>172</v>
      </c>
      <c r="B26" t="s">
        <v>222</v>
      </c>
    </row>
    <row r="27" spans="1:35" x14ac:dyDescent="0.35">
      <c r="A27" t="s">
        <v>173</v>
      </c>
    </row>
    <row r="28" spans="1:35" x14ac:dyDescent="0.35">
      <c r="A28" t="s">
        <v>218</v>
      </c>
    </row>
    <row r="29" spans="1:35" x14ac:dyDescent="0.35">
      <c r="A29" t="s">
        <v>219</v>
      </c>
    </row>
    <row r="30" spans="1:35" x14ac:dyDescent="0.35">
      <c r="A30" t="s">
        <v>167</v>
      </c>
    </row>
    <row r="31" spans="1:35" x14ac:dyDescent="0.35">
      <c r="A31" t="s">
        <v>174</v>
      </c>
    </row>
    <row r="32" spans="1:35" x14ac:dyDescent="0.35">
      <c r="A32" t="s">
        <v>175</v>
      </c>
      <c r="B32" t="s">
        <v>223</v>
      </c>
    </row>
    <row r="33" spans="1:35" x14ac:dyDescent="0.35">
      <c r="A33" t="s">
        <v>176</v>
      </c>
    </row>
    <row r="34" spans="1:35" x14ac:dyDescent="0.35">
      <c r="A34" t="s">
        <v>177</v>
      </c>
    </row>
    <row r="35" spans="1:35" x14ac:dyDescent="0.35">
      <c r="A35" t="s">
        <v>178</v>
      </c>
    </row>
    <row r="36" spans="1:35" x14ac:dyDescent="0.35">
      <c r="A36" t="s">
        <v>220</v>
      </c>
      <c r="B36" t="s">
        <v>224</v>
      </c>
    </row>
    <row r="37" spans="1:35" x14ac:dyDescent="0.35">
      <c r="A37" t="s">
        <v>221</v>
      </c>
      <c r="B37" t="s">
        <v>224</v>
      </c>
    </row>
    <row r="40" spans="1:35" x14ac:dyDescent="0.35">
      <c r="A40" s="1" t="s">
        <v>225</v>
      </c>
    </row>
    <row r="41" spans="1:35" x14ac:dyDescent="0.35">
      <c r="A41" s="2" t="s">
        <v>226</v>
      </c>
      <c r="B41" s="15"/>
    </row>
    <row r="42" spans="1:35" s="1" customFormat="1" x14ac:dyDescent="0.3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3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3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3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3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35">
      <c r="A47" s="2" t="s">
        <v>227</v>
      </c>
      <c r="B47" s="15"/>
    </row>
    <row r="48" spans="1:35" s="1" customFormat="1" x14ac:dyDescent="0.3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3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3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3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3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3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3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35">
      <c r="A59" t="s">
        <v>229</v>
      </c>
    </row>
    <row r="60" spans="1:35" x14ac:dyDescent="0.3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4044</v>
      </c>
    </row>
    <row r="3" spans="13:16" x14ac:dyDescent="0.35">
      <c r="M3" t="s">
        <v>1150</v>
      </c>
      <c r="N3">
        <f>239000/167000</f>
        <v>1.4311377245508983</v>
      </c>
      <c r="O3">
        <f>212000/169000</f>
        <v>1.2544378698224852</v>
      </c>
      <c r="P3">
        <f>TREND(N3:O3,$N$2:$O$2,2020)*(1+US_salestax)</f>
        <v>1.4509272412065184</v>
      </c>
    </row>
    <row r="4" spans="13:16" x14ac:dyDescent="0.35">
      <c r="M4" t="s">
        <v>1151</v>
      </c>
      <c r="N4">
        <f>528000/167000</f>
        <v>3.1616766467065869</v>
      </c>
      <c r="O4">
        <f>384000/169000</f>
        <v>2.2721893491124261</v>
      </c>
      <c r="P4">
        <f>TREND(N4:O4,$N$2:$O$2,2020)*(1+US_salestax)</f>
        <v>3.0555310734405947</v>
      </c>
    </row>
    <row r="5" spans="13:16" x14ac:dyDescent="0.35">
      <c r="M5" t="s">
        <v>1152</v>
      </c>
      <c r="N5">
        <f>428000/167000</f>
        <v>2.5628742514970062</v>
      </c>
      <c r="O5">
        <f>331000/169000</f>
        <v>1.9585798816568047</v>
      </c>
      <c r="P5">
        <f>TREND(N5:O5,$N$2:$O$2,2020)*(1+US_salestax)</f>
        <v>2.5118808499653507</v>
      </c>
    </row>
    <row r="7" spans="13:16" ht="87" x14ac:dyDescent="0.35">
      <c r="M7" s="12" t="s">
        <v>240</v>
      </c>
      <c r="N7">
        <f>AVERAGE(209069,246431)*(1+US_salestax)</f>
        <v>239342.47499999998</v>
      </c>
      <c r="P7" s="12" t="s">
        <v>1147</v>
      </c>
    </row>
    <row r="8" spans="13:16" x14ac:dyDescent="0.35">
      <c r="M8" t="s">
        <v>2459</v>
      </c>
      <c r="N8">
        <f>125000*(1+US_salestax)</f>
        <v>131362.5</v>
      </c>
    </row>
    <row r="30" spans="13:16" x14ac:dyDescent="0.35">
      <c r="N30">
        <v>2018</v>
      </c>
      <c r="O30">
        <v>2025</v>
      </c>
      <c r="P30" t="s">
        <v>1149</v>
      </c>
    </row>
    <row r="31" spans="13:16" x14ac:dyDescent="0.35">
      <c r="M31" t="s">
        <v>1150</v>
      </c>
      <c r="N31">
        <v>549000</v>
      </c>
      <c r="O31">
        <v>530000</v>
      </c>
      <c r="P31">
        <f>TREND(N31:O31,$N$2:$O$2,2020)</f>
        <v>543571.42857142817</v>
      </c>
    </row>
    <row r="32" spans="13:16" x14ac:dyDescent="0.35">
      <c r="M32" t="s">
        <v>1151</v>
      </c>
      <c r="N32">
        <v>660000</v>
      </c>
      <c r="O32">
        <v>574000</v>
      </c>
      <c r="P32">
        <f t="shared" ref="P32:P33" si="0">TREND(N32:O32,$N$2:$O$2,2020)</f>
        <v>635428.5714285709</v>
      </c>
    </row>
    <row r="33" spans="13:16" x14ac:dyDescent="0.3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1640625" defaultRowHeight="14.5" x14ac:dyDescent="0.35"/>
  <cols>
    <col min="1" max="1" width="31.1796875" customWidth="1"/>
    <col min="2" max="2" width="20.453125" customWidth="1"/>
    <col min="3" max="3" width="21.453125" customWidth="1"/>
  </cols>
  <sheetData>
    <row r="1" spans="1:3" x14ac:dyDescent="0.35">
      <c r="A1" t="s">
        <v>37</v>
      </c>
    </row>
    <row r="2" spans="1:3" x14ac:dyDescent="0.35">
      <c r="A2" t="s">
        <v>38</v>
      </c>
    </row>
    <row r="4" spans="1:3" x14ac:dyDescent="0.35">
      <c r="A4" s="2" t="s">
        <v>39</v>
      </c>
      <c r="B4" s="8" t="s">
        <v>40</v>
      </c>
      <c r="C4" s="8" t="s">
        <v>41</v>
      </c>
    </row>
    <row r="5" spans="1:3" x14ac:dyDescent="0.35">
      <c r="A5" t="s">
        <v>42</v>
      </c>
      <c r="B5" s="7">
        <v>84000000</v>
      </c>
      <c r="C5" s="7">
        <v>41000000</v>
      </c>
    </row>
    <row r="6" spans="1:3" x14ac:dyDescent="0.35">
      <c r="A6" t="s">
        <v>43</v>
      </c>
      <c r="B6" s="7">
        <v>90000000</v>
      </c>
      <c r="C6" s="7">
        <v>45000000</v>
      </c>
    </row>
    <row r="7" spans="1:3" x14ac:dyDescent="0.35">
      <c r="A7" t="s">
        <v>44</v>
      </c>
      <c r="B7" s="7">
        <v>298000000</v>
      </c>
      <c r="C7" s="7">
        <v>149000000</v>
      </c>
    </row>
    <row r="8" spans="1:3" x14ac:dyDescent="0.35">
      <c r="A8" t="s">
        <v>45</v>
      </c>
      <c r="B8" s="7">
        <v>81000000</v>
      </c>
      <c r="C8" s="7">
        <v>30000000</v>
      </c>
    </row>
    <row r="9" spans="1:3" x14ac:dyDescent="0.35">
      <c r="A9" t="s">
        <v>46</v>
      </c>
      <c r="B9" s="7">
        <v>88000000</v>
      </c>
      <c r="C9" s="7">
        <v>40000000</v>
      </c>
    </row>
    <row r="10" spans="1:3" x14ac:dyDescent="0.35">
      <c r="A10" t="s">
        <v>47</v>
      </c>
      <c r="B10" s="7">
        <v>209000000</v>
      </c>
      <c r="C10" s="7">
        <v>84000000</v>
      </c>
    </row>
    <row r="12" spans="1:3" x14ac:dyDescent="0.35">
      <c r="A12" t="s">
        <v>48</v>
      </c>
    </row>
    <row r="13" spans="1:3" x14ac:dyDescent="0.35">
      <c r="A13" t="s">
        <v>49</v>
      </c>
    </row>
    <row r="14" spans="1:3" x14ac:dyDescent="0.3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92</v>
      </c>
      <c r="E1" s="2" t="s">
        <v>94</v>
      </c>
    </row>
    <row r="2" spans="1:5" x14ac:dyDescent="0.35">
      <c r="A2" t="s">
        <v>99</v>
      </c>
      <c r="E2" t="s">
        <v>95</v>
      </c>
    </row>
    <row r="3" spans="1:5" x14ac:dyDescent="0.35">
      <c r="A3" t="s">
        <v>133</v>
      </c>
      <c r="E3" t="s">
        <v>96</v>
      </c>
    </row>
    <row r="4" spans="1:5" x14ac:dyDescent="0.35">
      <c r="A4" t="s">
        <v>134</v>
      </c>
      <c r="E4" t="s">
        <v>97</v>
      </c>
    </row>
    <row r="5" spans="1:5" x14ac:dyDescent="0.35">
      <c r="E5" t="s">
        <v>98</v>
      </c>
    </row>
    <row r="6" spans="1:5" x14ac:dyDescent="0.35">
      <c r="A6" t="s">
        <v>100</v>
      </c>
    </row>
    <row r="7" spans="1:5" x14ac:dyDescent="0.35">
      <c r="A7" t="s">
        <v>101</v>
      </c>
    </row>
    <row r="8" spans="1:5" x14ac:dyDescent="0.35">
      <c r="A8" t="s">
        <v>102</v>
      </c>
    </row>
    <row r="9" spans="1:5" x14ac:dyDescent="0.35">
      <c r="A9" t="s">
        <v>104</v>
      </c>
    </row>
    <row r="10" spans="1:5" x14ac:dyDescent="0.35">
      <c r="A10" t="s">
        <v>105</v>
      </c>
    </row>
    <row r="11" spans="1:5" x14ac:dyDescent="0.35">
      <c r="A11" t="s">
        <v>106</v>
      </c>
    </row>
    <row r="13" spans="1:5" x14ac:dyDescent="0.35">
      <c r="A13" t="s">
        <v>107</v>
      </c>
      <c r="E13" s="2" t="s">
        <v>126</v>
      </c>
    </row>
    <row r="14" spans="1:5" x14ac:dyDescent="0.35">
      <c r="A14" t="s">
        <v>108</v>
      </c>
      <c r="E14" t="s">
        <v>103</v>
      </c>
    </row>
    <row r="15" spans="1:5" x14ac:dyDescent="0.35">
      <c r="A15" t="s">
        <v>109</v>
      </c>
    </row>
    <row r="16" spans="1:5" x14ac:dyDescent="0.35">
      <c r="E16" s="2" t="s">
        <v>127</v>
      </c>
    </row>
    <row r="17" spans="1:5" x14ac:dyDescent="0.35">
      <c r="A17" t="s">
        <v>115</v>
      </c>
      <c r="E17" t="s">
        <v>128</v>
      </c>
    </row>
    <row r="18" spans="1:5" x14ac:dyDescent="0.35">
      <c r="A18" t="s">
        <v>110</v>
      </c>
    </row>
    <row r="19" spans="1:5" x14ac:dyDescent="0.35">
      <c r="A19" t="s">
        <v>116</v>
      </c>
      <c r="E19" s="2" t="s">
        <v>129</v>
      </c>
    </row>
    <row r="20" spans="1:5" x14ac:dyDescent="0.35">
      <c r="A20" t="s">
        <v>118</v>
      </c>
      <c r="E20" t="s">
        <v>130</v>
      </c>
    </row>
    <row r="21" spans="1:5" x14ac:dyDescent="0.35">
      <c r="A21" t="s">
        <v>137</v>
      </c>
    </row>
    <row r="22" spans="1:5" x14ac:dyDescent="0.35">
      <c r="A22" t="s">
        <v>119</v>
      </c>
    </row>
    <row r="23" spans="1:5" x14ac:dyDescent="0.35">
      <c r="A23" t="s">
        <v>120</v>
      </c>
    </row>
    <row r="25" spans="1:5" ht="29" x14ac:dyDescent="0.35">
      <c r="B25" s="13" t="s">
        <v>111</v>
      </c>
      <c r="C25" s="3" t="s">
        <v>113</v>
      </c>
      <c r="D25" s="3" t="s">
        <v>53</v>
      </c>
      <c r="E25" s="3" t="s">
        <v>123</v>
      </c>
    </row>
    <row r="26" spans="1:5" x14ac:dyDescent="0.35">
      <c r="B26" t="s">
        <v>112</v>
      </c>
      <c r="C26">
        <v>500</v>
      </c>
      <c r="D26">
        <v>5900000</v>
      </c>
      <c r="E26">
        <v>1984</v>
      </c>
    </row>
    <row r="27" spans="1:5" x14ac:dyDescent="0.35">
      <c r="B27" t="s">
        <v>114</v>
      </c>
      <c r="C27">
        <v>500</v>
      </c>
      <c r="D27">
        <v>7050000</v>
      </c>
      <c r="E27">
        <v>1984</v>
      </c>
    </row>
    <row r="28" spans="1:5" x14ac:dyDescent="0.35">
      <c r="B28" t="s">
        <v>117</v>
      </c>
      <c r="C28">
        <v>500</v>
      </c>
      <c r="D28">
        <v>7050000</v>
      </c>
      <c r="E28">
        <v>1983</v>
      </c>
    </row>
    <row r="29" spans="1:5" x14ac:dyDescent="0.35">
      <c r="B29" t="s">
        <v>124</v>
      </c>
      <c r="C29">
        <v>1030</v>
      </c>
      <c r="D29">
        <v>6000000</v>
      </c>
      <c r="E29">
        <v>1999</v>
      </c>
    </row>
    <row r="30" spans="1:5" x14ac:dyDescent="0.35">
      <c r="B30" t="s">
        <v>121</v>
      </c>
      <c r="C30">
        <v>1800</v>
      </c>
      <c r="D30">
        <v>6000000</v>
      </c>
      <c r="E30">
        <v>2009</v>
      </c>
    </row>
    <row r="31" spans="1:5" x14ac:dyDescent="0.35">
      <c r="B31" t="s">
        <v>122</v>
      </c>
      <c r="C31">
        <v>2800</v>
      </c>
      <c r="D31">
        <v>22000000</v>
      </c>
      <c r="E31">
        <v>2014</v>
      </c>
    </row>
    <row r="33" spans="1:5" x14ac:dyDescent="0.35">
      <c r="A33" t="s">
        <v>125</v>
      </c>
    </row>
    <row r="34" spans="1:5" x14ac:dyDescent="0.35">
      <c r="A34" t="s">
        <v>138</v>
      </c>
    </row>
    <row r="35" spans="1:5" x14ac:dyDescent="0.35">
      <c r="A35" s="10">
        <v>10000000</v>
      </c>
    </row>
    <row r="37" spans="1:5" x14ac:dyDescent="0.35">
      <c r="A37" t="s">
        <v>136</v>
      </c>
    </row>
    <row r="42" spans="1:5" x14ac:dyDescent="0.35">
      <c r="A42" s="2" t="s">
        <v>139</v>
      </c>
      <c r="B42" s="15"/>
      <c r="E42" s="2" t="s">
        <v>141</v>
      </c>
    </row>
    <row r="43" spans="1:5" x14ac:dyDescent="0.35">
      <c r="A43" t="s">
        <v>140</v>
      </c>
      <c r="E43" t="s">
        <v>142</v>
      </c>
    </row>
    <row r="44" spans="1:5" x14ac:dyDescent="0.35">
      <c r="A44" t="s">
        <v>143</v>
      </c>
    </row>
    <row r="45" spans="1:5" x14ac:dyDescent="0.35">
      <c r="E45" s="2" t="s">
        <v>146</v>
      </c>
    </row>
    <row r="46" spans="1:5" x14ac:dyDescent="0.35">
      <c r="A46" t="s">
        <v>144</v>
      </c>
      <c r="E46" t="s">
        <v>147</v>
      </c>
    </row>
    <row r="47" spans="1:5" x14ac:dyDescent="0.35">
      <c r="A47" t="s">
        <v>145</v>
      </c>
      <c r="E47" t="s">
        <v>148</v>
      </c>
    </row>
    <row r="48" spans="1:5" x14ac:dyDescent="0.35">
      <c r="A48" t="s">
        <v>150</v>
      </c>
      <c r="E48" t="s">
        <v>149</v>
      </c>
    </row>
    <row r="49" spans="1:1" x14ac:dyDescent="0.35">
      <c r="A49" s="10">
        <v>30000</v>
      </c>
    </row>
    <row r="51" spans="1:1" x14ac:dyDescent="0.35">
      <c r="A51" t="s">
        <v>136</v>
      </c>
    </row>
    <row r="53" spans="1:1" x14ac:dyDescent="0.35">
      <c r="A53" t="s">
        <v>232</v>
      </c>
    </row>
    <row r="54" spans="1:1" x14ac:dyDescent="0.3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1640625" defaultRowHeight="14.5" x14ac:dyDescent="0.35"/>
  <cols>
    <col min="1" max="1" width="16.453125" customWidth="1"/>
    <col min="2" max="2" width="12.54296875" customWidth="1"/>
  </cols>
  <sheetData>
    <row r="1" spans="1:3" x14ac:dyDescent="0.35">
      <c r="A1" s="1" t="s">
        <v>51</v>
      </c>
    </row>
    <row r="2" spans="1:3" x14ac:dyDescent="0.35">
      <c r="A2" s="2" t="s">
        <v>52</v>
      </c>
      <c r="B2" s="2" t="s">
        <v>39</v>
      </c>
      <c r="C2" s="2" t="s">
        <v>53</v>
      </c>
    </row>
    <row r="3" spans="1:3" x14ac:dyDescent="0.35">
      <c r="A3" t="s">
        <v>54</v>
      </c>
      <c r="B3" t="s">
        <v>55</v>
      </c>
      <c r="C3">
        <v>8700</v>
      </c>
    </row>
    <row r="4" spans="1:3" x14ac:dyDescent="0.35">
      <c r="A4" t="s">
        <v>56</v>
      </c>
      <c r="B4" t="s">
        <v>57</v>
      </c>
      <c r="C4">
        <v>4600</v>
      </c>
    </row>
    <row r="5" spans="1:3" x14ac:dyDescent="0.35">
      <c r="A5" t="s">
        <v>58</v>
      </c>
      <c r="B5" t="s">
        <v>59</v>
      </c>
      <c r="C5">
        <v>10500</v>
      </c>
    </row>
    <row r="6" spans="1:3" x14ac:dyDescent="0.35">
      <c r="A6" t="s">
        <v>60</v>
      </c>
      <c r="B6" t="s">
        <v>61</v>
      </c>
      <c r="C6">
        <v>6500</v>
      </c>
    </row>
    <row r="7" spans="1:3" x14ac:dyDescent="0.35">
      <c r="A7" t="s">
        <v>62</v>
      </c>
      <c r="B7" t="s">
        <v>63</v>
      </c>
      <c r="C7">
        <v>3000</v>
      </c>
    </row>
    <row r="8" spans="1:3" x14ac:dyDescent="0.35">
      <c r="A8" t="s">
        <v>64</v>
      </c>
      <c r="B8" t="s">
        <v>65</v>
      </c>
      <c r="C8">
        <v>10000</v>
      </c>
    </row>
    <row r="9" spans="1:3" x14ac:dyDescent="0.35">
      <c r="A9" t="s">
        <v>66</v>
      </c>
      <c r="B9" t="s">
        <v>67</v>
      </c>
      <c r="C9">
        <v>13000</v>
      </c>
    </row>
    <row r="10" spans="1:3" x14ac:dyDescent="0.35">
      <c r="A10" t="s">
        <v>68</v>
      </c>
      <c r="B10" t="s">
        <v>69</v>
      </c>
      <c r="C10">
        <v>9000</v>
      </c>
    </row>
    <row r="11" spans="1:3" x14ac:dyDescent="0.35">
      <c r="A11" t="s">
        <v>70</v>
      </c>
      <c r="B11" t="s">
        <v>71</v>
      </c>
      <c r="C11">
        <v>19000</v>
      </c>
    </row>
    <row r="12" spans="1:3" x14ac:dyDescent="0.35">
      <c r="A12" t="s">
        <v>72</v>
      </c>
      <c r="B12" t="s">
        <v>73</v>
      </c>
      <c r="C12">
        <v>5500</v>
      </c>
    </row>
    <row r="14" spans="1:3" x14ac:dyDescent="0.35">
      <c r="A14" s="1" t="s">
        <v>1246</v>
      </c>
    </row>
    <row r="15" spans="1:3" x14ac:dyDescent="0.35">
      <c r="A15" t="s">
        <v>1247</v>
      </c>
    </row>
    <row r="16" spans="1:3" x14ac:dyDescent="0.35">
      <c r="A16" t="s">
        <v>1248</v>
      </c>
    </row>
    <row r="17" spans="1:3" x14ac:dyDescent="0.35">
      <c r="A17" t="s">
        <v>1249</v>
      </c>
    </row>
    <row r="19" spans="1:3" x14ac:dyDescent="0.35">
      <c r="A19" t="s">
        <v>1250</v>
      </c>
      <c r="B19" s="32">
        <v>29799</v>
      </c>
      <c r="C19" t="s">
        <v>1251</v>
      </c>
    </row>
    <row r="20" spans="1:3" x14ac:dyDescent="0.3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3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3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3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3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3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3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3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3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3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3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3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3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3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3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3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3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3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3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3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3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3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 min="2" max="35" width="10"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 min="2" max="35" width="10.179687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'BNVP-rail-frgt'!B2/'BNVP-rail-frgt'!B5*'BNVP-rail-psgr'!B5</f>
        <v>4166666.666666667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2500000*cpi_2019to2012</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3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2017-07-01T03:43:09Z</dcterms:created>
  <dcterms:modified xsi:type="dcterms:W3CDTF">2022-08-08T18:42:05Z</dcterms:modified>
</cp:coreProperties>
</file>