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indst\IHDbT\"/>
    </mc:Choice>
  </mc:AlternateContent>
  <xr:revisionPtr revIDLastSave="0" documentId="13_ncr:1_{645DDD2F-2085-4394-B35D-1787314EAF20}" xr6:coauthVersionLast="47" xr6:coauthVersionMax="47" xr10:uidLastSave="{00000000-0000-0000-0000-000000000000}"/>
  <bookViews>
    <workbookView xWindow="15780" yWindow="990" windowWidth="26865" windowHeight="20775" xr2:uid="{9AA6BDF2-7B91-4567-88A2-0D83F9E3E450}"/>
  </bookViews>
  <sheets>
    <sheet name="About" sheetId="1" r:id="rId1"/>
    <sheet name="Data" sheetId="2" r:id="rId2"/>
    <sheet name="IHDbT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3" l="1"/>
  <c r="C17" i="3"/>
  <c r="C18" i="3"/>
  <c r="C19" i="3"/>
  <c r="C20" i="3"/>
  <c r="C21" i="3"/>
  <c r="C22" i="3"/>
  <c r="C23" i="3"/>
  <c r="C24" i="3"/>
  <c r="C25" i="3"/>
  <c r="C2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15" i="3"/>
  <c r="A70" i="2"/>
  <c r="A69" i="2"/>
  <c r="A68" i="2"/>
  <c r="A67" i="2"/>
  <c r="A66" i="2"/>
  <c r="A65" i="2"/>
  <c r="A64" i="2"/>
  <c r="A63" i="2"/>
  <c r="B55" i="2"/>
  <c r="B54" i="2"/>
  <c r="E70" i="2" l="1"/>
  <c r="D70" i="2"/>
  <c r="B64" i="2"/>
  <c r="E65" i="2"/>
  <c r="C67" i="2"/>
  <c r="C64" i="2"/>
  <c r="D64" i="2"/>
  <c r="B66" i="2"/>
  <c r="E67" i="2"/>
  <c r="C69" i="2"/>
  <c r="B63" i="2"/>
  <c r="E64" i="2"/>
  <c r="C66" i="2"/>
  <c r="D69" i="2"/>
  <c r="C63" i="2"/>
  <c r="D66" i="2"/>
  <c r="B68" i="2"/>
  <c r="E69" i="2"/>
  <c r="D63" i="2"/>
  <c r="B65" i="2"/>
  <c r="E66" i="2"/>
  <c r="C68" i="2"/>
  <c r="E63" i="2"/>
  <c r="C65" i="2"/>
  <c r="D68" i="2"/>
  <c r="B70" i="2"/>
  <c r="D65" i="2"/>
  <c r="B67" i="2"/>
  <c r="E68" i="2"/>
  <c r="C70" i="2"/>
  <c r="D67" i="2"/>
  <c r="B69" i="2"/>
  <c r="E62" i="2" l="1"/>
  <c r="C62" i="2"/>
  <c r="D62" i="2"/>
  <c r="B62" i="2"/>
</calcChain>
</file>

<file path=xl/sharedStrings.xml><?xml version="1.0" encoding="utf-8"?>
<sst xmlns="http://schemas.openxmlformats.org/spreadsheetml/2006/main" count="68" uniqueCount="62">
  <si>
    <t>IHDbT Industrial Heat Demand by Temperature</t>
  </si>
  <si>
    <t>Fraunhofer Institute</t>
  </si>
  <si>
    <t>Mapping and analyses of the current and future (2020 - 2030) heating/cooling fuel deployment (fossil/renewables)</t>
  </si>
  <si>
    <t>https://ec.europa.eu/energy/sites/ener/files/documents/mapping-hc-final_report_wp1.pdf</t>
  </si>
  <si>
    <t>Page 104, Figure 29</t>
  </si>
  <si>
    <t>The data below are for the EU28 in year 2012</t>
  </si>
  <si>
    <t>To measure bars accurately, I exported this PDF page to Affinity Designer and checked the measurements of each colored</t>
  </si>
  <si>
    <t>rectangle in that vector program, after hiding black outlines to allow a clear view of colored bar edges.</t>
  </si>
  <si>
    <t>These values are accurate to one tenth of a point (.1)</t>
  </si>
  <si>
    <t>Values reported in points (pt) by vector program</t>
  </si>
  <si>
    <t>Process heating temperatures</t>
  </si>
  <si>
    <t>Industry</t>
  </si>
  <si>
    <t>&gt;500 °C</t>
  </si>
  <si>
    <t>200-500 °C</t>
  </si>
  <si>
    <t>100-200 °C</t>
  </si>
  <si>
    <t>&lt;100 °C</t>
  </si>
  <si>
    <t>Iron &amp; Steel</t>
  </si>
  <si>
    <t>Nonmetallic Minerals</t>
  </si>
  <si>
    <t>Chemicals</t>
  </si>
  <si>
    <t>Nonferrous Metals</t>
  </si>
  <si>
    <t>Food &amp; Beverage</t>
  </si>
  <si>
    <t>Pulp &amp; Paper</t>
  </si>
  <si>
    <t>Machinery &amp; Vehicles</t>
  </si>
  <si>
    <t>Other Industries</t>
  </si>
  <si>
    <t>Conversion Factor</t>
  </si>
  <si>
    <t>points (pt)</t>
  </si>
  <si>
    <t>TWh</t>
  </si>
  <si>
    <t>TWh/pt</t>
  </si>
  <si>
    <t>PJ/TWh</t>
  </si>
  <si>
    <t>Pj</t>
  </si>
  <si>
    <t>twh</t>
  </si>
  <si>
    <t>Values reported in PJ</t>
  </si>
  <si>
    <t>All Industries (Total)</t>
  </si>
  <si>
    <t>Source:</t>
  </si>
  <si>
    <t>Unit: dimensionless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</si>
  <si>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</si>
  <si>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</si>
  <si>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</si>
  <si>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</si>
  <si>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</si>
  <si>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</si>
  <si>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</si>
  <si>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</si>
  <si>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</si>
  <si>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</si>
  <si>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</si>
  <si>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</si>
  <si>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</si>
  <si>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</si>
  <si>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</si>
  <si>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</si>
  <si>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</si>
  <si>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</si>
  <si>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</si>
  <si>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</si>
  <si>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</si>
  <si>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</si>
  <si>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</si>
  <si>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</si>
  <si>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</si>
  <si>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Perc Low Temp</t>
  </si>
  <si>
    <t>Perc Medium and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</si>
</sst>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right"/>
    </xf>
    <xf numFmtId="164" fontId="0" fillId="0" borderId="0" xfId="0" applyNumberFormat="1"/>
    <xf numFmtId="1" fontId="2" fillId="2" borderId="0" xfId="0" applyNumberFormat="1" applyFont="1" applyFill="1"/>
    <xf numFmtId="1" fontId="0" fillId="0" borderId="0" xfId="1" applyNumberFormat="1" applyFont="1"/>
    <xf numFmtId="0" fontId="2" fillId="0" borderId="0" xfId="0" applyFont="1" applyAlignment="1">
      <alignment horizontal="right" wrapText="1"/>
    </xf>
    <xf numFmtId="165" fontId="0" fillId="0" borderId="0" xfId="0" applyNumberFormat="1"/>
    <xf numFmtId="165" fontId="0" fillId="3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Data!$E$62</c:f>
              <c:numCache>
                <c:formatCode>0</c:formatCode>
                <c:ptCount val="1"/>
                <c:pt idx="0">
                  <c:v>826.59674132000964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C-4752-B609-AD98331037DA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Data!$D$62</c:f>
              <c:numCache>
                <c:formatCode>0</c:formatCode>
                <c:ptCount val="1"/>
                <c:pt idx="0">
                  <c:v>1808.414137684274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C-4752-B609-AD98331037DA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Data!$C$62</c:f>
              <c:numCache>
                <c:formatCode>0</c:formatCode>
                <c:ptCount val="1"/>
                <c:pt idx="0">
                  <c:v>632.1033904211838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4C-4752-B609-AD98331037DA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D4C-4752-B609-AD98331037D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Data!$A$62</c:f>
              <c:strCache>
                <c:ptCount val="1"/>
                <c:pt idx="0">
                  <c:v>All Industries (Total)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Data!$B$62</c:f>
              <c:numCache>
                <c:formatCode>0</c:formatCode>
                <c:ptCount val="1"/>
                <c:pt idx="0">
                  <c:v>3641.1399442309016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4C-4752-B609-AD9833103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3"/>
          <c:order val="0"/>
          <c:tx>
            <c:strRef>
              <c:f>Data!$E$61</c:f>
              <c:strCache>
                <c:ptCount val="1"/>
                <c:pt idx="0">
                  <c:v>&lt;100 °C</c:v>
                </c:pt>
              </c:strCache>
            </c:strRef>
          </c:tx>
          <c:spPr>
            <a:solidFill>
              <a:schemeClr val="bg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Data!$E$62:$E$70</c15:sqref>
                  </c15:fullRef>
                </c:ext>
              </c:extLst>
              <c:f>Data!$E$63:$E$70</c:f>
              <c:numCache>
                <c:formatCode>0</c:formatCode>
                <c:ptCount val="8"/>
                <c:pt idx="0">
                  <c:v>56.103851220815123</c:v>
                </c:pt>
                <c:pt idx="1">
                  <c:v>28.051925610407562</c:v>
                </c:pt>
                <c:pt idx="2">
                  <c:v>280.51925610407562</c:v>
                </c:pt>
                <c:pt idx="3">
                  <c:v>28.051925610407562</c:v>
                </c:pt>
                <c:pt idx="4">
                  <c:v>211.32450626507031</c:v>
                </c:pt>
                <c:pt idx="5">
                  <c:v>97.246675449412891</c:v>
                </c:pt>
                <c:pt idx="6">
                  <c:v>41.14282422859776</c:v>
                </c:pt>
                <c:pt idx="7">
                  <c:v>84.155776831222695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8-45DD-960D-19FE70095262}"/>
            </c:ext>
          </c:extLst>
        </c:ser>
        <c:ser>
          <c:idx val="2"/>
          <c:order val="1"/>
          <c:tx>
            <c:strRef>
              <c:f>Data!$D$61</c:f>
              <c:strCache>
                <c:ptCount val="1"/>
                <c:pt idx="0">
                  <c:v>100-200 °C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Data!$D$62:$D$70</c15:sqref>
                  </c15:fullRef>
                </c:ext>
              </c:extLst>
              <c:f>Data!$D$63:$D$70</c:f>
              <c:numCache>
                <c:formatCode>0</c:formatCode>
                <c:ptCount val="8"/>
                <c:pt idx="0">
                  <c:v>0</c:v>
                </c:pt>
                <c:pt idx="1">
                  <c:v>112.20770244163025</c:v>
                </c:pt>
                <c:pt idx="2">
                  <c:v>140.25962805203781</c:v>
                </c:pt>
                <c:pt idx="3">
                  <c:v>14.961026992217368</c:v>
                </c:pt>
                <c:pt idx="4">
                  <c:v>209.45437789104312</c:v>
                </c:pt>
                <c:pt idx="5">
                  <c:v>714.38903887837921</c:v>
                </c:pt>
                <c:pt idx="6">
                  <c:v>99.116803823440051</c:v>
                </c:pt>
                <c:pt idx="7">
                  <c:v>518.02555960552627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8-45DD-960D-19FE70095262}"/>
            </c:ext>
          </c:extLst>
        </c:ser>
        <c:ser>
          <c:idx val="1"/>
          <c:order val="2"/>
          <c:tx>
            <c:strRef>
              <c:f>Data!$C$61</c:f>
              <c:strCache>
                <c:ptCount val="1"/>
                <c:pt idx="0">
                  <c:v>200-500 °C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Data!$C$62:$C$70</c15:sqref>
                  </c15:fullRef>
                </c:ext>
              </c:extLst>
              <c:f>Data!$C$63:$C$70</c:f>
              <c:numCache>
                <c:formatCode>0</c:formatCode>
                <c:ptCount val="8"/>
                <c:pt idx="0">
                  <c:v>56.103851220815123</c:v>
                </c:pt>
                <c:pt idx="1">
                  <c:v>168.31155366244539</c:v>
                </c:pt>
                <c:pt idx="2">
                  <c:v>28.051925610407562</c:v>
                </c:pt>
                <c:pt idx="3">
                  <c:v>56.103851220815123</c:v>
                </c:pt>
                <c:pt idx="4">
                  <c:v>56.103851220815123</c:v>
                </c:pt>
                <c:pt idx="5">
                  <c:v>43.012952602624928</c:v>
                </c:pt>
                <c:pt idx="6">
                  <c:v>28.051925610407562</c:v>
                </c:pt>
                <c:pt idx="7">
                  <c:v>196.36347927285294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8-45DD-960D-19FE70095262}"/>
            </c:ext>
          </c:extLst>
        </c:ser>
        <c:ser>
          <c:idx val="0"/>
          <c:order val="3"/>
          <c:tx>
            <c:strRef>
              <c:f>Data!$B$61</c:f>
              <c:strCache>
                <c:ptCount val="1"/>
                <c:pt idx="0">
                  <c:v>&gt;500 °C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Data!$A$62:$A$70</c15:sqref>
                  </c15:fullRef>
                </c:ext>
              </c:extLst>
              <c:f>Data!$A$63:$A$70</c:f>
              <c:strCache>
                <c:ptCount val="8"/>
                <c:pt idx="0">
                  <c:v>Iron &amp; Steel</c:v>
                </c:pt>
                <c:pt idx="1">
                  <c:v>Nonmetallic Minerals</c:v>
                </c:pt>
                <c:pt idx="2">
                  <c:v>Chemicals</c:v>
                </c:pt>
                <c:pt idx="3">
                  <c:v>Nonferrous Metals</c:v>
                </c:pt>
                <c:pt idx="4">
                  <c:v>Food &amp; Beverage</c:v>
                </c:pt>
                <c:pt idx="5">
                  <c:v>Pulp &amp; Paper</c:v>
                </c:pt>
                <c:pt idx="6">
                  <c:v>Machinery &amp; Vehicles</c:v>
                </c:pt>
                <c:pt idx="7">
                  <c:v>Other Industries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Data!$B$62:$B$70</c15:sqref>
                  </c15:fullRef>
                </c:ext>
              </c:extLst>
              <c:f>Data!$B$63:$B$70</c:f>
              <c:numCache>
                <c:formatCode>0</c:formatCode>
                <c:ptCount val="8"/>
                <c:pt idx="0">
                  <c:v>1752.3102864634591</c:v>
                </c:pt>
                <c:pt idx="1">
                  <c:v>854.64866693041711</c:v>
                </c:pt>
                <c:pt idx="2">
                  <c:v>895.79149115901475</c:v>
                </c:pt>
                <c:pt idx="3">
                  <c:v>84.155776831222695</c:v>
                </c:pt>
                <c:pt idx="4">
                  <c:v>41.14282422859776</c:v>
                </c:pt>
                <c:pt idx="5">
                  <c:v>13.090898618190195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8-45DD-960D-19FE70095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100"/>
        <c:axId val="1717604208"/>
        <c:axId val="1717593808"/>
      </c:barChart>
      <c:catAx>
        <c:axId val="171760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593808"/>
        <c:crosses val="autoZero"/>
        <c:auto val="1"/>
        <c:lblAlgn val="ctr"/>
        <c:lblOffset val="100"/>
        <c:noMultiLvlLbl val="0"/>
      </c:catAx>
      <c:valAx>
        <c:axId val="171759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71760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410308</xdr:colOff>
      <xdr:row>33</xdr:row>
      <xdr:rowOff>14654</xdr:rowOff>
    </xdr:from>
    <xdr:to>
      <xdr:col>30</xdr:col>
      <xdr:colOff>249115</xdr:colOff>
      <xdr:row>72</xdr:row>
      <xdr:rowOff>21981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F736141-C82D-4497-8DE7-13B488C7EBA3}"/>
            </a:ext>
          </a:extLst>
        </xdr:cNvPr>
        <xdr:cNvSpPr/>
      </xdr:nvSpPr>
      <xdr:spPr>
        <a:xfrm>
          <a:off x="7344508" y="8015654"/>
          <a:ext cx="13250007" cy="743682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19050</xdr:colOff>
      <xdr:row>1</xdr:row>
      <xdr:rowOff>0</xdr:rowOff>
    </xdr:from>
    <xdr:to>
      <xdr:col>12</xdr:col>
      <xdr:colOff>205418</xdr:colOff>
      <xdr:row>30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79517D1-146A-480F-BE22-22817D931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1905000"/>
          <a:ext cx="9558968" cy="5695950"/>
        </a:xfrm>
        <a:prstGeom prst="rect">
          <a:avLst/>
        </a:prstGeom>
      </xdr:spPr>
    </xdr:pic>
    <xdr:clientData/>
  </xdr:twoCellAnchor>
  <xdr:twoCellAnchor>
    <xdr:from>
      <xdr:col>9</xdr:col>
      <xdr:colOff>450681</xdr:colOff>
      <xdr:row>36</xdr:row>
      <xdr:rowOff>28575</xdr:rowOff>
    </xdr:from>
    <xdr:to>
      <xdr:col>14</xdr:col>
      <xdr:colOff>406162</xdr:colOff>
      <xdr:row>69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F2B35-AA27-4CB8-881F-1AC6C1CAA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263582</xdr:colOff>
      <xdr:row>36</xdr:row>
      <xdr:rowOff>57978</xdr:rowOff>
    </xdr:from>
    <xdr:to>
      <xdr:col>29</xdr:col>
      <xdr:colOff>490904</xdr:colOff>
      <xdr:row>70</xdr:row>
      <xdr:rowOff>91109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F5B457-BDE5-4CE6-A7BB-CE95D2561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383925</xdr:colOff>
      <xdr:row>33</xdr:row>
      <xdr:rowOff>188793</xdr:rowOff>
    </xdr:from>
    <xdr:ext cx="8936934" cy="405432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3CBD18-6606-4132-AA58-17C6C97BF236}"/>
            </a:ext>
          </a:extLst>
        </xdr:cNvPr>
        <xdr:cNvSpPr txBox="1"/>
      </xdr:nvSpPr>
      <xdr:spPr>
        <a:xfrm>
          <a:off x="9756525" y="8189793"/>
          <a:ext cx="893693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000"/>
            <a:t>Percentage Heat</a:t>
          </a:r>
          <a:r>
            <a:rPr lang="en-US" sz="2000" baseline="0"/>
            <a:t> Demand by Temperature Range by Industry (EU28, 2012)</a:t>
          </a:r>
          <a:endParaRPr lang="en-US" sz="20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0.43339</cdr:x>
      <cdr:y>0.23879</cdr:y>
    </cdr:from>
    <cdr:to>
      <cdr:x>0.73273</cdr:x>
      <cdr:y>0.29793</cdr:y>
    </cdr:to>
    <cdr:sp macro="" textlink="">
      <cdr:nvSpPr>
        <cdr:cNvPr id="3" name="TextBox 9">
          <a:extLst xmlns:a="http://schemas.openxmlformats.org/drawingml/2006/main">
            <a:ext uri="{FF2B5EF4-FFF2-40B4-BE49-F238E27FC236}">
              <a16:creationId xmlns:a16="http://schemas.microsoft.com/office/drawing/2014/main" id="{0979E911-6867-45C1-82E8-44538C1F33E2}"/>
            </a:ext>
          </a:extLst>
        </cdr:cNvPr>
        <cdr:cNvSpPr txBox="1"/>
      </cdr:nvSpPr>
      <cdr:spPr>
        <a:xfrm xmlns:a="http://schemas.openxmlformats.org/drawingml/2006/main">
          <a:off x="1298504" y="1521633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chemeClr val="bg1"/>
              </a:solidFill>
            </a:rPr>
            <a:t>&gt;500 °C</a:t>
          </a:r>
        </a:p>
      </cdr:txBody>
    </cdr:sp>
  </cdr:relSizeAnchor>
  <cdr:relSizeAnchor xmlns:cdr="http://schemas.openxmlformats.org/drawingml/2006/chartDrawing">
    <cdr:from>
      <cdr:x>0.38617</cdr:x>
      <cdr:y>0.51451</cdr:y>
    </cdr:from>
    <cdr:to>
      <cdr:x>0.78709</cdr:x>
      <cdr:y>0.57364</cdr:y>
    </cdr:to>
    <cdr:sp macro="" textlink="">
      <cdr:nvSpPr>
        <cdr:cNvPr id="4" name="TextBox 9">
          <a:extLst xmlns:a="http://schemas.openxmlformats.org/drawingml/2006/main">
            <a:ext uri="{FF2B5EF4-FFF2-40B4-BE49-F238E27FC236}">
              <a16:creationId xmlns:a16="http://schemas.microsoft.com/office/drawing/2014/main" id="{D7D906A9-909E-4AA0-AB4E-B2077230DA30}"/>
            </a:ext>
          </a:extLst>
        </cdr:cNvPr>
        <cdr:cNvSpPr txBox="1"/>
      </cdr:nvSpPr>
      <cdr:spPr>
        <a:xfrm xmlns:a="http://schemas.openxmlformats.org/drawingml/2006/main">
          <a:off x="1157034" y="3278555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200-500 °C</a:t>
          </a:r>
        </a:p>
      </cdr:txBody>
    </cdr:sp>
  </cdr:relSizeAnchor>
  <cdr:relSizeAnchor xmlns:cdr="http://schemas.openxmlformats.org/drawingml/2006/chartDrawing">
    <cdr:from>
      <cdr:x>0.38462</cdr:x>
      <cdr:y>0.67764</cdr:y>
    </cdr:from>
    <cdr:to>
      <cdr:x>0.78553</cdr:x>
      <cdr:y>0.73677</cdr:y>
    </cdr:to>
    <cdr:sp macro="" textlink="">
      <cdr:nvSpPr>
        <cdr:cNvPr id="5" name="TextBox 9">
          <a:extLst xmlns:a="http://schemas.openxmlformats.org/drawingml/2006/main">
            <a:ext uri="{FF2B5EF4-FFF2-40B4-BE49-F238E27FC236}">
              <a16:creationId xmlns:a16="http://schemas.microsoft.com/office/drawing/2014/main" id="{C261359A-144C-46AC-B0EA-E261F332D073}"/>
            </a:ext>
          </a:extLst>
        </cdr:cNvPr>
        <cdr:cNvSpPr txBox="1"/>
      </cdr:nvSpPr>
      <cdr:spPr>
        <a:xfrm xmlns:a="http://schemas.openxmlformats.org/drawingml/2006/main">
          <a:off x="1152378" y="4318058"/>
          <a:ext cx="1201202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100-200 °C</a:t>
          </a:r>
        </a:p>
      </cdr:txBody>
    </cdr:sp>
  </cdr:relSizeAnchor>
  <cdr:relSizeAnchor xmlns:cdr="http://schemas.openxmlformats.org/drawingml/2006/chartDrawing">
    <cdr:from>
      <cdr:x>0.4256</cdr:x>
      <cdr:y>0.84751</cdr:y>
    </cdr:from>
    <cdr:to>
      <cdr:x>0.72494</cdr:x>
      <cdr:y>0.90664</cdr:y>
    </cdr:to>
    <cdr:sp macro="" textlink="">
      <cdr:nvSpPr>
        <cdr:cNvPr id="6" name="TextBox 9">
          <a:extLst xmlns:a="http://schemas.openxmlformats.org/drawingml/2006/main">
            <a:ext uri="{FF2B5EF4-FFF2-40B4-BE49-F238E27FC236}">
              <a16:creationId xmlns:a16="http://schemas.microsoft.com/office/drawing/2014/main" id="{FCEBE399-DE5F-4D98-94D2-6F314E109605}"/>
            </a:ext>
          </a:extLst>
        </cdr:cNvPr>
        <cdr:cNvSpPr txBox="1"/>
      </cdr:nvSpPr>
      <cdr:spPr>
        <a:xfrm xmlns:a="http://schemas.openxmlformats.org/drawingml/2006/main">
          <a:off x="1275154" y="5400506"/>
          <a:ext cx="896878" cy="37683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>
              <a:solidFill>
                <a:sysClr val="windowText" lastClr="000000"/>
              </a:solidFill>
            </a:rPr>
            <a:t>&lt;100 °C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%20Rissman/Dropbox%20(Energy%20Innovation)/Documents/Chronological%20Docs/2099-9999%20ISD/ISD%20Book/Figure%20Image%20Files/Chapter%2007%20-%20Electrification/2021-03-03%20Temp%20Demand%20by%20Industry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Source"/>
      <sheetName val="Alternate Source"/>
    </sheetNames>
    <sheetDataSet>
      <sheetData sheetId="0">
        <row r="70">
          <cell r="B70" t="str">
            <v>&gt;500 °C</v>
          </cell>
          <cell r="C70" t="str">
            <v>200-500 °C</v>
          </cell>
          <cell r="D70" t="str">
            <v>100-200 °C</v>
          </cell>
          <cell r="E70" t="str">
            <v>&lt;100 °C</v>
          </cell>
        </row>
        <row r="71">
          <cell r="A71" t="str">
            <v>All Industries (Total)</v>
          </cell>
          <cell r="B71">
            <v>3641.1399442309016</v>
          </cell>
          <cell r="C71">
            <v>632.1033904211838</v>
          </cell>
          <cell r="D71">
            <v>1808.414137684274</v>
          </cell>
          <cell r="E71">
            <v>826.59674132000964</v>
          </cell>
        </row>
        <row r="72">
          <cell r="A72" t="str">
            <v>Iron &amp; Steel</v>
          </cell>
          <cell r="B72">
            <v>1752.3102864634591</v>
          </cell>
          <cell r="C72">
            <v>56.103851220815123</v>
          </cell>
          <cell r="D72">
            <v>0</v>
          </cell>
          <cell r="E72">
            <v>56.103851220815123</v>
          </cell>
        </row>
        <row r="73">
          <cell r="A73" t="str">
            <v>Nonmetallic Minerals</v>
          </cell>
          <cell r="B73">
            <v>854.64866693041711</v>
          </cell>
          <cell r="C73">
            <v>168.31155366244539</v>
          </cell>
          <cell r="D73">
            <v>112.20770244163025</v>
          </cell>
          <cell r="E73">
            <v>28.051925610407562</v>
          </cell>
        </row>
        <row r="74">
          <cell r="A74" t="str">
            <v>Chemicals</v>
          </cell>
          <cell r="B74">
            <v>895.79149115901475</v>
          </cell>
          <cell r="C74">
            <v>28.051925610407562</v>
          </cell>
          <cell r="D74">
            <v>140.25962805203781</v>
          </cell>
          <cell r="E74">
            <v>280.51925610407562</v>
          </cell>
        </row>
        <row r="75">
          <cell r="A75" t="str">
            <v>Nonferrous Metals</v>
          </cell>
          <cell r="B75">
            <v>84.155776831222695</v>
          </cell>
          <cell r="C75">
            <v>56.103851220815123</v>
          </cell>
          <cell r="D75">
            <v>14.961026992217368</v>
          </cell>
          <cell r="E75">
            <v>28.051925610407562</v>
          </cell>
        </row>
        <row r="76">
          <cell r="A76" t="str">
            <v>Food &amp; Beverage</v>
          </cell>
          <cell r="B76">
            <v>41.14282422859776</v>
          </cell>
          <cell r="C76">
            <v>56.103851220815123</v>
          </cell>
          <cell r="D76">
            <v>209.45437789104312</v>
          </cell>
          <cell r="E76">
            <v>211.32450626507031</v>
          </cell>
        </row>
        <row r="77">
          <cell r="A77" t="str">
            <v>Pulp &amp; Paper</v>
          </cell>
          <cell r="B77">
            <v>13.090898618190195</v>
          </cell>
          <cell r="C77">
            <v>43.012952602624928</v>
          </cell>
          <cell r="D77">
            <v>714.38903887837921</v>
          </cell>
          <cell r="E77">
            <v>97.246675449412891</v>
          </cell>
        </row>
        <row r="78">
          <cell r="A78" t="str">
            <v>Machinery &amp; Vehicles</v>
          </cell>
          <cell r="B78">
            <v>0</v>
          </cell>
          <cell r="C78">
            <v>28.051925610407562</v>
          </cell>
          <cell r="D78">
            <v>99.116803823440051</v>
          </cell>
          <cell r="E78">
            <v>41.14282422859776</v>
          </cell>
        </row>
        <row r="79">
          <cell r="A79" t="str">
            <v>Other Industries</v>
          </cell>
          <cell r="B79">
            <v>0</v>
          </cell>
          <cell r="C79">
            <v>196.36347927285294</v>
          </cell>
          <cell r="D79">
            <v>518.02555960552627</v>
          </cell>
          <cell r="E79">
            <v>84.155776831222695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nergy/sites/ener/files/documents/mapping-hc-final_report_wp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5FEEC-01CE-4291-999E-35B30A1256CF}">
  <dimension ref="A1:B7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33</v>
      </c>
      <c r="B3" t="s">
        <v>1</v>
      </c>
    </row>
    <row r="4" spans="1:2" x14ac:dyDescent="0.25">
      <c r="B4" s="2">
        <v>2016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</sheetData>
  <hyperlinks>
    <hyperlink ref="B6" r:id="rId1" xr:uid="{8A1BE387-871F-47B9-A134-C38A05AC383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AD35F-524E-466F-828E-86F7D1F08980}">
  <dimension ref="A1:E70"/>
  <sheetViews>
    <sheetView zoomScale="85" zoomScaleNormal="85" workbookViewId="0"/>
  </sheetViews>
  <sheetFormatPr defaultRowHeight="15" x14ac:dyDescent="0.25"/>
  <cols>
    <col min="1" max="1" width="25.140625" customWidth="1"/>
    <col min="2" max="5" width="12.85546875" customWidth="1"/>
  </cols>
  <sheetData>
    <row r="1" spans="1:3" x14ac:dyDescent="0.25">
      <c r="A1" s="4" t="s">
        <v>5</v>
      </c>
      <c r="B1" s="5"/>
      <c r="C1" s="5"/>
    </row>
    <row r="33" spans="1:5" x14ac:dyDescent="0.25">
      <c r="A33" t="s">
        <v>6</v>
      </c>
    </row>
    <row r="34" spans="1:5" x14ac:dyDescent="0.25">
      <c r="A34" t="s">
        <v>7</v>
      </c>
    </row>
    <row r="35" spans="1:5" x14ac:dyDescent="0.25">
      <c r="A35" t="s">
        <v>8</v>
      </c>
    </row>
    <row r="37" spans="1:5" x14ac:dyDescent="0.25">
      <c r="A37" s="6" t="s">
        <v>9</v>
      </c>
    </row>
    <row r="38" spans="1:5" x14ac:dyDescent="0.25">
      <c r="B38" s="1" t="s">
        <v>10</v>
      </c>
    </row>
    <row r="39" spans="1:5" x14ac:dyDescent="0.25">
      <c r="A39" s="1" t="s">
        <v>11</v>
      </c>
      <c r="B39" s="7" t="s">
        <v>12</v>
      </c>
      <c r="C39" s="7" t="s">
        <v>13</v>
      </c>
      <c r="D39" s="7" t="s">
        <v>14</v>
      </c>
      <c r="E39" s="7" t="s">
        <v>15</v>
      </c>
    </row>
    <row r="40" spans="1:5" x14ac:dyDescent="0.25">
      <c r="A40" t="s">
        <v>16</v>
      </c>
      <c r="B40" s="8">
        <v>93.7</v>
      </c>
      <c r="C40" s="8">
        <v>3</v>
      </c>
      <c r="D40" s="8">
        <v>0</v>
      </c>
      <c r="E40" s="8">
        <v>3</v>
      </c>
    </row>
    <row r="41" spans="1:5" x14ac:dyDescent="0.25">
      <c r="A41" t="s">
        <v>17</v>
      </c>
      <c r="B41" s="8">
        <v>45.7</v>
      </c>
      <c r="C41" s="8">
        <v>9</v>
      </c>
      <c r="D41" s="8">
        <v>6</v>
      </c>
      <c r="E41" s="8">
        <v>1.5</v>
      </c>
    </row>
    <row r="42" spans="1:5" x14ac:dyDescent="0.25">
      <c r="A42" t="s">
        <v>18</v>
      </c>
      <c r="B42" s="8">
        <v>47.9</v>
      </c>
      <c r="C42" s="8">
        <v>1.5</v>
      </c>
      <c r="D42" s="8">
        <v>7.5</v>
      </c>
      <c r="E42" s="8">
        <v>15</v>
      </c>
    </row>
    <row r="43" spans="1:5" x14ac:dyDescent="0.25">
      <c r="A43" t="s">
        <v>19</v>
      </c>
      <c r="B43" s="8">
        <v>4.5</v>
      </c>
      <c r="C43" s="8">
        <v>3</v>
      </c>
      <c r="D43" s="8">
        <v>0.8</v>
      </c>
      <c r="E43" s="8">
        <v>1.5</v>
      </c>
    </row>
    <row r="44" spans="1:5" x14ac:dyDescent="0.25">
      <c r="A44" t="s">
        <v>20</v>
      </c>
      <c r="B44" s="8">
        <v>2.2000000000000002</v>
      </c>
      <c r="C44" s="8">
        <v>3</v>
      </c>
      <c r="D44" s="8">
        <v>11.2</v>
      </c>
      <c r="E44" s="8">
        <v>11.3</v>
      </c>
    </row>
    <row r="45" spans="1:5" x14ac:dyDescent="0.25">
      <c r="A45" t="s">
        <v>21</v>
      </c>
      <c r="B45" s="8">
        <v>0.7</v>
      </c>
      <c r="C45" s="8">
        <v>2.2999999999999998</v>
      </c>
      <c r="D45" s="8">
        <v>38.200000000000003</v>
      </c>
      <c r="E45" s="8">
        <v>5.2</v>
      </c>
    </row>
    <row r="46" spans="1:5" x14ac:dyDescent="0.25">
      <c r="A46" t="s">
        <v>22</v>
      </c>
      <c r="B46" s="8">
        <v>0</v>
      </c>
      <c r="C46" s="8">
        <v>1.5</v>
      </c>
      <c r="D46" s="8">
        <v>5.3</v>
      </c>
      <c r="E46" s="8">
        <v>2.2000000000000002</v>
      </c>
    </row>
    <row r="47" spans="1:5" x14ac:dyDescent="0.25">
      <c r="A47" t="s">
        <v>23</v>
      </c>
      <c r="B47" s="8">
        <v>0</v>
      </c>
      <c r="C47" s="8">
        <v>10.5</v>
      </c>
      <c r="D47" s="8">
        <v>27.7</v>
      </c>
      <c r="E47" s="8">
        <v>4.5</v>
      </c>
    </row>
    <row r="50" spans="1:5" x14ac:dyDescent="0.25">
      <c r="A50" s="1" t="s">
        <v>24</v>
      </c>
    </row>
    <row r="51" spans="1:5" x14ac:dyDescent="0.25">
      <c r="A51" t="s">
        <v>25</v>
      </c>
      <c r="B51">
        <v>115.5</v>
      </c>
    </row>
    <row r="52" spans="1:5" x14ac:dyDescent="0.25">
      <c r="A52" t="s">
        <v>26</v>
      </c>
      <c r="B52">
        <v>600</v>
      </c>
    </row>
    <row r="54" spans="1:5" x14ac:dyDescent="0.25">
      <c r="A54" t="s">
        <v>27</v>
      </c>
      <c r="B54">
        <f>B52/B51</f>
        <v>5.1948051948051948</v>
      </c>
    </row>
    <row r="55" spans="1:5" x14ac:dyDescent="0.25">
      <c r="A55" t="s">
        <v>28</v>
      </c>
      <c r="B55">
        <f>E55/E56</f>
        <v>3.5999971200023038</v>
      </c>
      <c r="D55" t="s">
        <v>29</v>
      </c>
      <c r="E55">
        <v>1</v>
      </c>
    </row>
    <row r="56" spans="1:5" x14ac:dyDescent="0.25">
      <c r="D56" t="s">
        <v>30</v>
      </c>
      <c r="E56">
        <v>0.27777800000000002</v>
      </c>
    </row>
    <row r="59" spans="1:5" x14ac:dyDescent="0.25">
      <c r="A59" s="6" t="s">
        <v>31</v>
      </c>
    </row>
    <row r="60" spans="1:5" x14ac:dyDescent="0.25">
      <c r="B60" s="1" t="s">
        <v>10</v>
      </c>
    </row>
    <row r="61" spans="1:5" x14ac:dyDescent="0.25">
      <c r="A61" s="1" t="s">
        <v>11</v>
      </c>
      <c r="B61" s="7" t="s">
        <v>12</v>
      </c>
      <c r="C61" s="7" t="s">
        <v>13</v>
      </c>
      <c r="D61" s="7" t="s">
        <v>14</v>
      </c>
      <c r="E61" s="7" t="s">
        <v>15</v>
      </c>
    </row>
    <row r="62" spans="1:5" x14ac:dyDescent="0.25">
      <c r="A62" s="4" t="s">
        <v>32</v>
      </c>
      <c r="B62" s="9">
        <f>SUM(B63:B70)</f>
        <v>3641.1399442309016</v>
      </c>
      <c r="C62" s="9">
        <f>SUM(C63:C70)</f>
        <v>632.1033904211838</v>
      </c>
      <c r="D62" s="9">
        <f>SUM(D63:D70)</f>
        <v>1808.414137684274</v>
      </c>
      <c r="E62" s="9">
        <f>SUM(E63:E70)</f>
        <v>826.59674132000964</v>
      </c>
    </row>
    <row r="63" spans="1:5" x14ac:dyDescent="0.25">
      <c r="A63" t="str">
        <f t="shared" ref="A63:A70" si="0">A40</f>
        <v>Iron &amp; Steel</v>
      </c>
      <c r="B63" s="10">
        <f t="shared" ref="B63:E70" si="1">B40*$B$54*$B$55</f>
        <v>1752.3102864634591</v>
      </c>
      <c r="C63" s="10">
        <f t="shared" si="1"/>
        <v>56.103851220815123</v>
      </c>
      <c r="D63" s="10">
        <f t="shared" si="1"/>
        <v>0</v>
      </c>
      <c r="E63" s="10">
        <f t="shared" si="1"/>
        <v>56.103851220815123</v>
      </c>
    </row>
    <row r="64" spans="1:5" x14ac:dyDescent="0.25">
      <c r="A64" t="str">
        <f t="shared" si="0"/>
        <v>Nonmetallic Minerals</v>
      </c>
      <c r="B64" s="10">
        <f t="shared" si="1"/>
        <v>854.64866693041711</v>
      </c>
      <c r="C64" s="10">
        <f t="shared" si="1"/>
        <v>168.31155366244539</v>
      </c>
      <c r="D64" s="10">
        <f t="shared" si="1"/>
        <v>112.20770244163025</v>
      </c>
      <c r="E64" s="10">
        <f t="shared" si="1"/>
        <v>28.051925610407562</v>
      </c>
    </row>
    <row r="65" spans="1:5" x14ac:dyDescent="0.25">
      <c r="A65" t="str">
        <f t="shared" si="0"/>
        <v>Chemicals</v>
      </c>
      <c r="B65" s="10">
        <f t="shared" si="1"/>
        <v>895.79149115901475</v>
      </c>
      <c r="C65" s="10">
        <f t="shared" si="1"/>
        <v>28.051925610407562</v>
      </c>
      <c r="D65" s="10">
        <f t="shared" si="1"/>
        <v>140.25962805203781</v>
      </c>
      <c r="E65" s="10">
        <f t="shared" si="1"/>
        <v>280.51925610407562</v>
      </c>
    </row>
    <row r="66" spans="1:5" x14ac:dyDescent="0.25">
      <c r="A66" t="str">
        <f t="shared" si="0"/>
        <v>Nonferrous Metals</v>
      </c>
      <c r="B66" s="10">
        <f t="shared" si="1"/>
        <v>84.155776831222695</v>
      </c>
      <c r="C66" s="10">
        <f t="shared" si="1"/>
        <v>56.103851220815123</v>
      </c>
      <c r="D66" s="10">
        <f t="shared" si="1"/>
        <v>14.961026992217368</v>
      </c>
      <c r="E66" s="10">
        <f t="shared" si="1"/>
        <v>28.051925610407562</v>
      </c>
    </row>
    <row r="67" spans="1:5" x14ac:dyDescent="0.25">
      <c r="A67" t="str">
        <f t="shared" si="0"/>
        <v>Food &amp; Beverage</v>
      </c>
      <c r="B67" s="10">
        <f t="shared" si="1"/>
        <v>41.14282422859776</v>
      </c>
      <c r="C67" s="10">
        <f t="shared" si="1"/>
        <v>56.103851220815123</v>
      </c>
      <c r="D67" s="10">
        <f t="shared" si="1"/>
        <v>209.45437789104312</v>
      </c>
      <c r="E67" s="10">
        <f t="shared" si="1"/>
        <v>211.32450626507031</v>
      </c>
    </row>
    <row r="68" spans="1:5" x14ac:dyDescent="0.25">
      <c r="A68" t="str">
        <f t="shared" si="0"/>
        <v>Pulp &amp; Paper</v>
      </c>
      <c r="B68" s="10">
        <f t="shared" si="1"/>
        <v>13.090898618190195</v>
      </c>
      <c r="C68" s="10">
        <f t="shared" si="1"/>
        <v>43.012952602624928</v>
      </c>
      <c r="D68" s="10">
        <f t="shared" si="1"/>
        <v>714.38903887837921</v>
      </c>
      <c r="E68" s="10">
        <f t="shared" si="1"/>
        <v>97.246675449412891</v>
      </c>
    </row>
    <row r="69" spans="1:5" x14ac:dyDescent="0.25">
      <c r="A69" t="str">
        <f t="shared" si="0"/>
        <v>Machinery &amp; Vehicles</v>
      </c>
      <c r="B69" s="10">
        <f t="shared" si="1"/>
        <v>0</v>
      </c>
      <c r="C69" s="10">
        <f t="shared" si="1"/>
        <v>28.051925610407562</v>
      </c>
      <c r="D69" s="10">
        <f t="shared" si="1"/>
        <v>99.116803823440051</v>
      </c>
      <c r="E69" s="10">
        <f t="shared" si="1"/>
        <v>41.14282422859776</v>
      </c>
    </row>
    <row r="70" spans="1:5" x14ac:dyDescent="0.25">
      <c r="A70" t="str">
        <f t="shared" si="0"/>
        <v>Other Industries</v>
      </c>
      <c r="B70" s="10">
        <f t="shared" si="1"/>
        <v>0</v>
      </c>
      <c r="C70" s="10">
        <f t="shared" si="1"/>
        <v>196.36347927285294</v>
      </c>
      <c r="D70" s="10">
        <f t="shared" si="1"/>
        <v>518.02555960552627</v>
      </c>
      <c r="E70" s="10">
        <f t="shared" si="1"/>
        <v>84.155776831222695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BA136-BC62-4073-9A64-988FF7A4A244}">
  <sheetPr>
    <tabColor theme="4" tint="-0.249977111117893"/>
  </sheetPr>
  <dimension ref="A1:C26"/>
  <sheetViews>
    <sheetView workbookViewId="0"/>
  </sheetViews>
  <sheetFormatPr defaultRowHeight="15" x14ac:dyDescent="0.25"/>
  <cols>
    <col min="1" max="1" width="46.28515625" customWidth="1"/>
    <col min="2" max="3" width="28" customWidth="1"/>
  </cols>
  <sheetData>
    <row r="1" spans="1:3" x14ac:dyDescent="0.25">
      <c r="A1" s="6" t="s">
        <v>34</v>
      </c>
      <c r="B1" s="11" t="s">
        <v>60</v>
      </c>
      <c r="C1" s="7" t="s">
        <v>61</v>
      </c>
    </row>
    <row r="2" spans="1:3" x14ac:dyDescent="0.25">
      <c r="A2" t="s">
        <v>35</v>
      </c>
      <c r="B2" s="13">
        <v>0.4</v>
      </c>
      <c r="C2" s="12">
        <f t="shared" ref="C2:C14" si="0">1-B2</f>
        <v>0.6</v>
      </c>
    </row>
    <row r="3" spans="1:3" x14ac:dyDescent="0.25">
      <c r="A3" t="s">
        <v>36</v>
      </c>
      <c r="B3" s="13">
        <v>0.4</v>
      </c>
      <c r="C3" s="12">
        <f t="shared" si="0"/>
        <v>0.6</v>
      </c>
    </row>
    <row r="4" spans="1:3" x14ac:dyDescent="0.25">
      <c r="A4" t="s">
        <v>37</v>
      </c>
      <c r="B4" s="13">
        <v>0.4</v>
      </c>
      <c r="C4" s="12">
        <f t="shared" si="0"/>
        <v>0.6</v>
      </c>
    </row>
    <row r="5" spans="1:3" x14ac:dyDescent="0.25">
      <c r="A5" t="s">
        <v>38</v>
      </c>
      <c r="B5" s="13">
        <v>0.4</v>
      </c>
      <c r="C5" s="12">
        <f t="shared" si="0"/>
        <v>0.6</v>
      </c>
    </row>
    <row r="6" spans="1:3" x14ac:dyDescent="0.25">
      <c r="A6" t="s">
        <v>39</v>
      </c>
      <c r="B6" s="13">
        <v>0.4</v>
      </c>
      <c r="C6" s="12">
        <f t="shared" si="0"/>
        <v>0.6</v>
      </c>
    </row>
    <row r="7" spans="1:3" x14ac:dyDescent="0.25">
      <c r="A7" t="s">
        <v>40</v>
      </c>
      <c r="B7" s="13">
        <v>0.4</v>
      </c>
      <c r="C7" s="12">
        <f t="shared" si="0"/>
        <v>0.6</v>
      </c>
    </row>
    <row r="8" spans="1:3" x14ac:dyDescent="0.25">
      <c r="A8" t="s">
        <v>41</v>
      </c>
      <c r="B8" s="13">
        <v>0.4</v>
      </c>
      <c r="C8" s="12">
        <f t="shared" si="0"/>
        <v>0.6</v>
      </c>
    </row>
    <row r="9" spans="1:3" x14ac:dyDescent="0.25">
      <c r="A9" t="s">
        <v>42</v>
      </c>
      <c r="B9" s="13">
        <v>0.4</v>
      </c>
      <c r="C9" s="12">
        <f t="shared" si="0"/>
        <v>0.6</v>
      </c>
    </row>
    <row r="10" spans="1:3" x14ac:dyDescent="0.25">
      <c r="A10" t="s">
        <v>43</v>
      </c>
      <c r="B10" s="13">
        <v>0.4</v>
      </c>
      <c r="C10" s="12">
        <f t="shared" si="0"/>
        <v>0.6</v>
      </c>
    </row>
    <row r="11" spans="1:3" x14ac:dyDescent="0.25">
      <c r="A11" t="s">
        <v>44</v>
      </c>
      <c r="B11" s="13">
        <v>0.4</v>
      </c>
      <c r="C11" s="12">
        <f t="shared" si="0"/>
        <v>0.6</v>
      </c>
    </row>
    <row r="12" spans="1:3" x14ac:dyDescent="0.25">
      <c r="A12" t="s">
        <v>45</v>
      </c>
      <c r="B12" s="13">
        <v>0.4</v>
      </c>
      <c r="C12" s="12">
        <f t="shared" si="0"/>
        <v>0.6</v>
      </c>
    </row>
    <row r="13" spans="1:3" x14ac:dyDescent="0.25">
      <c r="A13" t="s">
        <v>46</v>
      </c>
      <c r="B13" s="13">
        <v>0.4</v>
      </c>
      <c r="C13" s="12">
        <f t="shared" si="0"/>
        <v>0.6</v>
      </c>
    </row>
    <row r="14" spans="1:3" x14ac:dyDescent="0.25">
      <c r="A14" t="s">
        <v>47</v>
      </c>
      <c r="B14" s="13">
        <v>0.4</v>
      </c>
      <c r="C14" s="12">
        <f t="shared" si="0"/>
        <v>0.6</v>
      </c>
    </row>
    <row r="15" spans="1:3" x14ac:dyDescent="0.25">
      <c r="A15" t="s">
        <v>48</v>
      </c>
      <c r="B15" s="12">
        <f>SUM(Data!D63:E63)/SUM(Data!B63:E63)</f>
        <v>3.0090270812437311E-2</v>
      </c>
      <c r="C15" s="12">
        <f>1-B15</f>
        <v>0.96990972918756269</v>
      </c>
    </row>
    <row r="16" spans="1:3" x14ac:dyDescent="0.25">
      <c r="A16" t="s">
        <v>49</v>
      </c>
      <c r="B16" s="13">
        <v>0.4</v>
      </c>
      <c r="C16" s="12">
        <f t="shared" ref="C16:C26" si="1">1-B16</f>
        <v>0.6</v>
      </c>
    </row>
    <row r="17" spans="1:3" x14ac:dyDescent="0.25">
      <c r="A17" t="s">
        <v>50</v>
      </c>
      <c r="B17" s="13">
        <v>0.4</v>
      </c>
      <c r="C17" s="12">
        <f t="shared" si="1"/>
        <v>0.6</v>
      </c>
    </row>
    <row r="18" spans="1:3" x14ac:dyDescent="0.25">
      <c r="A18" t="s">
        <v>51</v>
      </c>
      <c r="B18" s="13">
        <v>0.4</v>
      </c>
      <c r="C18" s="12">
        <f t="shared" si="1"/>
        <v>0.6</v>
      </c>
    </row>
    <row r="19" spans="1:3" x14ac:dyDescent="0.25">
      <c r="A19" t="s">
        <v>52</v>
      </c>
      <c r="B19" s="13">
        <v>0.4</v>
      </c>
      <c r="C19" s="12">
        <f t="shared" si="1"/>
        <v>0.6</v>
      </c>
    </row>
    <row r="20" spans="1:3" x14ac:dyDescent="0.25">
      <c r="A20" t="s">
        <v>53</v>
      </c>
      <c r="B20" s="13">
        <v>0.4</v>
      </c>
      <c r="C20" s="12">
        <f t="shared" si="1"/>
        <v>0.6</v>
      </c>
    </row>
    <row r="21" spans="1:3" x14ac:dyDescent="0.25">
      <c r="A21" t="s">
        <v>54</v>
      </c>
      <c r="B21" s="13">
        <v>0.4</v>
      </c>
      <c r="C21" s="12">
        <f t="shared" si="1"/>
        <v>0.6</v>
      </c>
    </row>
    <row r="22" spans="1:3" x14ac:dyDescent="0.25">
      <c r="A22" t="s">
        <v>55</v>
      </c>
      <c r="B22" s="13">
        <v>0.4</v>
      </c>
      <c r="C22" s="12">
        <f t="shared" si="1"/>
        <v>0.6</v>
      </c>
    </row>
    <row r="23" spans="1:3" x14ac:dyDescent="0.25">
      <c r="A23" t="s">
        <v>56</v>
      </c>
      <c r="B23" s="13">
        <v>0.4</v>
      </c>
      <c r="C23" s="12">
        <f t="shared" si="1"/>
        <v>0.6</v>
      </c>
    </row>
    <row r="24" spans="1:3" x14ac:dyDescent="0.25">
      <c r="A24" t="s">
        <v>57</v>
      </c>
      <c r="B24" s="13">
        <v>0.4</v>
      </c>
      <c r="C24" s="12">
        <f t="shared" si="1"/>
        <v>0.6</v>
      </c>
    </row>
    <row r="25" spans="1:3" x14ac:dyDescent="0.25">
      <c r="A25" t="s">
        <v>58</v>
      </c>
      <c r="B25" s="13">
        <v>0.4</v>
      </c>
      <c r="C25" s="12">
        <f t="shared" si="1"/>
        <v>0.6</v>
      </c>
    </row>
    <row r="26" spans="1:3" x14ac:dyDescent="0.25">
      <c r="A26" t="s">
        <v>59</v>
      </c>
      <c r="B26" s="13">
        <v>0.4</v>
      </c>
      <c r="C26" s="12">
        <f t="shared" si="1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IHDbT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Jeff Rissman</cp:lastModifiedBy>
  <dcterms:created xsi:type="dcterms:W3CDTF">2022-02-18T21:44:37Z</dcterms:created>
  <dcterms:modified xsi:type="dcterms:W3CDTF">2022-02-18T21:50:56Z</dcterms:modified>
</cp:coreProperties>
</file>