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ccs\BCS\"/>
    </mc:Choice>
  </mc:AlternateContent>
  <xr:revisionPtr revIDLastSave="0" documentId="13_ncr:1_{ECEE04AC-F20D-4961-BFF8-FD6C6D2A394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About" sheetId="1" r:id="rId1"/>
    <sheet name="Electricity Calculations" sheetId="5" r:id="rId2"/>
    <sheet name="BCS-BCS" sheetId="4" r:id="rId3"/>
    <sheet name="BCS-DoSfCS" sheetId="6" r:id="rId4"/>
  </sheets>
  <definedNames>
    <definedName name="solver_adj" localSheetId="0" hidden="1">About!$A$11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6" l="1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D2" i="6"/>
  <c r="C2" i="6"/>
  <c r="B1" i="5"/>
  <c r="B4" i="5" s="1"/>
</calcChain>
</file>

<file path=xl/sharedStrings.xml><?xml version="1.0" encoding="utf-8"?>
<sst xmlns="http://schemas.openxmlformats.org/spreadsheetml/2006/main" count="19" uniqueCount="19">
  <si>
    <t>Source:</t>
  </si>
  <si>
    <t>Notes:</t>
  </si>
  <si>
    <t>electricity sector</t>
  </si>
  <si>
    <t>industry sector</t>
  </si>
  <si>
    <t>None needed</t>
  </si>
  <si>
    <t>2022 to 2012 USD</t>
  </si>
  <si>
    <t>This variable captures any BAU subsidies for CCS, specified in dollars per ton captured.</t>
  </si>
  <si>
    <t>BCS BAU CCS Subsidy</t>
  </si>
  <si>
    <t>$ / metric ton</t>
  </si>
  <si>
    <t>45Q Tax Credit Amount</t>
  </si>
  <si>
    <t>Credit Amount</t>
  </si>
  <si>
    <t>Repayment Period for Financing</t>
  </si>
  <si>
    <t>45Q Credit Duration</t>
  </si>
  <si>
    <t>Credit Value</t>
  </si>
  <si>
    <t>For electricity, adjust the credit value based on its duration relative to the financing repayment period</t>
  </si>
  <si>
    <t>Years</t>
  </si>
  <si>
    <t>Duration</t>
  </si>
  <si>
    <t>45Q Duration</t>
  </si>
  <si>
    <t>12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</si>
</sst>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right" wrapText="1"/>
    </xf>
    <xf numFmtId="10" fontId="0" fillId="0" borderId="0" xfId="0" applyNumberFormat="1"/>
    <xf numFmtId="1" fontId="0" fillId="0" borderId="0" xfId="0" applyNumberFormat="1"/>
    <xf numFmtId="2" fontId="0" fillId="0" borderId="0" xfId="2" applyNumberFormat="1" applyFont="1"/>
    <xf numFmtId="44" fontId="0" fillId="0" borderId="0" xfId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A14" sqref="A14"/>
    </sheetView>
  </sheetViews>
  <sheetFormatPr defaultRowHeight="15" x14ac:dyDescent="0.25"/>
  <cols>
    <col min="1" max="1" width="30.28515625" customWidth="1"/>
    <col min="2" max="2" width="55.85546875" customWidth="1"/>
    <col min="4" max="4" width="30.5703125" customWidth="1"/>
  </cols>
  <sheetData>
    <row r="1" spans="1:2" x14ac:dyDescent="0.25">
      <c r="A1" s="1" t="s">
        <v>7</v>
      </c>
    </row>
    <row r="3" spans="1:2" x14ac:dyDescent="0.25">
      <c r="A3" s="1" t="s">
        <v>0</v>
      </c>
      <c r="B3" t="s">
        <v>4</v>
      </c>
    </row>
    <row r="5" spans="1:2" x14ac:dyDescent="0.25">
      <c r="A5" s="1" t="s">
        <v>1</v>
      </c>
    </row>
    <row r="6" spans="1:2" x14ac:dyDescent="0.25">
      <c r="A6" t="s">
        <v>6</v>
      </c>
    </row>
    <row r="7" spans="1:2" x14ac:dyDescent="0.25">
      <c r="A7" t="s">
        <v>14</v>
      </c>
    </row>
    <row r="9" spans="1:2" x14ac:dyDescent="0.25">
      <c r="A9" s="5">
        <v>0.78500000000000003</v>
      </c>
      <c r="B9" t="s">
        <v>5</v>
      </c>
    </row>
    <row r="11" spans="1:2" x14ac:dyDescent="0.25">
      <c r="A11" s="3" t="s">
        <v>9</v>
      </c>
      <c r="B11" s="6">
        <v>85</v>
      </c>
    </row>
    <row r="13" spans="1:2" x14ac:dyDescent="0.25">
      <c r="A13" t="s">
        <v>17</v>
      </c>
      <c r="B13" t="s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5C55-7F27-44A6-A8A7-496D78F28576}">
  <dimension ref="A1:B4"/>
  <sheetViews>
    <sheetView workbookViewId="0">
      <selection activeCell="B4" sqref="B4"/>
    </sheetView>
  </sheetViews>
  <sheetFormatPr defaultRowHeight="15" x14ac:dyDescent="0.25"/>
  <cols>
    <col min="1" max="1" width="30" bestFit="1" customWidth="1"/>
  </cols>
  <sheetData>
    <row r="1" spans="1:2" x14ac:dyDescent="0.25">
      <c r="A1" t="s">
        <v>10</v>
      </c>
      <c r="B1" s="7">
        <f>About!B11</f>
        <v>85</v>
      </c>
    </row>
    <row r="2" spans="1:2" x14ac:dyDescent="0.25">
      <c r="A2" t="s">
        <v>11</v>
      </c>
      <c r="B2">
        <v>20</v>
      </c>
    </row>
    <row r="3" spans="1:2" x14ac:dyDescent="0.25">
      <c r="A3" t="s">
        <v>12</v>
      </c>
      <c r="B3">
        <v>12</v>
      </c>
    </row>
    <row r="4" spans="1:2" x14ac:dyDescent="0.25">
      <c r="A4" t="s">
        <v>13</v>
      </c>
      <c r="B4" s="7">
        <f>B1*B3/B2</f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E3"/>
  <sheetViews>
    <sheetView workbookViewId="0">
      <selection activeCell="C2" sqref="C2:M3"/>
    </sheetView>
  </sheetViews>
  <sheetFormatPr defaultRowHeight="15" x14ac:dyDescent="0.25"/>
  <cols>
    <col min="1" max="1" width="19.42578125" customWidth="1"/>
    <col min="2" max="2" width="24.5703125" customWidth="1"/>
  </cols>
  <sheetData>
    <row r="1" spans="1:31" x14ac:dyDescent="0.25">
      <c r="A1" t="s">
        <v>8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</row>
    <row r="2" spans="1:31" x14ac:dyDescent="0.25">
      <c r="A2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8252-CD29-4D86-9D7F-2214C5598602}">
  <sheetPr>
    <tabColor theme="3"/>
  </sheetPr>
  <dimension ref="A1:AE2"/>
  <sheetViews>
    <sheetView workbookViewId="0">
      <selection activeCell="C32" sqref="C32"/>
    </sheetView>
  </sheetViews>
  <sheetFormatPr defaultRowHeight="15" x14ac:dyDescent="0.25"/>
  <sheetData>
    <row r="1" spans="1:31" x14ac:dyDescent="0.25">
      <c r="A1" t="s">
        <v>15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16</v>
      </c>
      <c r="B2">
        <v>12</v>
      </c>
      <c r="C2">
        <f>$B$2</f>
        <v>12</v>
      </c>
      <c r="D2">
        <f>$B$2</f>
        <v>12</v>
      </c>
      <c r="E2">
        <f t="shared" ref="E2:AE2" si="0">$B$2</f>
        <v>12</v>
      </c>
      <c r="F2">
        <f t="shared" si="0"/>
        <v>12</v>
      </c>
      <c r="G2">
        <f t="shared" si="0"/>
        <v>12</v>
      </c>
      <c r="H2">
        <f t="shared" si="0"/>
        <v>12</v>
      </c>
      <c r="I2">
        <f t="shared" si="0"/>
        <v>12</v>
      </c>
      <c r="J2">
        <f t="shared" si="0"/>
        <v>12</v>
      </c>
      <c r="K2">
        <f t="shared" si="0"/>
        <v>12</v>
      </c>
      <c r="L2">
        <f t="shared" si="0"/>
        <v>12</v>
      </c>
      <c r="M2">
        <f t="shared" si="0"/>
        <v>12</v>
      </c>
      <c r="N2">
        <f t="shared" si="0"/>
        <v>12</v>
      </c>
      <c r="O2">
        <f t="shared" si="0"/>
        <v>12</v>
      </c>
      <c r="P2">
        <f t="shared" si="0"/>
        <v>12</v>
      </c>
      <c r="Q2">
        <f t="shared" si="0"/>
        <v>12</v>
      </c>
      <c r="R2">
        <f t="shared" si="0"/>
        <v>12</v>
      </c>
      <c r="S2">
        <f t="shared" si="0"/>
        <v>12</v>
      </c>
      <c r="T2">
        <f t="shared" si="0"/>
        <v>12</v>
      </c>
      <c r="U2">
        <f t="shared" si="0"/>
        <v>12</v>
      </c>
      <c r="V2">
        <f t="shared" si="0"/>
        <v>12</v>
      </c>
      <c r="W2">
        <f t="shared" si="0"/>
        <v>12</v>
      </c>
      <c r="X2">
        <f t="shared" si="0"/>
        <v>12</v>
      </c>
      <c r="Y2">
        <f t="shared" si="0"/>
        <v>12</v>
      </c>
      <c r="Z2">
        <f t="shared" si="0"/>
        <v>12</v>
      </c>
      <c r="AA2">
        <f t="shared" si="0"/>
        <v>12</v>
      </c>
      <c r="AB2">
        <f t="shared" si="0"/>
        <v>12</v>
      </c>
      <c r="AC2">
        <f t="shared" si="0"/>
        <v>12</v>
      </c>
      <c r="AD2">
        <f t="shared" si="0"/>
        <v>12</v>
      </c>
      <c r="AE2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Electricity Calculations</vt:lpstr>
      <vt:lpstr>BCS-BCS</vt:lpstr>
      <vt:lpstr>BCS-DoSfCS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2014-08-18T23:28:12Z</dcterms:created>
  <dcterms:modified xsi:type="dcterms:W3CDTF">2024-07-01T18:59:07Z</dcterms:modified>
</cp:coreProperties>
</file>