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achel Goldstein\Dropbox (Energy Innovation)\Desktop\Vensim files from GitHub\EPS US\InputData\io-model\BPCiObIC\"/>
    </mc:Choice>
  </mc:AlternateContent>
  <xr:revisionPtr revIDLastSave="0" documentId="13_ncr:1_{B0A4DA9F-5F2D-4004-B553-4DA35E127177}" xr6:coauthVersionLast="47" xr6:coauthVersionMax="47" xr10:uidLastSave="{00000000-0000-0000-0000-000000000000}"/>
  <bookViews>
    <workbookView xWindow="41235" yWindow="870" windowWidth="21900" windowHeight="13650" xr2:uid="{00000000-000D-0000-FFFF-FFFF00000000}"/>
  </bookViews>
  <sheets>
    <sheet name="About" sheetId="1" r:id="rId1"/>
    <sheet name="BLS Table 2.7" sheetId="11" r:id="rId2"/>
    <sheet name="AEO23 Table 23 Raw" sheetId="18" r:id="rId3"/>
    <sheet name="AEO23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3" l="1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B34" i="13" a="1"/>
  <c r="B34" i="13" s="1"/>
  <c r="C85" i="13" s="1"/>
  <c r="C34" i="13" a="1"/>
  <c r="C34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B42" i="13" a="1"/>
  <c r="B42" i="13" s="1"/>
  <c r="C93" i="13" s="1"/>
  <c r="C42" i="13" a="1"/>
  <c r="C42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Q85" i="13" l="1"/>
  <c r="Q93" i="13"/>
  <c r="Y92" i="13"/>
  <c r="Y84" i="13"/>
  <c r="AJ58" i="13"/>
  <c r="AJ66" i="13"/>
  <c r="Y90" i="13"/>
  <c r="Y94" i="13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<sst xmlns="http://schemas.openxmlformats.org/spreadsheetml/2006/main" count="1566" uniqueCount="857">
  <si>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</si>
  <si>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</si>
  <si>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</si>
  <si>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</si>
  <si>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</si>
  <si>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</si>
  <si>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</si>
  <si>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</si>
  <si>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</si>
  <si>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</si>
  <si>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</si>
  <si>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</si>
  <si>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</si>
  <si>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</si>
  <si>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</si>
  <si>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</si>
  <si>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</si>
  <si>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</si>
  <si>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</si>
  <si>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</si>
  <si>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</si>
  <si>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</si>
  <si>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</si>
  <si>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</si>
  <si>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</si>
  <si>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</si>
  <si>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</si>
  <si>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</si>
  <si>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</si>
  <si>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</si>
  <si>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</si>
  <si>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</si>
  <si>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</si>
  <si>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</si>
  <si>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</si>
  <si>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</si>
  <si>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</si>
  <si>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</si>
  <si>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</si>
  <si>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</si>
  <si>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</si>
  <si>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</si>
  <si>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</si>
  <si>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</si>
  <si>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</si>
  <si>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</si>
  <si>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</si>
  <si>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</si>
  <si>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</si>
  <si>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</si>
  <si>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</si>
  <si>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</si>
  <si>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</si>
  <si>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</si>
  <si>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</si>
  <si>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</si>
  <si>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</si>
  <si>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</si>
  <si>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</si>
  <si>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</si>
  <si>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</si>
  <si>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</si>
  <si>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</si>
  <si>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</si>
  <si>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</si>
  <si>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</si>
  <si>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</si>
  <si>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</si>
  <si>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</si>
  <si>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</si>
  <si>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</si>
  <si>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</si>
  <si>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</si>
  <si>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</si>
  <si>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</si>
  <si>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</si>
  <si>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</si>
  <si>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</si>
  <si>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</si>
  <si>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</si>
  <si>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</si>
  <si>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</si>
  <si>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</si>
  <si>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</si>
  <si>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</si>
  <si>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</si>
  <si>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</si>
  <si>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</si>
  <si>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</si>
  <si>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</si>
  <si>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</si>
  <si>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</si>
  <si>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</si>
  <si>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</si>
  <si>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</si>
  <si>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</si>
  <si>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</si>
  <si>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</si>
  <si>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</si>
  <si>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</si>
  <si>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</si>
  <si>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</si>
  <si>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</si>
  <si>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</si>
  <si>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</si>
  <si>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</si>
  <si>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</si>
  <si>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</si>
  <si>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</si>
  <si>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</si>
  <si>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</si>
  <si>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</si>
  <si>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</si>
  <si>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</si>
  <si>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</si>
  <si>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</si>
  <si>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</si>
  <si>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</si>
  <si>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</si>
  <si>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</si>
  <si>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</si>
  <si>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</si>
  <si>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</si>
  <si>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</si>
  <si>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</si>
  <si>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</si>
  <si>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</si>
  <si>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</si>
  <si>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</si>
  <si>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</si>
  <si>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</si>
  <si>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</si>
  <si>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</si>
  <si>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</si>
  <si>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</si>
  <si>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</si>
  <si>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</si>
  <si>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</si>
  <si>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</si>
  <si>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</si>
  <si>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</si>
  <si>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</si>
  <si>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</si>
  <si>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</si>
  <si>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</si>
  <si>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</si>
  <si>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</si>
  <si>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</si>
  <si>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</si>
  <si>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</si>
  <si>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</si>
  <si>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</si>
  <si>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</si>
  <si>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</si>
  <si>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</si>
  <si>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</si>
  <si>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</si>
  <si>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</si>
  <si>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</si>
  <si>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</si>
  <si>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</si>
  <si>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</si>
  <si>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</si>
  <si>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</si>
  <si>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</si>
  <si>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</si>
  <si>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</si>
  <si>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</si>
  <si>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</si>
  <si>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</si>
  <si>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</si>
  <si>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</si>
  <si>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</si>
  <si>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</si>
  <si>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</si>
  <si>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</si>
  <si>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</si>
  <si>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</si>
  <si>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</si>
  <si>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</si>
  <si>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</si>
  <si>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</si>
  <si>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</si>
  <si>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</si>
  <si>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</si>
  <si>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</si>
  <si>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</si>
  <si>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</si>
  <si>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</si>
  <si>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</si>
  <si>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</si>
  <si>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</si>
  <si>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</si>
  <si>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</si>
  <si>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</si>
  <si>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</si>
  <si>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</si>
  <si>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</si>
  <si>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</si>
  <si>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</si>
  <si>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</si>
  <si>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</si>
  <si>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</si>
  <si>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</si>
  <si>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</si>
  <si>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</si>
  <si>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</si>
  <si>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</si>
  <si>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</si>
  <si>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</si>
  <si>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</si>
  <si>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</si>
  <si>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</si>
  <si>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</si>
  <si>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</si>
  <si>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</si>
  <si>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</si>
  <si>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</si>
  <si>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</si>
  <si>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</si>
  <si>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</si>
  <si>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</si>
  <si>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</si>
  <si>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</si>
  <si>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</si>
  <si>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</si>
  <si>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</si>
  <si>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</si>
  <si>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</si>
  <si>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</si>
  <si>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</si>
  <si>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</si>
  <si>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</si>
  <si>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</si>
  <si>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</si>
  <si>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</si>
  <si>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</si>
  <si>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</si>
  <si>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</si>
  <si>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</si>
  <si>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</si>
  <si>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</si>
  <si>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</si>
  <si>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</si>
  <si>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</si>
  <si>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</si>
  <si>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</si>
  <si>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</si>
  <si>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</si>
  <si>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</si>
  <si>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</si>
  <si>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</si>
  <si>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</si>
  <si>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</si>
  <si>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</si>
  <si>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</si>
  <si>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</si>
  <si>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</si>
  <si>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</si>
  <si>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</si>
  <si>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</si>
  <si>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</si>
  <si>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</si>
  <si>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</si>
  <si>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</si>
  <si>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</si>
  <si>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</si>
  <si>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</si>
  <si>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</si>
  <si>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</si>
  <si>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</si>
  <si>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</si>
  <si>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</si>
  <si>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</si>
  <si>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</si>
  <si>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</si>
  <si>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</si>
  <si>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</si>
  <si>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</si>
  <si>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</si>
  <si>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</si>
  <si>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</si>
  <si>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</si>
  <si>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</si>
  <si>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</si>
  <si>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</si>
  <si>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</si>
  <si>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</si>
  <si>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</si>
  <si>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</si>
  <si>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</si>
  <si>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</si>
  <si>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</si>
  <si>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</si>
  <si>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</si>
  <si>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</si>
  <si>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</si>
  <si>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</si>
  <si>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</si>
  <si>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</si>
  <si>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</si>
  <si>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</si>
  <si>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</si>
  <si>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</si>
  <si>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</si>
  <si>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</si>
  <si>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</si>
  <si>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</si>
  <si>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</si>
  <si>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</si>
  <si>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</si>
  <si>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</si>
  <si>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</si>
  <si>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</si>
  <si>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</si>
  <si>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</si>
  <si>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</si>
  <si>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</si>
  <si>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</si>
  <si>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</si>
  <si>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</si>
  <si>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</si>
  <si>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</si>
  <si>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</si>
  <si>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</si>
  <si>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</si>
  <si>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</si>
  <si>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</si>
  <si>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</si>
  <si>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</si>
  <si>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</si>
  <si>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</si>
  <si>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</si>
  <si>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</si>
  <si>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</si>
  <si>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</si>
  <si>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</si>
  <si>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</si>
  <si>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</si>
  <si>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</si>
  <si>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</si>
  <si>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</si>
  <si>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</si>
  <si>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</si>
  <si>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</si>
  <si>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</si>
  <si>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</si>
  <si>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</si>
  <si>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</si>
  <si>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</si>
  <si>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</si>
  <si>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</si>
  <si>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</si>
  <si>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</si>
  <si>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</si>
  <si>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</si>
  <si>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</si>
  <si>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</si>
  <si>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</si>
  <si>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</si>
  <si>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</si>
  <si>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</si>
  <si>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</si>
  <si>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</si>
  <si>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</si>
  <si>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</si>
  <si>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</si>
  <si>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</si>
  <si>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</si>
  <si>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</si>
  <si>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</si>
  <si>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</si>
  <si>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</si>
  <si>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</si>
  <si>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</si>
  <si>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</si>
  <si>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</si>
  <si>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</si>
  <si>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</si>
  <si>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</si>
  <si>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</si>
  <si>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</si>
  <si>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</si>
  <si>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</si>
  <si>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</si>
  <si>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</si>
  <si>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</si>
  <si>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</si>
  <si>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</si>
  <si>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</si>
  <si>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</si>
  <si>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</si>
  <si>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</si>
  <si>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</si>
  <si>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</si>
  <si>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</si>
  <si>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</si>
  <si>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</si>
  <si>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</si>
  <si>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</si>
  <si>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</si>
  <si>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</si>
  <si>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</si>
  <si>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</si>
  <si>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</si>
  <si>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</si>
  <si>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</si>
  <si>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</si>
  <si>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</si>
  <si>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</si>
  <si>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</si>
  <si>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</si>
  <si>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</si>
  <si>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</si>
  <si>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</si>
  <si>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</si>
  <si>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</si>
  <si>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</si>
  <si>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</si>
  <si>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</si>
  <si>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</si>
  <si>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</si>
  <si>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</si>
  <si>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</si>
  <si>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</si>
  <si>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</si>
  <si>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</si>
  <si>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</si>
  <si>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</si>
  <si>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</si>
  <si>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</si>
  <si>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</si>
  <si>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</si>
  <si>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</si>
  <si>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</si>
  <si>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</si>
  <si>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</si>
  <si>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</si>
  <si>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</si>
  <si>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</si>
  <si>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</si>
  <si>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</si>
  <si>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</si>
  <si>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</si>
  <si>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</si>
  <si>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</si>
  <si>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</si>
  <si>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</si>
  <si>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</si>
  <si>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</si>
  <si>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</si>
  <si>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</si>
  <si>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</si>
  <si>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</si>
  <si>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</si>
  <si>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</si>
  <si>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</si>
  <si>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</si>
  <si>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</si>
  <si>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</si>
  <si>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</si>
  <si>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</si>
  <si>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</si>
  <si>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</si>
  <si>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</si>
  <si>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</si>
  <si>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</si>
  <si>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</si>
  <si>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</si>
  <si>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</si>
  <si>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</si>
  <si>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</si>
  <si>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</si>
  <si>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</si>
  <si>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</si>
  <si>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</si>
  <si>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</si>
  <si>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</si>
  <si>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</si>
  <si>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</si>
  <si>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</si>
  <si>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</si>
  <si>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</si>
  <si>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</si>
  <si>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</si>
  <si>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</si>
  <si>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</si>
  <si>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</si>
  <si>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</si>
  <si>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</si>
  <si>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</si>
  <si>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</si>
  <si>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</si>
  <si>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</si>
  <si>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</si>
  <si>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</si>
  <si>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</si>
  <si>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</si>
  <si>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</si>
  <si>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</si>
  <si>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</si>
  <si>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</si>
  <si>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</si>
  <si>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</si>
  <si>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</si>
  <si>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</si>
  <si>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</si>
  <si>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</si>
  <si>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</si>
  <si>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</si>
  <si>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</si>
  <si>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</si>
  <si>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</si>
  <si>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</si>
  <si>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</si>
  <si>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</si>
  <si>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</si>
  <si>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</si>
  <si>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</si>
  <si>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</si>
  <si>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</si>
  <si>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</si>
  <si>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</si>
  <si>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</si>
  <si>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</si>
  <si>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</si>
  <si>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</si>
  <si>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</si>
  <si>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</si>
  <si>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</si>
  <si>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</si>
  <si>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</si>
  <si>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</si>
  <si>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</si>
  <si>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</si>
  <si>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</si>
  <si>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</si>
  <si>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</si>
  <si>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</si>
  <si>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</si>
  <si>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</si>
  <si>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</si>
  <si>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</si>
  <si>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</si>
  <si>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</si>
  <si>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</si>
  <si>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Report</t>
  </si>
  <si>
    <t>Scenario</t>
  </si>
  <si>
    <t>Datekey</t>
  </si>
  <si>
    <t>Release Date</t>
  </si>
  <si>
    <t>ISM000</t>
  </si>
  <si>
    <t>23. Industrial Sector Macroeconomic Indicators</t>
  </si>
  <si>
    <t xml:space="preserve"> Indicators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</si>
  <si>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</si>
  <si>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</si>
  <si>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</si>
  <si>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</si>
  <si>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</si>
  <si>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</si>
  <si>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</si>
  <si>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</si>
  <si>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</si>
  <si>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</si>
  <si>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</si>
  <si>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</si>
  <si>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</si>
  <si>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</si>
  <si>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</si>
  <si>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</si>
  <si>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</si>
  <si>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</si>
  <si>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</si>
  <si>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</si>
  <si>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</si>
  <si>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</si>
  <si>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</si>
  <si>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</si>
  <si>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</si>
  <si>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</si>
  <si>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</si>
  <si>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</si>
  <si>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</si>
  <si>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</si>
  <si>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</si>
  <si>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</si>
  <si>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</si>
  <si>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</si>
  <si>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</si>
  <si>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</si>
  <si>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</si>
  <si>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</si>
  <si>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</si>
  <si>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</si>
  <si>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</si>
  <si>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</si>
  <si>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</si>
  <si>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</si>
  <si>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</si>
  <si>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</si>
  <si>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</si>
  <si>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</si>
  <si>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</si>
  <si>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</si>
  <si>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</si>
  <si>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</si>
  <si>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</si>
  <si>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</si>
  <si>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</si>
  <si>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</si>
  <si>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</si>
  <si>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</si>
  <si>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</si>
  <si>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</si>
  <si>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</si>
  <si>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</si>
  <si>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</si>
  <si>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</si>
  <si>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</si>
  <si>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</si>
  <si>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</si>
  <si>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</si>
  <si>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</si>
  <si>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</si>
  <si>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</si>
  <si>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</si>
  <si>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</si>
  <si>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</si>
  <si>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</si>
  <si>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</si>
  <si>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</si>
  <si>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</si>
  <si>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</si>
  <si>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</si>
  <si>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</si>
  <si>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</si>
  <si>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</si>
  <si>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</si>
  <si>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</si>
  <si>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</si>
  <si>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</si>
  <si>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</si>
  <si>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</si>
  <si>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</si>
  <si>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</si>
  <si>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</si>
  <si>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</si>
  <si>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</si>
  <si>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</si>
  <si>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</si>
  <si>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</si>
  <si>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</si>
  <si>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</si>
  <si>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</si>
  <si>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</si>
  <si>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</si>
  <si>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</si>
  <si>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</si>
  <si>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</si>
  <si>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</si>
  <si>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</si>
  <si>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</si>
  <si>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</si>
  <si>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</si>
  <si>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</si>
  <si>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</si>
  <si>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</si>
  <si>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</si>
  <si>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</si>
  <si>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</si>
  <si>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</si>
  <si>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</si>
  <si>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</si>
  <si>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</si>
  <si>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</si>
  <si>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</si>
  <si>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</si>
  <si>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</si>
  <si>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</si>
  <si>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</si>
  <si>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</si>
  <si>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</si>
  <si>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</si>
  <si>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</si>
  <si>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</si>
  <si>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</si>
  <si>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</si>
  <si>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</si>
  <si>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</si>
  <si>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</si>
  <si>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</si>
  <si>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</si>
  <si>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</si>
  <si>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</si>
  <si>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</si>
  <si>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</si>
  <si>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</si>
  <si>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</si>
  <si>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</si>
  <si>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</si>
  <si>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</si>
  <si>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</si>
  <si>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</si>
  <si>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</si>
  <si>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</si>
  <si>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</si>
  <si>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</si>
  <si>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</si>
  <si>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</si>
  <si>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</si>
  <si>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</si>
  <si>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</si>
  <si>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</si>
  <si>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</si>
  <si>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</si>
  <si>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</si>
  <si>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</si>
  <si>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Source: U.S. Energy Information Administration</t>
  </si>
  <si>
    <t>full name</t>
  </si>
  <si>
    <t>api key</t>
  </si>
  <si>
    <t>units</t>
  </si>
  <si>
    <t>Pinned Series</t>
  </si>
  <si>
    <t>billion 2012 $</t>
  </si>
  <si>
    <t>millions</t>
  </si>
  <si>
    <t>Agriculture/Forestry/Fishing/Hunting</t>
  </si>
  <si>
    <t>Mining</t>
  </si>
  <si>
    <t>Construction</t>
  </si>
  <si>
    <t>Food Products</t>
  </si>
  <si>
    <t>Beverages and Tobacco Products</t>
  </si>
  <si>
    <t>Textile Mills and Products</t>
  </si>
  <si>
    <t>Wood Products</t>
  </si>
  <si>
    <t>Furniture and Related Products</t>
  </si>
  <si>
    <t>Paper Products</t>
  </si>
  <si>
    <t>Printing</t>
  </si>
  <si>
    <t>Chemical Manufacturing</t>
  </si>
  <si>
    <t>Bulk Chemicals</t>
  </si>
  <si>
    <t>Inorganic</t>
  </si>
  <si>
    <t>Organic</t>
  </si>
  <si>
    <t>Resin</t>
  </si>
  <si>
    <t xml:space="preserve"> Synthetic Rubber</t>
  </si>
  <si>
    <t xml:space="preserve"> and Fibers</t>
  </si>
  <si>
    <t>Agricultural Chemicals</t>
  </si>
  <si>
    <t>Other Chemical Products</t>
  </si>
  <si>
    <t>Petroleum and Coal Products</t>
  </si>
  <si>
    <t>Petroleum Refineries</t>
  </si>
  <si>
    <t>Other Petroleum and Coal Products</t>
  </si>
  <si>
    <t>Plastics and Rubber Products</t>
  </si>
  <si>
    <t>Stone</t>
  </si>
  <si>
    <t xml:space="preserve"> Clay</t>
  </si>
  <si>
    <t xml:space="preserve"> and Glass Products</t>
  </si>
  <si>
    <t>Glass and Glass Products</t>
  </si>
  <si>
    <t>Cement and Lime</t>
  </si>
  <si>
    <t>Other Nonmetallic Mineral Products</t>
  </si>
  <si>
    <t>Primary Metals Industry</t>
  </si>
  <si>
    <t>Iron and Steel Mills and Products</t>
  </si>
  <si>
    <t>Alumina and Aluminum Products</t>
  </si>
  <si>
    <t>Other Primary Metal Products</t>
  </si>
  <si>
    <t>Fabricated Metal Products</t>
  </si>
  <si>
    <t>Machinery</t>
  </si>
  <si>
    <t>Computers and Electronics</t>
  </si>
  <si>
    <t>Transportation Equipment</t>
  </si>
  <si>
    <t>Electrical Equipment</t>
  </si>
  <si>
    <t>Miscellaneous Manufacturing</t>
  </si>
  <si>
    <t>https://www.eia.gov/outlooks/aeo/data/browser/#/?id=34-AEO2023&amp;cases=lowmacro&amp;sid=lowmacro-d011222a.10-114-AEO2022&amp;sourcekey=0</t>
  </si>
  <si>
    <t>Fri Apr 14 2023 10:50:26 GMT-0400 (Eastern Daylight Time)</t>
  </si>
  <si>
    <t>Growth (2022-2050)</t>
  </si>
  <si>
    <t xml:space="preserve">AEO2022: New Light-Duty Vehicle Prices: Gasoline: Large Crossover Car: </t>
  </si>
  <si>
    <t>AEO2022: New Light-Duty Vehicle Prices: Gasoline: Large Crossover Car</t>
  </si>
  <si>
    <t>AEO.2023.LOWMACRO.PRCE_LDTY_LCUV_CAR_GSL_NA_NA_THY13DLR.A</t>
  </si>
  <si>
    <t>thousand 2021 $</t>
  </si>
  <si>
    <t>Industrial Macroeconomic: Gross Domestic Product: Low Economic Growth</t>
  </si>
  <si>
    <t>AEO.2023.LOWMACRO.ECI_GDP_NA_NA_NA_NA_NA_BLNY09DLR.A</t>
  </si>
  <si>
    <t>Industrial Macroeconomic: Employment, Nonfarm: Low Economic Growth</t>
  </si>
  <si>
    <t>AEO.2023.LOWMACRO.ECI_NFE_NA_NA_NA_NA_NA_MILL.A</t>
  </si>
  <si>
    <t>Industrial Macroeconomic: Nonmanufacturing: Agriculture/Forestry/Fishing/Hunting: Low Economic Growth</t>
  </si>
  <si>
    <t>AEO.2023.LOWMACRO.ECI_VOS_NMFG_AFF_NA_NA_NA_BLNY09DLR.A</t>
  </si>
  <si>
    <t>Industrial Macroeconomic: Nonmanufacturing: Mining: Low Economic Growth</t>
  </si>
  <si>
    <t>AEO.2023.LOWMACRO.ECI_VOS_NMFG_MING_NA_NA_NA_BLNY09DLR.A</t>
  </si>
  <si>
    <t>Industrial Macroeconomic: Nonmanufacturing: Construction: Low Economic Growth</t>
  </si>
  <si>
    <t>AEO.2023.LOWMACRO.ECI_VOS_NMFG_CNS_NA_NA_NA_BLNY09DLR.A</t>
  </si>
  <si>
    <t>Industrial Macroeconomic: Manufacturing: Food Products: Low Economic Growth</t>
  </si>
  <si>
    <t>AEO.2023.LOWMACRO.ECI_VOS_MANF_FPA_NA_NA_NA_BLNY09DLR.A</t>
  </si>
  <si>
    <t>Industrial Macroeconomic: Manufacturing: Beverages and Tobacco Products: Low Economic Growth</t>
  </si>
  <si>
    <t>AEO.2023.LOWMACRO.ECI_VOS_MANF_BVTP_NA_NA_NA_BLNY09DLR.A</t>
  </si>
  <si>
    <t>Industrial Macroeconomic: Manufacturing: Textile Mills and Products: Low Economic Growth</t>
  </si>
  <si>
    <t>AEO.2023.LOWMACRO.ECI_VOS_MANF_TMP_NA_NA_NA_BLNY09DLR.A</t>
  </si>
  <si>
    <t>Industrial Macroeconomic: Manufacturing: Wood Products: Low Economic Growth</t>
  </si>
  <si>
    <t>AEO.2023.LOWMACRO.ECI_VOS_MANF_WDP_NA_NA_NA_BLNY09DLR.A</t>
  </si>
  <si>
    <t>Industrial Macroeconomic: Manufacturing: Furniture and Related Products: Low Economic Growth</t>
  </si>
  <si>
    <t>AEO.2023.LOWMACRO.ECI_VOS_MANF_FRP_NA_NA_NA_BLNY09DLR.A</t>
  </si>
  <si>
    <t>Industrial Macroeconomic: Manufacturing: Paper Products: Low Economic Growth</t>
  </si>
  <si>
    <t>AEO.2023.LOWMACRO.ECI_VOS_MANF_PPM_NA_NA_NA_BLNY09DLR.A</t>
  </si>
  <si>
    <t>Industrial Macroeconomic: Manufacturing: Printing: Low Economic Growth</t>
  </si>
  <si>
    <t>AEO.2023.LOWMACRO.ECI_VOS_MANF_PRN_NA_NA_NA_BLNY09DLR.A</t>
  </si>
  <si>
    <t>Industrial Macroeconomic: Manufacturing: Chemical Manufacturing: Low Economic Growth</t>
  </si>
  <si>
    <t>AEO.2023.LOWMACRO.ECI_VOS_MANF_CHE_NA_NA_NA_BLNY09DLR.A</t>
  </si>
  <si>
    <t>Industrial Macroeconomic: Manufacturing: Chemicals: Bulk Chemicals: Low Economic Growth</t>
  </si>
  <si>
    <t>AEO.2023.LOWMACRO.ECI_VOS_MANF_BCH_NA_NA_NA_BLNY09DLR.A</t>
  </si>
  <si>
    <t>Industrial Macroeconomic: Manufacturing: Chemicals: Bulk Chemicals: Inorganic: Low Economic Growth</t>
  </si>
  <si>
    <t>AEO.2023.LOWMACRO.ECI_VOS_MANF_CHEIN_NA_NA_NA_BLNY09DLR.A</t>
  </si>
  <si>
    <t>Industrial Macroeconomic: Manufacturing: Chemicals: Bulk Chemicals: Organic: Low Economic Growth</t>
  </si>
  <si>
    <t>AEO.2023.LOWMACRO.ECI_VOS_MANF_CHEOR_NA_NA_NA_BLNY09DLR.A</t>
  </si>
  <si>
    <t>Industrial Macroeconomic: Manufacturing: Chemicals: Bulk Chemicals: Resin, Synthetic Rubber, and Fibers: Low Economic Growth</t>
  </si>
  <si>
    <t>AEO.2023.LOWMACRO.ECI_VOS_MANF_CHEBR_NA_NA_NA_BLNY09DLR.A</t>
  </si>
  <si>
    <t>Industrial Macroeconomic: Manufacturing: Chemicals: Bulk Chemicals: Agricultural Chemicals: Low Economic Growth</t>
  </si>
  <si>
    <t>AEO.2023.LOWMACRO.ECI_VOS_MANF_AGC_NA_NA_NA_BLNY09DLR.A</t>
  </si>
  <si>
    <t>Industrial Macroeconomic: Manufacturing: Chemicals: Other Chemical Products: Low Economic Growth</t>
  </si>
  <si>
    <t>AEO.2023.LOWMACRO.ECI_VOS_MANF_CHEO_NA_NA_NA_BLNY09DLR.A</t>
  </si>
  <si>
    <t>Industrial Macroeconomic: Manufacturing: Petroleum and Coal Products: Low Economic Growth</t>
  </si>
  <si>
    <t>AEO.2023.LOWMACRO.ECI_VOS_MANF_PCL_NA_NA_NA_BLNY09DLR.A</t>
  </si>
  <si>
    <t>Industrial Macroeconomic: Manufacturing: Petroleum and Coal: Petroleum Refineries: Low Economic Growth</t>
  </si>
  <si>
    <t>AEO.2023.LOWMACRO.ECI_VOS_MANF_REF_NA_NA_NA_BLNY09DLR.A</t>
  </si>
  <si>
    <t>Industrial Macroeconomic: Manufacturing: Petroleum and Coal: Other Petroleum &amp; Coal Products: Low Economic Growth</t>
  </si>
  <si>
    <t>AEO.2023.LOWMACRO.ECI_VOS_MANF_PCLO_NA_NA_NA_BLNY09DLR.A</t>
  </si>
  <si>
    <t>Industrial Macroeconomic: Manufacturing: Plastics and Rubber Products: Low Economic Growth</t>
  </si>
  <si>
    <t>AEO.2023.LOWMACRO.ECI_VOS_MANF_PRP_NA_NA_NA_BLNY09DLR.A</t>
  </si>
  <si>
    <t>Industrial Macroeconomic: Manufacturing: Stone, Clay, and Glass Products: Low Economic Growth</t>
  </si>
  <si>
    <t>AEO.2023.LOWMACRO.ECI_VOS_MANF_SCG_NA_NA_NA_BLNY09DLR.A</t>
  </si>
  <si>
    <t>Industrial Macroeconomic: Manufacturing: Stone, Clay, and Glass: Glass and Glass Products: Low Economic Growth</t>
  </si>
  <si>
    <t>AEO.2023.LOWMACRO.ECI_VOS_MANF_SCGG_NA_NA_NA_BLNY09DLR.A</t>
  </si>
  <si>
    <t>Industrial Macroeconomic: Manufacturing: Stone, Clay, and Glass: Cement and Lime: Low Economic Growth</t>
  </si>
  <si>
    <t>AEO.2023.LOWMACRO.ECI_VOS_MANF_SCGCL_NA_NA_NA_BLNY09DLR.A</t>
  </si>
  <si>
    <t>Industrial Macroeconomic: Manufacturing: Stone, Clay, and Glass: Other Nonmetallic Mineral Products: Low Economic Growth</t>
  </si>
  <si>
    <t>AEO.2023.LOWMACRO.ECI_VOS_MANF_SCGOM_NA_NA_NA_BLNY09DLR.A</t>
  </si>
  <si>
    <t>Industrial Macroeconomic: Manufacturing: Primary Metals Industry: Low Economic Growth</t>
  </si>
  <si>
    <t>AEO.2023.LOWMACRO.ECI_VOS_MANF_PMM_NA_NA_NA_BLNY09DLR.A</t>
  </si>
  <si>
    <t>Industrial Macroeconomic: Manufacturing: Primary Metals: Iron and Steel Mills and Products: Low Economic Growth</t>
  </si>
  <si>
    <t>AEO.2023.LOWMACRO.ECI_VOS_MANF_ISM_NA_NA_NA_BLNY09DLR.A</t>
  </si>
  <si>
    <t>Industrial Macroeconomic: Manufacturing: Primary Metals: Alumina and Aluminum Products: Low Economic Growth</t>
  </si>
  <si>
    <t>AEO.2023.LOWMACRO.ECI_VOS_MANF_AAP_NA_NA_NA_BLNY09DLR.A</t>
  </si>
  <si>
    <t>Industrial Macroeconomic: Manufacturing: Primary Metals: Other Primary Metal Products: Low Economic Growth</t>
  </si>
  <si>
    <t>AEO.2023.LOWMACRO.ECI_VOS_MANF_PMO_NA_NA_NA_BLNY09DLR.A</t>
  </si>
  <si>
    <t>Industrial Macroeconomic: Manufacturing: Fabricated Metal Products: Low Economic Growth</t>
  </si>
  <si>
    <t>AEO.2023.LOWMACRO.ECI_VOS_MANF_FBP_NA_NA_NA_BLNY09DLR.A</t>
  </si>
  <si>
    <t>Industrial Macroeconomic: Manufacturing: Machinery: Low Economic Growth</t>
  </si>
  <si>
    <t>AEO.2023.LOWMACRO.ECI_VOS_MANF_MCHI_NA_NA_NA_BLNY09DLR.A</t>
  </si>
  <si>
    <t>Industrial Macroeconomic: Manufacturing: Computers and Electronics: Low Economic Growth</t>
  </si>
  <si>
    <t>AEO.2023.LOWMACRO.ECI_VOS_MANF_CMPEL_NA_NA_NA_BLNY09DLR.A</t>
  </si>
  <si>
    <t>Industrial Macroeconomic: Manufacturing: Transportation Equipment: Low Economic Growth</t>
  </si>
  <si>
    <t>AEO.2023.LOWMACRO.ECI_VOS_MANF_TEQ_NA_NA_NA_BLNY09DLR.A</t>
  </si>
  <si>
    <t>Industrial Macroeconomic: Manufacturing: Electrical Equipment: Low Economic Growth</t>
  </si>
  <si>
    <t>AEO.2023.LOWMACRO.ECI_VOS_MANF_EEQ_NA_NA_NA_BLNY09DLR.A</t>
  </si>
  <si>
    <t>Industrial Macroeconomic: Manufacturing: Miscellaneous Manufacturing: Low Economic Growth</t>
  </si>
  <si>
    <t>AEO.2023.LOWMACRO.ECI_VOS_MANF_MISC_NA_NA_NA_BLNY09DLR.A</t>
  </si>
  <si>
    <t>Industrial Macroeconomic: Total Industrial Value of Shipments: Low Economic Growth</t>
  </si>
  <si>
    <t>AEO.2023.LOWMACRO.ECI_VOS_IDAL_NA_NA_NA_NA_BLNY09DLR.A</t>
  </si>
  <si>
    <t>ref2023.d020623a</t>
  </si>
  <si>
    <t>Annual Energy Outlook 2023</t>
  </si>
  <si>
    <t>ref2023</t>
  </si>
  <si>
    <t>Reference</t>
  </si>
  <si>
    <t>d020623a</t>
  </si>
  <si>
    <t xml:space="preserve"> March 2023</t>
  </si>
  <si>
    <t>Annual</t>
  </si>
  <si>
    <t>2022–2050</t>
  </si>
  <si>
    <t>Data source: 2022:  IHS Markit, Macroeconomic model, September 2022.</t>
  </si>
  <si>
    <t>Projections:  U.S. Energy Information Administration, AEO2023 National Energy Modeling System run ref2023.d020623a.</t>
  </si>
  <si>
    <t>Average</t>
  </si>
  <si>
    <t>2022-2050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</si>
</sst>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  <font>
      <b/>
      <sz val="12"/>
      <name val="Calibri"/>
      <family val="2"/>
    </font>
    <font>
      <b/>
      <sz val="9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2CC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4" fillId="0" borderId="0" xfId="5" applyFont="1"/>
    <xf numFmtId="0" fontId="15" fillId="0" borderId="0" xfId="5" applyAlignment="1">
      <alignment horizontal="left"/>
    </xf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17" fillId="0" borderId="0" xfId="2" applyFont="1"/>
    <xf numFmtId="0" fontId="13" fillId="0" borderId="0" xfId="2" applyFont="1"/>
    <xf numFmtId="0" fontId="4" fillId="0" borderId="0" xfId="0" applyFont="1"/>
    <xf numFmtId="0" fontId="21" fillId="0" borderId="0" xfId="8" applyFont="1">
      <alignment horizontal="left"/>
    </xf>
    <xf numFmtId="0" fontId="19" fillId="0" borderId="0" xfId="0" applyFont="1"/>
    <xf numFmtId="0" fontId="22" fillId="0" borderId="0" xfId="0" applyFont="1" applyAlignment="1">
      <alignment horizontal="right"/>
    </xf>
    <xf numFmtId="0" fontId="19" fillId="0" borderId="0" xfId="6" applyFont="1"/>
    <xf numFmtId="0" fontId="19" fillId="0" borderId="0" xfId="0" applyFont="1" applyAlignment="1">
      <alignment horizontal="left"/>
    </xf>
    <xf numFmtId="0" fontId="22" fillId="0" borderId="8" xfId="7" applyFont="1">
      <alignment wrapText="1"/>
    </xf>
    <xf numFmtId="0" fontId="22" fillId="0" borderId="8" xfId="7" applyFont="1" applyAlignment="1">
      <alignment horizontal="right"/>
    </xf>
    <xf numFmtId="0" fontId="22" fillId="0" borderId="9" xfId="9" applyFont="1">
      <alignment wrapText="1"/>
    </xf>
    <xf numFmtId="3" fontId="22" fillId="0" borderId="9" xfId="9" applyNumberFormat="1" applyFont="1" applyAlignment="1">
      <alignment horizontal="right" wrapText="1"/>
    </xf>
    <xf numFmtId="0" fontId="19" fillId="0" borderId="10" xfId="10" applyFont="1">
      <alignment wrapText="1"/>
    </xf>
    <xf numFmtId="3" fontId="19" fillId="0" borderId="10" xfId="10" applyNumberFormat="1" applyFont="1" applyAlignment="1">
      <alignment horizontal="right" wrapText="1"/>
    </xf>
    <xf numFmtId="0" fontId="19" fillId="0" borderId="11" xfId="11" applyFont="1">
      <alignment wrapText="1"/>
    </xf>
    <xf numFmtId="0" fontId="0" fillId="0" borderId="11" xfId="0" applyBorder="1"/>
    <xf numFmtId="0" fontId="19" fillId="0" borderId="0" xfId="0" applyFont="1"/>
    <xf numFmtId="0" fontId="0" fillId="0" borderId="0" xfId="0"/>
    <xf numFmtId="0" fontId="20" fillId="0" borderId="0" xfId="0" applyFont="1"/>
    <xf numFmtId="3" fontId="22" fillId="9" borderId="9" xfId="9" applyNumberFormat="1" applyFont="1" applyFill="1" applyAlignment="1">
      <alignment horizontal="right" wrapText="1"/>
    </xf>
    <xf numFmtId="167" fontId="22" fillId="9" borderId="9" xfId="9" applyNumberFormat="1" applyFont="1" applyFill="1" applyAlignment="1">
      <alignment horizontal="right" wrapText="1"/>
    </xf>
    <xf numFmtId="0" fontId="19" fillId="9" borderId="0" xfId="0" applyFont="1" applyFill="1"/>
    <xf numFmtId="3" fontId="19" fillId="9" borderId="10" xfId="10" applyNumberFormat="1" applyFont="1" applyFill="1" applyAlignment="1">
      <alignment horizontal="right" wrapText="1"/>
    </xf>
    <xf numFmtId="167" fontId="19" fillId="9" borderId="10" xfId="10" applyNumberFormat="1" applyFont="1" applyFill="1" applyAlignment="1">
      <alignment horizontal="right" wrapText="1"/>
    </xf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B11" sqref="B11"/>
    </sheetView>
  </sheetViews>
  <sheetFormatPr defaultRowHeight="15"/>
  <cols>
    <col min="2" max="2" width="77.5703125" style="2" customWidth="1"/>
  </cols>
  <sheetData>
    <row r="1" spans="1:2">
      <c r="A1" s="1" t="s">
        <v>652</v>
      </c>
    </row>
    <row r="3" spans="1:2">
      <c r="A3" s="1" t="s">
        <v>0</v>
      </c>
      <c r="B3" s="48" t="s">
        <v>692</v>
      </c>
    </row>
    <row r="4" spans="1:2">
      <c r="B4" s="2" t="s">
        <v>633</v>
      </c>
    </row>
    <row r="5" spans="1:2">
      <c r="B5" s="2">
        <v>2023</v>
      </c>
    </row>
    <row r="6" spans="1:2">
      <c r="B6" s="2" t="s">
        <v>846</v>
      </c>
    </row>
    <row r="7" spans="1:2">
      <c r="B7" s="49" t="s">
        <v>634</v>
      </c>
    </row>
    <row r="8" spans="1:2">
      <c r="B8" s="2" t="s">
        <v>635</v>
      </c>
    </row>
    <row r="10" spans="1:2">
      <c r="B10" s="2" t="s">
        <v>38</v>
      </c>
    </row>
    <row r="11" spans="1:2">
      <c r="B11" s="2">
        <v>2020</v>
      </c>
    </row>
    <row r="12" spans="1:2">
      <c r="B12" s="2" t="s">
        <v>636</v>
      </c>
    </row>
    <row r="13" spans="1:2">
      <c r="B13" s="2" t="s">
        <v>637</v>
      </c>
    </row>
    <row r="14" spans="1:2">
      <c r="B14" s="2" t="s">
        <v>638</v>
      </c>
    </row>
    <row r="16" spans="1:2">
      <c r="B16" s="48" t="s">
        <v>691</v>
      </c>
    </row>
    <row r="17" spans="1:2">
      <c r="B17" t="s">
        <v>1</v>
      </c>
    </row>
    <row r="18" spans="1:2">
      <c r="B18" s="2">
        <v>2018</v>
      </c>
    </row>
    <row r="19" spans="1:2">
      <c r="B19" t="s">
        <v>693</v>
      </c>
    </row>
    <row r="20" spans="1:2">
      <c r="B20" s="3" t="s">
        <v>694</v>
      </c>
    </row>
    <row r="21" spans="1:2">
      <c r="B21" t="s">
        <v>695</v>
      </c>
    </row>
    <row r="23" spans="1:2">
      <c r="A23" s="1" t="s">
        <v>2</v>
      </c>
    </row>
    <row r="25" spans="1:2">
      <c r="A25" t="s">
        <v>668</v>
      </c>
    </row>
    <row r="26" spans="1:2">
      <c r="A26" t="s">
        <v>669</v>
      </c>
    </row>
    <row r="28" spans="1:2">
      <c r="A28" t="s">
        <v>670</v>
      </c>
    </row>
    <row r="29" spans="1:2">
      <c r="A29" t="s">
        <v>672</v>
      </c>
    </row>
    <row r="30" spans="1:2">
      <c r="A30" t="s">
        <v>671</v>
      </c>
    </row>
    <row r="31" spans="1:2">
      <c r="A31" t="s">
        <v>673</v>
      </c>
    </row>
    <row r="33" spans="1:2">
      <c r="A33" t="s">
        <v>674</v>
      </c>
    </row>
    <row r="34" spans="1:2">
      <c r="A34" t="s">
        <v>675</v>
      </c>
    </row>
    <row r="35" spans="1:2">
      <c r="A35" t="s">
        <v>676</v>
      </c>
    </row>
    <row r="37" spans="1:2">
      <c r="A37" t="s">
        <v>677</v>
      </c>
    </row>
    <row r="38" spans="1:2">
      <c r="A38" t="s">
        <v>678</v>
      </c>
    </row>
    <row r="40" spans="1:2">
      <c r="A40" t="s">
        <v>679</v>
      </c>
    </row>
    <row r="41" spans="1:2">
      <c r="A41" t="s">
        <v>680</v>
      </c>
    </row>
    <row r="42" spans="1:2">
      <c r="A42" t="s">
        <v>681</v>
      </c>
    </row>
    <row r="43" spans="1:2">
      <c r="A43" t="s">
        <v>682</v>
      </c>
    </row>
    <row r="45" spans="1:2">
      <c r="A45" s="50" t="s">
        <v>686</v>
      </c>
      <c r="B45" s="68"/>
    </row>
    <row r="47" spans="1:2">
      <c r="A47" t="s">
        <v>683</v>
      </c>
    </row>
    <row r="48" spans="1:2">
      <c r="A48" t="s">
        <v>687</v>
      </c>
    </row>
    <row r="49" spans="1:2">
      <c r="A49" t="s">
        <v>688</v>
      </c>
    </row>
    <row r="50" spans="1:2">
      <c r="A50" t="s">
        <v>689</v>
      </c>
    </row>
    <row r="51" spans="1:2">
      <c r="A51" t="s">
        <v>684</v>
      </c>
    </row>
    <row r="52" spans="1:2">
      <c r="A52" t="s">
        <v>690</v>
      </c>
    </row>
    <row r="53" spans="1:2">
      <c r="A53" t="s">
        <v>685</v>
      </c>
    </row>
    <row r="55" spans="1:2">
      <c r="A55" s="61" t="s">
        <v>713</v>
      </c>
      <c r="B55" s="70"/>
    </row>
    <row r="57" spans="1:2">
      <c r="A57" t="s">
        <v>708</v>
      </c>
      <c r="B57"/>
    </row>
    <row r="58" spans="1:2">
      <c r="B58"/>
    </row>
    <row r="59" spans="1:2">
      <c r="A59" t="s">
        <v>709</v>
      </c>
      <c r="B59"/>
    </row>
    <row r="60" spans="1:2">
      <c r="A60" t="s">
        <v>710</v>
      </c>
      <c r="B60"/>
    </row>
    <row r="61" spans="1:2">
      <c r="B61"/>
    </row>
    <row r="62" spans="1:2">
      <c r="A62">
        <v>1.0529130131709286</v>
      </c>
      <c r="B62" t="s">
        <v>711</v>
      </c>
    </row>
    <row r="63" spans="1:2">
      <c r="A63">
        <f>10^6</f>
        <v>1000000</v>
      </c>
      <c r="B63" t="s">
        <v>712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>
      <c r="A1" s="79" t="s">
        <v>49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</row>
    <row r="2" spans="1:19" ht="15.75" thickBot="1">
      <c r="A2" s="81" t="s">
        <v>50</v>
      </c>
      <c r="B2" s="82" t="s">
        <v>51</v>
      </c>
      <c r="C2" s="81" t="s">
        <v>52</v>
      </c>
      <c r="D2" s="81"/>
      <c r="E2" s="81"/>
      <c r="F2" s="81"/>
      <c r="G2" s="81"/>
      <c r="H2" s="81"/>
      <c r="I2" s="81"/>
      <c r="J2" s="81" t="s">
        <v>35</v>
      </c>
      <c r="K2" s="81"/>
      <c r="L2" s="81"/>
      <c r="M2" s="81"/>
      <c r="N2" s="81"/>
    </row>
    <row r="3" spans="1:19" ht="33.75" customHeight="1" thickBot="1">
      <c r="A3" s="81"/>
      <c r="B3" s="82"/>
      <c r="C3" s="83" t="s">
        <v>53</v>
      </c>
      <c r="D3" s="83"/>
      <c r="E3" s="83"/>
      <c r="F3" s="83" t="s">
        <v>54</v>
      </c>
      <c r="G3" s="83"/>
      <c r="H3" s="81" t="s">
        <v>55</v>
      </c>
      <c r="I3" s="81"/>
      <c r="J3" s="81" t="s">
        <v>56</v>
      </c>
      <c r="K3" s="81"/>
      <c r="L3" s="81"/>
      <c r="M3" s="81" t="s">
        <v>55</v>
      </c>
      <c r="N3" s="84"/>
      <c r="O3" s="6"/>
    </row>
    <row r="4" spans="1:19" ht="15.75" thickBot="1">
      <c r="A4" s="81"/>
      <c r="B4" s="8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0" t="s">
        <v>639</v>
      </c>
    </row>
    <row r="5" spans="1:19" ht="14.45" customHeight="1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>
      <c r="A261" s="76" t="s">
        <v>540</v>
      </c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P261" s="31"/>
      <c r="Q261" s="31"/>
      <c r="R261" s="31"/>
    </row>
    <row r="262" spans="1:18" ht="27" customHeight="1">
      <c r="A262" s="77" t="s">
        <v>541</v>
      </c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P262" s="31"/>
      <c r="Q262" s="31"/>
      <c r="R262" s="31"/>
    </row>
    <row r="263" spans="1:18">
      <c r="A263" s="78" t="s">
        <v>542</v>
      </c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P263" s="31"/>
      <c r="Q263" s="31"/>
      <c r="R263" s="31"/>
    </row>
    <row r="264" spans="1:18" ht="30" customHeight="1">
      <c r="A264" s="77" t="s">
        <v>543</v>
      </c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</row>
    <row r="265" spans="1:18">
      <c r="A265" s="78" t="s">
        <v>544</v>
      </c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</row>
    <row r="266" spans="1:18" ht="15" customHeight="1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>
      <c r="A267" s="75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</row>
    <row r="268" spans="1:18">
      <c r="A268" s="73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</row>
    <row r="269" spans="1:18">
      <c r="A269" s="75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</row>
    <row r="270" spans="1:18">
      <c r="A270" s="75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</row>
  </sheetData>
  <mergeCells count="19"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K48"/>
  <sheetViews>
    <sheetView workbookViewId="0">
      <selection activeCell="J16" sqref="J16"/>
    </sheetView>
  </sheetViews>
  <sheetFormatPr defaultRowHeight="15"/>
  <sheetData>
    <row r="1" spans="1:35">
      <c r="A1" t="s">
        <v>715</v>
      </c>
    </row>
    <row r="2" spans="1:35">
      <c r="A2" t="s">
        <v>762</v>
      </c>
    </row>
    <row r="3" spans="1:35">
      <c r="A3" t="s">
        <v>763</v>
      </c>
    </row>
    <row r="4" spans="1:35">
      <c r="A4" t="s">
        <v>716</v>
      </c>
    </row>
    <row r="5" spans="1:35">
      <c r="B5" t="s">
        <v>717</v>
      </c>
      <c r="C5" t="s">
        <v>718</v>
      </c>
      <c r="D5" t="s">
        <v>719</v>
      </c>
      <c r="E5">
        <v>2021</v>
      </c>
      <c r="F5">
        <v>2022</v>
      </c>
      <c r="G5">
        <v>2023</v>
      </c>
      <c r="H5">
        <v>2024</v>
      </c>
      <c r="I5">
        <v>2025</v>
      </c>
      <c r="J5">
        <v>2026</v>
      </c>
      <c r="K5">
        <v>2027</v>
      </c>
      <c r="L5">
        <v>2028</v>
      </c>
      <c r="M5">
        <v>2029</v>
      </c>
      <c r="N5">
        <v>2030</v>
      </c>
      <c r="O5">
        <v>2031</v>
      </c>
      <c r="P5">
        <v>2032</v>
      </c>
      <c r="Q5">
        <v>2033</v>
      </c>
      <c r="R5">
        <v>2034</v>
      </c>
      <c r="S5">
        <v>2035</v>
      </c>
      <c r="T5">
        <v>2036</v>
      </c>
      <c r="U5">
        <v>2037</v>
      </c>
      <c r="V5">
        <v>2038</v>
      </c>
      <c r="W5">
        <v>2039</v>
      </c>
      <c r="X5">
        <v>2040</v>
      </c>
      <c r="Y5">
        <v>2041</v>
      </c>
      <c r="Z5">
        <v>2042</v>
      </c>
      <c r="AA5">
        <v>2043</v>
      </c>
      <c r="AB5">
        <v>2044</v>
      </c>
      <c r="AC5">
        <v>2045</v>
      </c>
      <c r="AD5">
        <v>2046</v>
      </c>
      <c r="AE5">
        <v>2047</v>
      </c>
      <c r="AF5">
        <v>2048</v>
      </c>
      <c r="AG5">
        <v>2049</v>
      </c>
      <c r="AH5">
        <v>2050</v>
      </c>
      <c r="AI5" t="s">
        <v>764</v>
      </c>
    </row>
    <row r="6" spans="1:35">
      <c r="A6" t="s">
        <v>720</v>
      </c>
    </row>
    <row r="7" spans="1:35">
      <c r="A7" t="s">
        <v>765</v>
      </c>
      <c r="B7" t="s">
        <v>766</v>
      </c>
      <c r="C7" t="s">
        <v>767</v>
      </c>
      <c r="D7" t="s">
        <v>768</v>
      </c>
      <c r="E7">
        <v>41.162261999999998</v>
      </c>
      <c r="F7">
        <v>41.172913000000001</v>
      </c>
      <c r="G7">
        <v>41.253906000000001</v>
      </c>
      <c r="H7">
        <v>41.366897999999999</v>
      </c>
      <c r="I7">
        <v>41.53886</v>
      </c>
      <c r="J7">
        <v>41.682720000000003</v>
      </c>
      <c r="K7">
        <v>41.748210999999998</v>
      </c>
      <c r="L7">
        <v>41.811259999999997</v>
      </c>
      <c r="M7">
        <v>41.875602999999998</v>
      </c>
      <c r="N7">
        <v>41.937618000000001</v>
      </c>
      <c r="O7">
        <v>42.000816</v>
      </c>
      <c r="P7">
        <v>42.057938</v>
      </c>
      <c r="Q7">
        <v>42.12059</v>
      </c>
      <c r="R7">
        <v>42.160876999999999</v>
      </c>
      <c r="S7">
        <v>42.199894</v>
      </c>
      <c r="T7">
        <v>42.238571</v>
      </c>
      <c r="U7">
        <v>42.274901999999997</v>
      </c>
      <c r="V7">
        <v>42.311931999999999</v>
      </c>
      <c r="W7">
        <v>42.351025</v>
      </c>
      <c r="X7">
        <v>42.383324000000002</v>
      </c>
      <c r="Y7">
        <v>42.417926999999999</v>
      </c>
      <c r="Z7">
        <v>42.450802000000003</v>
      </c>
      <c r="AA7">
        <v>42.484726000000002</v>
      </c>
      <c r="AB7">
        <v>42.518203999999997</v>
      </c>
      <c r="AC7">
        <v>42.551932999999998</v>
      </c>
      <c r="AD7">
        <v>42.584549000000003</v>
      </c>
      <c r="AE7">
        <v>42.616275999999999</v>
      </c>
      <c r="AF7">
        <v>42.648032999999998</v>
      </c>
      <c r="AG7">
        <v>42.679603999999998</v>
      </c>
      <c r="AH7">
        <v>42.693260000000002</v>
      </c>
      <c r="AI7" s="72">
        <v>1E-3</v>
      </c>
    </row>
    <row r="8" spans="1:35">
      <c r="A8" t="s">
        <v>554</v>
      </c>
      <c r="B8" t="s">
        <v>769</v>
      </c>
      <c r="C8" t="s">
        <v>770</v>
      </c>
      <c r="D8" t="s">
        <v>721</v>
      </c>
      <c r="F8">
        <v>19561.96875</v>
      </c>
      <c r="G8">
        <v>19304.419922000001</v>
      </c>
      <c r="H8">
        <v>19341.712890999999</v>
      </c>
      <c r="I8">
        <v>19533.974609000001</v>
      </c>
      <c r="J8">
        <v>19837.214843999998</v>
      </c>
      <c r="K8">
        <v>20133.849609000001</v>
      </c>
      <c r="L8">
        <v>20430.972656000002</v>
      </c>
      <c r="M8">
        <v>20702.171875</v>
      </c>
      <c r="N8">
        <v>20947.892577999999</v>
      </c>
      <c r="O8">
        <v>21213.214843999998</v>
      </c>
      <c r="P8">
        <v>21548.5</v>
      </c>
      <c r="Q8">
        <v>21890.623047000001</v>
      </c>
      <c r="R8">
        <v>22182.855468999998</v>
      </c>
      <c r="S8">
        <v>22471.320312</v>
      </c>
      <c r="T8">
        <v>22785.707031000002</v>
      </c>
      <c r="U8">
        <v>23136.277343999998</v>
      </c>
      <c r="V8">
        <v>23524.199218999998</v>
      </c>
      <c r="W8">
        <v>23927.238281000002</v>
      </c>
      <c r="X8">
        <v>24362.197265999999</v>
      </c>
      <c r="Y8">
        <v>24789.392577999999</v>
      </c>
      <c r="Z8">
        <v>25228.992188</v>
      </c>
      <c r="AA8">
        <v>25676.226562</v>
      </c>
      <c r="AB8">
        <v>26135.417968999998</v>
      </c>
      <c r="AC8">
        <v>26592.269531000002</v>
      </c>
      <c r="AD8">
        <v>27063.765625</v>
      </c>
      <c r="AE8">
        <v>27554.195312</v>
      </c>
      <c r="AF8">
        <v>28057.712890999999</v>
      </c>
      <c r="AG8">
        <v>28606.710938</v>
      </c>
      <c r="AH8">
        <v>29176.257812</v>
      </c>
      <c r="AI8" s="72">
        <v>1.4E-2</v>
      </c>
    </row>
    <row r="9" spans="1:35">
      <c r="A9" t="s">
        <v>556</v>
      </c>
      <c r="B9" t="s">
        <v>771</v>
      </c>
      <c r="C9" t="s">
        <v>772</v>
      </c>
      <c r="D9" t="s">
        <v>722</v>
      </c>
      <c r="F9">
        <v>152.78814700000001</v>
      </c>
      <c r="G9">
        <v>150.405869</v>
      </c>
      <c r="H9">
        <v>148.78280599999999</v>
      </c>
      <c r="I9">
        <v>147.76889</v>
      </c>
      <c r="J9">
        <v>147.76760899999999</v>
      </c>
      <c r="K9">
        <v>148.180542</v>
      </c>
      <c r="L9">
        <v>148.81123400000001</v>
      </c>
      <c r="M9">
        <v>149.17163099999999</v>
      </c>
      <c r="N9">
        <v>149.34683200000001</v>
      </c>
      <c r="O9">
        <v>149.52835099999999</v>
      </c>
      <c r="P9">
        <v>150.22207599999999</v>
      </c>
      <c r="Q9">
        <v>151.099548</v>
      </c>
      <c r="R9">
        <v>151.89260899999999</v>
      </c>
      <c r="S9">
        <v>152.33042900000001</v>
      </c>
      <c r="T9">
        <v>152.42369099999999</v>
      </c>
      <c r="U9">
        <v>152.75441000000001</v>
      </c>
      <c r="V9">
        <v>153.33422899999999</v>
      </c>
      <c r="W9">
        <v>153.92855800000001</v>
      </c>
      <c r="X9">
        <v>154.62600699999999</v>
      </c>
      <c r="Y9">
        <v>155.04621900000001</v>
      </c>
      <c r="Z9">
        <v>155.467896</v>
      </c>
      <c r="AA9">
        <v>155.760773</v>
      </c>
      <c r="AB9">
        <v>156.069885</v>
      </c>
      <c r="AC9">
        <v>156.49842799999999</v>
      </c>
      <c r="AD9">
        <v>157.01733400000001</v>
      </c>
      <c r="AE9">
        <v>157.66272000000001</v>
      </c>
      <c r="AF9">
        <v>158.313828</v>
      </c>
      <c r="AG9">
        <v>158.98822000000001</v>
      </c>
      <c r="AH9">
        <v>159.73814400000001</v>
      </c>
      <c r="AI9" s="72">
        <v>2E-3</v>
      </c>
    </row>
    <row r="10" spans="1:35">
      <c r="A10" t="s">
        <v>557</v>
      </c>
    </row>
    <row r="11" spans="1:35">
      <c r="A11" t="s">
        <v>558</v>
      </c>
    </row>
    <row r="12" spans="1:35">
      <c r="A12" t="s">
        <v>723</v>
      </c>
      <c r="B12" t="s">
        <v>773</v>
      </c>
      <c r="C12" t="s">
        <v>774</v>
      </c>
      <c r="D12" t="s">
        <v>721</v>
      </c>
      <c r="F12">
        <v>545.77941899999996</v>
      </c>
      <c r="G12">
        <v>544.61407499999996</v>
      </c>
      <c r="H12">
        <v>547.24823000000004</v>
      </c>
      <c r="I12">
        <v>552.14550799999995</v>
      </c>
      <c r="J12">
        <v>558.20867899999996</v>
      </c>
      <c r="K12">
        <v>562.78875700000003</v>
      </c>
      <c r="L12">
        <v>565.90649399999995</v>
      </c>
      <c r="M12">
        <v>568.38622999999995</v>
      </c>
      <c r="N12">
        <v>570.77410899999995</v>
      </c>
      <c r="O12">
        <v>572.94158900000002</v>
      </c>
      <c r="P12">
        <v>575.01232900000002</v>
      </c>
      <c r="Q12">
        <v>576.97894299999996</v>
      </c>
      <c r="R12">
        <v>577.92340100000001</v>
      </c>
      <c r="S12">
        <v>577.68566899999996</v>
      </c>
      <c r="T12">
        <v>577.41430700000001</v>
      </c>
      <c r="U12">
        <v>578.42700200000002</v>
      </c>
      <c r="V12">
        <v>579.41662599999995</v>
      </c>
      <c r="W12">
        <v>580.44360400000005</v>
      </c>
      <c r="X12">
        <v>581.44281000000001</v>
      </c>
      <c r="Y12">
        <v>582.09124799999995</v>
      </c>
      <c r="Z12">
        <v>583.03387499999997</v>
      </c>
      <c r="AA12">
        <v>584.13922100000002</v>
      </c>
      <c r="AB12">
        <v>584.44592299999999</v>
      </c>
      <c r="AC12">
        <v>584.330017</v>
      </c>
      <c r="AD12">
        <v>584.04168700000002</v>
      </c>
      <c r="AE12">
        <v>583.900757</v>
      </c>
      <c r="AF12">
        <v>584.93457000000001</v>
      </c>
      <c r="AG12">
        <v>586.26794400000006</v>
      </c>
      <c r="AH12">
        <v>588.24743699999999</v>
      </c>
      <c r="AI12" s="72">
        <v>3.0000000000000001E-3</v>
      </c>
    </row>
    <row r="13" spans="1:35">
      <c r="A13" t="s">
        <v>724</v>
      </c>
      <c r="B13" t="s">
        <v>775</v>
      </c>
      <c r="C13" t="s">
        <v>776</v>
      </c>
      <c r="D13" t="s">
        <v>721</v>
      </c>
      <c r="F13">
        <v>722.17889400000001</v>
      </c>
      <c r="G13">
        <v>699.328979</v>
      </c>
      <c r="H13">
        <v>695.23999000000003</v>
      </c>
      <c r="I13">
        <v>696.13574200000005</v>
      </c>
      <c r="J13">
        <v>699.71264599999995</v>
      </c>
      <c r="K13">
        <v>695.40093999999999</v>
      </c>
      <c r="L13">
        <v>696.18481399999996</v>
      </c>
      <c r="M13">
        <v>693.21252400000003</v>
      </c>
      <c r="N13">
        <v>694.51153599999998</v>
      </c>
      <c r="O13">
        <v>695.50299099999995</v>
      </c>
      <c r="P13">
        <v>699.90496800000005</v>
      </c>
      <c r="Q13">
        <v>706.74383499999999</v>
      </c>
      <c r="R13">
        <v>709.27319299999999</v>
      </c>
      <c r="S13">
        <v>711.05822799999999</v>
      </c>
      <c r="T13">
        <v>711.17016599999999</v>
      </c>
      <c r="U13">
        <v>714.41247599999997</v>
      </c>
      <c r="V13">
        <v>718.09149200000002</v>
      </c>
      <c r="W13">
        <v>720.09655799999996</v>
      </c>
      <c r="X13">
        <v>720.71227999999996</v>
      </c>
      <c r="Y13">
        <v>719.06469700000002</v>
      </c>
      <c r="Z13">
        <v>719.92053199999998</v>
      </c>
      <c r="AA13">
        <v>720.58703600000001</v>
      </c>
      <c r="AB13">
        <v>724.37554899999998</v>
      </c>
      <c r="AC13">
        <v>728.66332999999997</v>
      </c>
      <c r="AD13">
        <v>731.75170900000001</v>
      </c>
      <c r="AE13">
        <v>731.52880900000002</v>
      </c>
      <c r="AF13">
        <v>730.41284199999996</v>
      </c>
      <c r="AG13">
        <v>738.75366199999996</v>
      </c>
      <c r="AH13">
        <v>742.33905000000004</v>
      </c>
      <c r="AI13" s="72">
        <v>1E-3</v>
      </c>
    </row>
    <row r="14" spans="1:35">
      <c r="A14" t="s">
        <v>725</v>
      </c>
      <c r="B14" t="s">
        <v>777</v>
      </c>
      <c r="C14" t="s">
        <v>778</v>
      </c>
      <c r="D14" t="s">
        <v>721</v>
      </c>
      <c r="F14">
        <v>1413.121948</v>
      </c>
      <c r="G14">
        <v>1308.029053</v>
      </c>
      <c r="H14">
        <v>1263.8260499999999</v>
      </c>
      <c r="I14">
        <v>1277.3370359999999</v>
      </c>
      <c r="J14">
        <v>1286.377197</v>
      </c>
      <c r="K14">
        <v>1282.3005370000001</v>
      </c>
      <c r="L14">
        <v>1289.055298</v>
      </c>
      <c r="M14">
        <v>1318.216797</v>
      </c>
      <c r="N14">
        <v>1334.3867190000001</v>
      </c>
      <c r="O14">
        <v>1333.970703</v>
      </c>
      <c r="P14">
        <v>1338.582275</v>
      </c>
      <c r="Q14">
        <v>1342.068481</v>
      </c>
      <c r="R14">
        <v>1333.8472899999999</v>
      </c>
      <c r="S14">
        <v>1328.7719729999999</v>
      </c>
      <c r="T14">
        <v>1330.740967</v>
      </c>
      <c r="U14">
        <v>1341.8294679999999</v>
      </c>
      <c r="V14">
        <v>1358.9923100000001</v>
      </c>
      <c r="W14">
        <v>1376.9830320000001</v>
      </c>
      <c r="X14">
        <v>1394.9250489999999</v>
      </c>
      <c r="Y14">
        <v>1412.0124510000001</v>
      </c>
      <c r="Z14">
        <v>1426.198486</v>
      </c>
      <c r="AA14">
        <v>1435.519043</v>
      </c>
      <c r="AB14">
        <v>1446.534302</v>
      </c>
      <c r="AC14">
        <v>1458.6879879999999</v>
      </c>
      <c r="AD14">
        <v>1472.315552</v>
      </c>
      <c r="AE14">
        <v>1485.790039</v>
      </c>
      <c r="AF14">
        <v>1495.530029</v>
      </c>
      <c r="AG14">
        <v>1506.704712</v>
      </c>
      <c r="AH14">
        <v>1524.9227289999999</v>
      </c>
      <c r="AI14" s="72">
        <v>3.0000000000000001E-3</v>
      </c>
    </row>
    <row r="15" spans="1:35">
      <c r="A15" t="s">
        <v>565</v>
      </c>
    </row>
    <row r="16" spans="1:35">
      <c r="A16" t="s">
        <v>726</v>
      </c>
      <c r="B16" t="s">
        <v>779</v>
      </c>
      <c r="C16" t="s">
        <v>780</v>
      </c>
      <c r="D16" t="s">
        <v>721</v>
      </c>
      <c r="F16">
        <v>939.78387499999997</v>
      </c>
      <c r="G16">
        <v>948.95678699999996</v>
      </c>
      <c r="H16">
        <v>953.571777</v>
      </c>
      <c r="I16">
        <v>959.97772199999997</v>
      </c>
      <c r="J16">
        <v>970.03808600000002</v>
      </c>
      <c r="K16">
        <v>980.20880099999999</v>
      </c>
      <c r="L16">
        <v>990.049622</v>
      </c>
      <c r="M16">
        <v>998.41400099999998</v>
      </c>
      <c r="N16">
        <v>1006.70575</v>
      </c>
      <c r="O16">
        <v>1016.072754</v>
      </c>
      <c r="P16">
        <v>1022.617981</v>
      </c>
      <c r="Q16">
        <v>1027.7524410000001</v>
      </c>
      <c r="R16">
        <v>1033.817749</v>
      </c>
      <c r="S16">
        <v>1039.602539</v>
      </c>
      <c r="T16">
        <v>1045.2707519999999</v>
      </c>
      <c r="U16">
        <v>1050.8220209999999</v>
      </c>
      <c r="V16">
        <v>1056.2597659999999</v>
      </c>
      <c r="W16">
        <v>1062.0157469999999</v>
      </c>
      <c r="X16">
        <v>1067.8125</v>
      </c>
      <c r="Y16">
        <v>1073.26001</v>
      </c>
      <c r="Z16">
        <v>1079.096802</v>
      </c>
      <c r="AA16">
        <v>1084.8927000000001</v>
      </c>
      <c r="AB16">
        <v>1090.3704829999999</v>
      </c>
      <c r="AC16">
        <v>1095.3754879999999</v>
      </c>
      <c r="AD16">
        <v>1099.8969729999999</v>
      </c>
      <c r="AE16">
        <v>1104.1907960000001</v>
      </c>
      <c r="AF16">
        <v>1109.5517580000001</v>
      </c>
      <c r="AG16">
        <v>1115.511475</v>
      </c>
      <c r="AH16">
        <v>1121.5701899999999</v>
      </c>
      <c r="AI16" s="72">
        <v>6.0000000000000001E-3</v>
      </c>
    </row>
    <row r="17" spans="1:37">
      <c r="A17" t="s">
        <v>727</v>
      </c>
      <c r="B17" t="s">
        <v>781</v>
      </c>
      <c r="C17" t="s">
        <v>782</v>
      </c>
      <c r="D17" t="s">
        <v>721</v>
      </c>
      <c r="F17">
        <v>147.62364199999999</v>
      </c>
      <c r="G17">
        <v>145.20910599999999</v>
      </c>
      <c r="H17">
        <v>143.044556</v>
      </c>
      <c r="I17">
        <v>141.145599</v>
      </c>
      <c r="J17">
        <v>140.09832800000001</v>
      </c>
      <c r="K17">
        <v>139.54930100000001</v>
      </c>
      <c r="L17">
        <v>139.38450599999999</v>
      </c>
      <c r="M17">
        <v>138.803268</v>
      </c>
      <c r="N17">
        <v>138.167328</v>
      </c>
      <c r="O17">
        <v>137.43040500000001</v>
      </c>
      <c r="P17">
        <v>136.915176</v>
      </c>
      <c r="Q17">
        <v>136.24595600000001</v>
      </c>
      <c r="R17">
        <v>135.07150300000001</v>
      </c>
      <c r="S17">
        <v>133.67309599999999</v>
      </c>
      <c r="T17">
        <v>132.27139299999999</v>
      </c>
      <c r="U17">
        <v>130.959732</v>
      </c>
      <c r="V17">
        <v>129.70957899999999</v>
      </c>
      <c r="W17">
        <v>128.45129399999999</v>
      </c>
      <c r="X17">
        <v>127.226151</v>
      </c>
      <c r="Y17">
        <v>125.98627500000001</v>
      </c>
      <c r="Z17">
        <v>124.830147</v>
      </c>
      <c r="AA17">
        <v>123.9375</v>
      </c>
      <c r="AB17">
        <v>123.215172</v>
      </c>
      <c r="AC17">
        <v>122.36112199999999</v>
      </c>
      <c r="AD17">
        <v>121.515022</v>
      </c>
      <c r="AE17">
        <v>120.84429900000001</v>
      </c>
      <c r="AF17">
        <v>121.000702</v>
      </c>
      <c r="AG17">
        <v>121.37220000000001</v>
      </c>
      <c r="AH17">
        <v>121.72989699999999</v>
      </c>
      <c r="AI17" s="72">
        <v>-7.0000000000000001E-3</v>
      </c>
    </row>
    <row r="18" spans="1:37">
      <c r="A18" t="s">
        <v>728</v>
      </c>
      <c r="B18" t="s">
        <v>783</v>
      </c>
      <c r="C18" t="s">
        <v>784</v>
      </c>
      <c r="D18" t="s">
        <v>721</v>
      </c>
      <c r="F18">
        <v>66.688927000000007</v>
      </c>
      <c r="G18">
        <v>65.448729999999998</v>
      </c>
      <c r="H18">
        <v>64.507721000000004</v>
      </c>
      <c r="I18">
        <v>64.380142000000006</v>
      </c>
      <c r="J18">
        <v>65.474898999999994</v>
      </c>
      <c r="K18">
        <v>66.659133999999995</v>
      </c>
      <c r="L18">
        <v>67.227599999999995</v>
      </c>
      <c r="M18">
        <v>67.333388999999997</v>
      </c>
      <c r="N18">
        <v>67.365020999999999</v>
      </c>
      <c r="O18">
        <v>67.709784999999997</v>
      </c>
      <c r="P18">
        <v>68.291495999999995</v>
      </c>
      <c r="Q18">
        <v>68.656693000000004</v>
      </c>
      <c r="R18">
        <v>68.773514000000006</v>
      </c>
      <c r="S18">
        <v>68.690224000000001</v>
      </c>
      <c r="T18">
        <v>68.422111999999998</v>
      </c>
      <c r="U18">
        <v>68.080482000000003</v>
      </c>
      <c r="V18">
        <v>67.688582999999994</v>
      </c>
      <c r="W18">
        <v>67.084220999999999</v>
      </c>
      <c r="X18">
        <v>66.533057999999997</v>
      </c>
      <c r="Y18">
        <v>65.983238</v>
      </c>
      <c r="Z18">
        <v>65.390754999999999</v>
      </c>
      <c r="AA18">
        <v>64.865211000000002</v>
      </c>
      <c r="AB18">
        <v>64.291336000000001</v>
      </c>
      <c r="AC18">
        <v>63.659869999999998</v>
      </c>
      <c r="AD18">
        <v>63.052546999999997</v>
      </c>
      <c r="AE18">
        <v>62.452961000000002</v>
      </c>
      <c r="AF18">
        <v>61.834648000000001</v>
      </c>
      <c r="AG18">
        <v>61.213799000000002</v>
      </c>
      <c r="AH18">
        <v>60.524551000000002</v>
      </c>
      <c r="AI18" s="72">
        <v>-3.0000000000000001E-3</v>
      </c>
    </row>
    <row r="19" spans="1:37">
      <c r="A19" t="s">
        <v>729</v>
      </c>
      <c r="B19" t="s">
        <v>785</v>
      </c>
      <c r="C19" t="s">
        <v>786</v>
      </c>
      <c r="D19" t="s">
        <v>721</v>
      </c>
      <c r="F19">
        <v>109.157951</v>
      </c>
      <c r="G19">
        <v>96.317824999999999</v>
      </c>
      <c r="H19">
        <v>92.603256000000002</v>
      </c>
      <c r="I19">
        <v>92.597130000000007</v>
      </c>
      <c r="J19">
        <v>90.300933999999998</v>
      </c>
      <c r="K19">
        <v>88.493149000000003</v>
      </c>
      <c r="L19">
        <v>87.374695000000003</v>
      </c>
      <c r="M19">
        <v>86.636002000000005</v>
      </c>
      <c r="N19">
        <v>86.217727999999994</v>
      </c>
      <c r="O19">
        <v>85.183188999999999</v>
      </c>
      <c r="P19">
        <v>85.429976999999994</v>
      </c>
      <c r="Q19">
        <v>86.155754000000002</v>
      </c>
      <c r="R19">
        <v>87.043221000000003</v>
      </c>
      <c r="S19">
        <v>87.199698999999995</v>
      </c>
      <c r="T19">
        <v>86.627646999999996</v>
      </c>
      <c r="U19">
        <v>86.650527999999994</v>
      </c>
      <c r="V19">
        <v>86.723686000000001</v>
      </c>
      <c r="W19">
        <v>87.372375000000005</v>
      </c>
      <c r="X19">
        <v>88.399733999999995</v>
      </c>
      <c r="Y19">
        <v>89.719909999999999</v>
      </c>
      <c r="Z19">
        <v>91.170158000000001</v>
      </c>
      <c r="AA19">
        <v>92.095932000000005</v>
      </c>
      <c r="AB19">
        <v>91.927063000000004</v>
      </c>
      <c r="AC19">
        <v>91.328163000000004</v>
      </c>
      <c r="AD19">
        <v>90.960571000000002</v>
      </c>
      <c r="AE19">
        <v>91.221671999999998</v>
      </c>
      <c r="AF19">
        <v>91.829741999999996</v>
      </c>
      <c r="AG19">
        <v>92.826087999999999</v>
      </c>
      <c r="AH19">
        <v>95.554610999999994</v>
      </c>
      <c r="AI19" s="72">
        <v>-5.0000000000000001E-3</v>
      </c>
    </row>
    <row r="20" spans="1:37">
      <c r="A20" t="s">
        <v>730</v>
      </c>
      <c r="B20" t="s">
        <v>787</v>
      </c>
      <c r="C20" t="s">
        <v>788</v>
      </c>
      <c r="D20" t="s">
        <v>721</v>
      </c>
      <c r="F20">
        <v>72.960655000000003</v>
      </c>
      <c r="G20">
        <v>71.451201999999995</v>
      </c>
      <c r="H20">
        <v>70.944571999999994</v>
      </c>
      <c r="I20">
        <v>70.637505000000004</v>
      </c>
      <c r="J20">
        <v>71.593224000000006</v>
      </c>
      <c r="K20">
        <v>72.299599000000001</v>
      </c>
      <c r="L20">
        <v>71.615966999999998</v>
      </c>
      <c r="M20">
        <v>71.501732000000004</v>
      </c>
      <c r="N20">
        <v>71.969596999999993</v>
      </c>
      <c r="O20">
        <v>72.150925000000001</v>
      </c>
      <c r="P20">
        <v>73.271431000000007</v>
      </c>
      <c r="Q20">
        <v>73.479934999999998</v>
      </c>
      <c r="R20">
        <v>73.765343000000001</v>
      </c>
      <c r="S20">
        <v>74.620666999999997</v>
      </c>
      <c r="T20">
        <v>75.256516000000005</v>
      </c>
      <c r="U20">
        <v>76.038527999999999</v>
      </c>
      <c r="V20">
        <v>77.097594999999998</v>
      </c>
      <c r="W20">
        <v>77.880379000000005</v>
      </c>
      <c r="X20">
        <v>78.555183</v>
      </c>
      <c r="Y20">
        <v>79.743423000000007</v>
      </c>
      <c r="Z20">
        <v>80.991066000000004</v>
      </c>
      <c r="AA20">
        <v>81.668937999999997</v>
      </c>
      <c r="AB20">
        <v>81.935706999999994</v>
      </c>
      <c r="AC20">
        <v>81.516563000000005</v>
      </c>
      <c r="AD20">
        <v>81.736298000000005</v>
      </c>
      <c r="AE20">
        <v>82.215141000000003</v>
      </c>
      <c r="AF20">
        <v>82.644065999999995</v>
      </c>
      <c r="AG20">
        <v>82.586181999999994</v>
      </c>
      <c r="AH20">
        <v>83.887214999999998</v>
      </c>
      <c r="AI20" s="72">
        <v>5.0000000000000001E-3</v>
      </c>
    </row>
    <row r="21" spans="1:37">
      <c r="A21" t="s">
        <v>731</v>
      </c>
      <c r="B21" t="s">
        <v>789</v>
      </c>
      <c r="C21" t="s">
        <v>790</v>
      </c>
      <c r="D21" t="s">
        <v>721</v>
      </c>
      <c r="F21">
        <v>178.25112899999999</v>
      </c>
      <c r="G21">
        <v>171.38458299999999</v>
      </c>
      <c r="H21">
        <v>165.18412799999999</v>
      </c>
      <c r="I21">
        <v>162.87565599999999</v>
      </c>
      <c r="J21">
        <v>161.77995300000001</v>
      </c>
      <c r="K21">
        <v>160.66819799999999</v>
      </c>
      <c r="L21">
        <v>159.601349</v>
      </c>
      <c r="M21">
        <v>158.66619900000001</v>
      </c>
      <c r="N21">
        <v>157.72224399999999</v>
      </c>
      <c r="O21">
        <v>157.14797999999999</v>
      </c>
      <c r="P21">
        <v>156.74153100000001</v>
      </c>
      <c r="Q21">
        <v>156.15914900000001</v>
      </c>
      <c r="R21">
        <v>155.54582199999999</v>
      </c>
      <c r="S21">
        <v>154.96752900000001</v>
      </c>
      <c r="T21">
        <v>154.048721</v>
      </c>
      <c r="U21">
        <v>153.552582</v>
      </c>
      <c r="V21">
        <v>153.06182899999999</v>
      </c>
      <c r="W21">
        <v>152.493225</v>
      </c>
      <c r="X21">
        <v>151.87316899999999</v>
      </c>
      <c r="Y21">
        <v>151.129074</v>
      </c>
      <c r="Z21">
        <v>150.57753</v>
      </c>
      <c r="AA21">
        <v>150.08145099999999</v>
      </c>
      <c r="AB21">
        <v>149.24447599999999</v>
      </c>
      <c r="AC21">
        <v>148.26480100000001</v>
      </c>
      <c r="AD21">
        <v>147.45129399999999</v>
      </c>
      <c r="AE21">
        <v>146.919006</v>
      </c>
      <c r="AF21">
        <v>146.19764699999999</v>
      </c>
      <c r="AG21">
        <v>145.52767900000001</v>
      </c>
      <c r="AH21">
        <v>145.01829499999999</v>
      </c>
      <c r="AI21" s="72">
        <v>-7.0000000000000001E-3</v>
      </c>
    </row>
    <row r="22" spans="1:37">
      <c r="A22" t="s">
        <v>732</v>
      </c>
      <c r="B22" t="s">
        <v>791</v>
      </c>
      <c r="C22" t="s">
        <v>792</v>
      </c>
      <c r="D22" t="s">
        <v>721</v>
      </c>
      <c r="F22">
        <v>81.002419000000003</v>
      </c>
      <c r="G22">
        <v>78.723220999999995</v>
      </c>
      <c r="H22">
        <v>76.163437000000002</v>
      </c>
      <c r="I22">
        <v>74.646645000000007</v>
      </c>
      <c r="J22">
        <v>73.455444</v>
      </c>
      <c r="K22">
        <v>72.057929999999999</v>
      </c>
      <c r="L22">
        <v>70.853988999999999</v>
      </c>
      <c r="M22">
        <v>69.835457000000005</v>
      </c>
      <c r="N22">
        <v>69.529160000000005</v>
      </c>
      <c r="O22">
        <v>69.427077999999995</v>
      </c>
      <c r="P22">
        <v>68.390204999999995</v>
      </c>
      <c r="Q22">
        <v>66.760101000000006</v>
      </c>
      <c r="R22">
        <v>65.436156999999994</v>
      </c>
      <c r="S22">
        <v>64.629447999999996</v>
      </c>
      <c r="T22">
        <v>63.893447999999999</v>
      </c>
      <c r="U22">
        <v>63.591228000000001</v>
      </c>
      <c r="V22">
        <v>63.186962000000001</v>
      </c>
      <c r="W22">
        <v>62.821381000000002</v>
      </c>
      <c r="X22">
        <v>63.373123</v>
      </c>
      <c r="Y22">
        <v>63.286724</v>
      </c>
      <c r="Z22">
        <v>63.196013999999998</v>
      </c>
      <c r="AA22">
        <v>63.346172000000003</v>
      </c>
      <c r="AB22">
        <v>63.446765999999997</v>
      </c>
      <c r="AC22">
        <v>63.758876999999998</v>
      </c>
      <c r="AD22">
        <v>63.988273999999997</v>
      </c>
      <c r="AE22">
        <v>64.316947999999996</v>
      </c>
      <c r="AF22">
        <v>64.587295999999995</v>
      </c>
      <c r="AG22">
        <v>64.734611999999998</v>
      </c>
      <c r="AH22">
        <v>65.088425000000001</v>
      </c>
      <c r="AI22" s="72">
        <v>-8.0000000000000002E-3</v>
      </c>
    </row>
    <row r="23" spans="1:37">
      <c r="A23" t="s">
        <v>733</v>
      </c>
      <c r="B23" t="s">
        <v>793</v>
      </c>
      <c r="C23" t="s">
        <v>794</v>
      </c>
      <c r="D23" t="s">
        <v>721</v>
      </c>
      <c r="F23">
        <v>967.66296399999999</v>
      </c>
      <c r="G23">
        <v>929.39953600000001</v>
      </c>
      <c r="H23">
        <v>903.694885</v>
      </c>
      <c r="I23">
        <v>909.79748500000005</v>
      </c>
      <c r="J23">
        <v>923.953979</v>
      </c>
      <c r="K23">
        <v>939.377747</v>
      </c>
      <c r="L23">
        <v>952.36267099999998</v>
      </c>
      <c r="M23">
        <v>960.61059599999999</v>
      </c>
      <c r="N23">
        <v>966.66101100000003</v>
      </c>
      <c r="O23">
        <v>974.84405500000003</v>
      </c>
      <c r="P23">
        <v>987.43395999999996</v>
      </c>
      <c r="Q23">
        <v>999.58233600000005</v>
      </c>
      <c r="R23">
        <v>1011.6218260000001</v>
      </c>
      <c r="S23">
        <v>1024.6611330000001</v>
      </c>
      <c r="T23">
        <v>1035.632568</v>
      </c>
      <c r="U23">
        <v>1050.7871090000001</v>
      </c>
      <c r="V23">
        <v>1066.5563959999999</v>
      </c>
      <c r="W23">
        <v>1083.506836</v>
      </c>
      <c r="X23">
        <v>1102.2889399999999</v>
      </c>
      <c r="Y23">
        <v>1120.9681399999999</v>
      </c>
      <c r="Z23">
        <v>1143.9418949999999</v>
      </c>
      <c r="AA23">
        <v>1169.2202150000001</v>
      </c>
      <c r="AB23">
        <v>1192.171875</v>
      </c>
      <c r="AC23">
        <v>1212.4495850000001</v>
      </c>
      <c r="AD23">
        <v>1232.913818</v>
      </c>
      <c r="AE23">
        <v>1255.39624</v>
      </c>
      <c r="AF23">
        <v>1281.247437</v>
      </c>
      <c r="AG23">
        <v>1308.7823490000001</v>
      </c>
      <c r="AH23">
        <v>1334.020996</v>
      </c>
      <c r="AI23" s="72">
        <v>1.2E-2</v>
      </c>
    </row>
    <row r="24" spans="1:37">
      <c r="A24" t="s">
        <v>734</v>
      </c>
      <c r="B24" t="s">
        <v>795</v>
      </c>
      <c r="C24" t="s">
        <v>796</v>
      </c>
      <c r="D24" t="s">
        <v>721</v>
      </c>
      <c r="F24">
        <v>474.04568499999999</v>
      </c>
      <c r="G24">
        <v>439.252319</v>
      </c>
      <c r="H24">
        <v>417.719696</v>
      </c>
      <c r="I24">
        <v>424.45068400000002</v>
      </c>
      <c r="J24">
        <v>435.26812699999999</v>
      </c>
      <c r="K24">
        <v>444.73599200000001</v>
      </c>
      <c r="L24">
        <v>453.588593</v>
      </c>
      <c r="M24">
        <v>459.21896400000003</v>
      </c>
      <c r="N24">
        <v>463.95513899999997</v>
      </c>
      <c r="O24">
        <v>470.26281699999998</v>
      </c>
      <c r="P24">
        <v>478.36569200000002</v>
      </c>
      <c r="Q24">
        <v>486.05206299999998</v>
      </c>
      <c r="R24">
        <v>493.12893700000001</v>
      </c>
      <c r="S24">
        <v>500.191101</v>
      </c>
      <c r="T24">
        <v>504.97079500000001</v>
      </c>
      <c r="U24">
        <v>513.12072799999999</v>
      </c>
      <c r="V24">
        <v>519.95819100000006</v>
      </c>
      <c r="W24">
        <v>527.23309300000005</v>
      </c>
      <c r="X24">
        <v>536.23242200000004</v>
      </c>
      <c r="Y24">
        <v>543.47381600000006</v>
      </c>
      <c r="Z24">
        <v>551.96246299999996</v>
      </c>
      <c r="AA24">
        <v>561.77697799999999</v>
      </c>
      <c r="AB24">
        <v>568.71252400000003</v>
      </c>
      <c r="AC24">
        <v>574.49145499999997</v>
      </c>
      <c r="AD24">
        <v>581.18450900000005</v>
      </c>
      <c r="AE24">
        <v>589.33917199999996</v>
      </c>
      <c r="AF24">
        <v>597.67297399999995</v>
      </c>
      <c r="AG24">
        <v>606.747253</v>
      </c>
      <c r="AH24">
        <v>614.30883800000004</v>
      </c>
      <c r="AI24" s="72">
        <v>8.9999999999999993E-3</v>
      </c>
    </row>
    <row r="25" spans="1:37">
      <c r="A25" t="s">
        <v>735</v>
      </c>
      <c r="B25" t="s">
        <v>797</v>
      </c>
      <c r="C25" t="s">
        <v>798</v>
      </c>
      <c r="D25" t="s">
        <v>721</v>
      </c>
      <c r="F25">
        <v>53.798808999999999</v>
      </c>
      <c r="G25">
        <v>52.638748</v>
      </c>
      <c r="H25">
        <v>51.007995999999999</v>
      </c>
      <c r="I25">
        <v>51.679329000000003</v>
      </c>
      <c r="J25">
        <v>52.508732000000002</v>
      </c>
      <c r="K25">
        <v>53.028236</v>
      </c>
      <c r="L25">
        <v>53.633507000000002</v>
      </c>
      <c r="M25">
        <v>53.761108</v>
      </c>
      <c r="N25">
        <v>53.682392</v>
      </c>
      <c r="O25">
        <v>53.661335000000001</v>
      </c>
      <c r="P25">
        <v>53.862926000000002</v>
      </c>
      <c r="Q25">
        <v>54.100940999999999</v>
      </c>
      <c r="R25">
        <v>54.123443999999999</v>
      </c>
      <c r="S25">
        <v>54.218803000000001</v>
      </c>
      <c r="T25">
        <v>54.092823000000003</v>
      </c>
      <c r="U25">
        <v>54.418961000000003</v>
      </c>
      <c r="V25">
        <v>54.598896000000003</v>
      </c>
      <c r="W25">
        <v>54.912616999999997</v>
      </c>
      <c r="X25">
        <v>55.263877999999998</v>
      </c>
      <c r="Y25">
        <v>55.310768000000003</v>
      </c>
      <c r="Z25">
        <v>55.434764999999999</v>
      </c>
      <c r="AA25">
        <v>55.683289000000002</v>
      </c>
      <c r="AB25">
        <v>55.910899999999998</v>
      </c>
      <c r="AC25">
        <v>55.982204000000003</v>
      </c>
      <c r="AD25">
        <v>56.153461</v>
      </c>
      <c r="AE25">
        <v>56.408619000000002</v>
      </c>
      <c r="AF25">
        <v>56.713237999999997</v>
      </c>
      <c r="AG25">
        <v>57.130211000000003</v>
      </c>
      <c r="AH25">
        <v>57.396210000000004</v>
      </c>
      <c r="AI25" s="72">
        <v>2E-3</v>
      </c>
    </row>
    <row r="26" spans="1:37">
      <c r="A26" t="s">
        <v>736</v>
      </c>
      <c r="B26" t="s">
        <v>799</v>
      </c>
      <c r="C26" t="s">
        <v>800</v>
      </c>
      <c r="D26" t="s">
        <v>721</v>
      </c>
      <c r="F26">
        <v>248.33982800000001</v>
      </c>
      <c r="G26">
        <v>222.52533</v>
      </c>
      <c r="H26">
        <v>206.220032</v>
      </c>
      <c r="I26">
        <v>212.312622</v>
      </c>
      <c r="J26">
        <v>217.84934999999999</v>
      </c>
      <c r="K26">
        <v>221.35870399999999</v>
      </c>
      <c r="L26">
        <v>224.6259</v>
      </c>
      <c r="M26">
        <v>227.38732899999999</v>
      </c>
      <c r="N26">
        <v>230.72752399999999</v>
      </c>
      <c r="O26">
        <v>235.15872200000001</v>
      </c>
      <c r="P26">
        <v>239.83277899999999</v>
      </c>
      <c r="Q26">
        <v>244.151993</v>
      </c>
      <c r="R26">
        <v>248.69979900000001</v>
      </c>
      <c r="S26">
        <v>253.06260700000001</v>
      </c>
      <c r="T26">
        <v>256.32446299999998</v>
      </c>
      <c r="U26">
        <v>261.55703699999998</v>
      </c>
      <c r="V26">
        <v>265.64828499999999</v>
      </c>
      <c r="W26">
        <v>270.34585600000003</v>
      </c>
      <c r="X26">
        <v>276.40096999999997</v>
      </c>
      <c r="Y26">
        <v>281.54998799999998</v>
      </c>
      <c r="Z26">
        <v>287.78146400000003</v>
      </c>
      <c r="AA26">
        <v>295.07809400000002</v>
      </c>
      <c r="AB26">
        <v>299.928314</v>
      </c>
      <c r="AC26">
        <v>304.08566300000001</v>
      </c>
      <c r="AD26">
        <v>308.57980300000003</v>
      </c>
      <c r="AE26">
        <v>313.87853999999999</v>
      </c>
      <c r="AF26">
        <v>319.25854500000003</v>
      </c>
      <c r="AG26">
        <v>324.99447600000002</v>
      </c>
      <c r="AH26">
        <v>329.55367999999999</v>
      </c>
      <c r="AI26" s="72">
        <v>0.01</v>
      </c>
    </row>
    <row r="27" spans="1:37">
      <c r="A27" t="s">
        <v>737</v>
      </c>
      <c r="B27" t="s">
        <v>738</v>
      </c>
      <c r="C27" t="s">
        <v>739</v>
      </c>
      <c r="D27" t="s">
        <v>801</v>
      </c>
      <c r="E27" t="s">
        <v>802</v>
      </c>
      <c r="F27" t="s">
        <v>721</v>
      </c>
      <c r="H27">
        <v>125.433899</v>
      </c>
      <c r="I27">
        <v>118.9487</v>
      </c>
      <c r="J27">
        <v>115.357597</v>
      </c>
      <c r="K27">
        <v>114.148872</v>
      </c>
      <c r="L27">
        <v>117.030472</v>
      </c>
      <c r="M27">
        <v>121.084625</v>
      </c>
      <c r="N27">
        <v>124.816849</v>
      </c>
      <c r="O27">
        <v>126.676422</v>
      </c>
      <c r="P27">
        <v>127.465729</v>
      </c>
      <c r="Q27">
        <v>128.52638200000001</v>
      </c>
      <c r="R27">
        <v>130.57600400000001</v>
      </c>
      <c r="S27">
        <v>132.742874</v>
      </c>
      <c r="T27">
        <v>134.448578</v>
      </c>
      <c r="U27">
        <v>136.159943</v>
      </c>
      <c r="V27">
        <v>137.26692199999999</v>
      </c>
      <c r="W27">
        <v>139.13012699999999</v>
      </c>
      <c r="X27">
        <v>140.96691899999999</v>
      </c>
      <c r="Y27">
        <v>143.036102</v>
      </c>
      <c r="Z27">
        <v>145.40730300000001</v>
      </c>
      <c r="AA27">
        <v>147.11395300000001</v>
      </c>
      <c r="AB27">
        <v>149.11454800000001</v>
      </c>
      <c r="AC27">
        <v>151.49887100000001</v>
      </c>
      <c r="AD27">
        <v>153.655045</v>
      </c>
      <c r="AE27">
        <v>155.629593</v>
      </c>
      <c r="AF27">
        <v>157.835846</v>
      </c>
      <c r="AG27">
        <v>160.34497099999999</v>
      </c>
      <c r="AH27">
        <v>163.00039699999999</v>
      </c>
      <c r="AI27">
        <v>165.85270700000001</v>
      </c>
      <c r="AJ27">
        <v>168.47074900000001</v>
      </c>
      <c r="AK27" s="72">
        <v>1.0999999999999999E-2</v>
      </c>
    </row>
    <row r="28" spans="1:37">
      <c r="A28" t="s">
        <v>740</v>
      </c>
      <c r="B28" t="s">
        <v>803</v>
      </c>
      <c r="C28" t="s">
        <v>804</v>
      </c>
      <c r="D28" t="s">
        <v>721</v>
      </c>
      <c r="F28">
        <v>46.473137000000001</v>
      </c>
      <c r="G28">
        <v>45.139561</v>
      </c>
      <c r="H28">
        <v>45.134070999999999</v>
      </c>
      <c r="I28">
        <v>46.309863999999997</v>
      </c>
      <c r="J28">
        <v>47.879593</v>
      </c>
      <c r="K28">
        <v>49.264446</v>
      </c>
      <c r="L28">
        <v>50.512348000000003</v>
      </c>
      <c r="M28">
        <v>51.394095999999998</v>
      </c>
      <c r="N28">
        <v>52.079487</v>
      </c>
      <c r="O28">
        <v>52.916397000000003</v>
      </c>
      <c r="P28">
        <v>54.093955999999999</v>
      </c>
      <c r="Q28">
        <v>55.056271000000002</v>
      </c>
      <c r="R28">
        <v>55.857104999999997</v>
      </c>
      <c r="S28">
        <v>56.749741</v>
      </c>
      <c r="T28">
        <v>57.286597999999998</v>
      </c>
      <c r="U28">
        <v>58.014591000000003</v>
      </c>
      <c r="V28">
        <v>58.744101999999998</v>
      </c>
      <c r="W28">
        <v>58.938484000000003</v>
      </c>
      <c r="X28">
        <v>59.160259000000003</v>
      </c>
      <c r="Y28">
        <v>59.499133999999998</v>
      </c>
      <c r="Z28">
        <v>59.631691000000004</v>
      </c>
      <c r="AA28">
        <v>59.516724000000004</v>
      </c>
      <c r="AB28">
        <v>59.218246000000001</v>
      </c>
      <c r="AC28">
        <v>58.793998999999999</v>
      </c>
      <c r="AD28">
        <v>58.615437</v>
      </c>
      <c r="AE28">
        <v>58.707047000000003</v>
      </c>
      <c r="AF28">
        <v>58.700809</v>
      </c>
      <c r="AG28">
        <v>58.769832999999998</v>
      </c>
      <c r="AH28">
        <v>58.888176000000001</v>
      </c>
      <c r="AI28" s="72">
        <v>8.0000000000000002E-3</v>
      </c>
    </row>
    <row r="29" spans="1:37">
      <c r="A29" t="s">
        <v>741</v>
      </c>
      <c r="B29" t="s">
        <v>805</v>
      </c>
      <c r="C29" t="s">
        <v>806</v>
      </c>
      <c r="D29" t="s">
        <v>721</v>
      </c>
      <c r="F29">
        <v>493.617279</v>
      </c>
      <c r="G29">
        <v>490.14718599999998</v>
      </c>
      <c r="H29">
        <v>485.975189</v>
      </c>
      <c r="I29">
        <v>485.34677099999999</v>
      </c>
      <c r="J29">
        <v>488.68585200000001</v>
      </c>
      <c r="K29">
        <v>494.64175399999999</v>
      </c>
      <c r="L29">
        <v>498.77407799999997</v>
      </c>
      <c r="M29">
        <v>501.39166299999999</v>
      </c>
      <c r="N29">
        <v>502.70584100000002</v>
      </c>
      <c r="O29">
        <v>504.58123799999998</v>
      </c>
      <c r="P29">
        <v>509.06829800000003</v>
      </c>
      <c r="Q29">
        <v>513.53027299999997</v>
      </c>
      <c r="R29">
        <v>518.49285899999995</v>
      </c>
      <c r="S29">
        <v>524.46997099999999</v>
      </c>
      <c r="T29">
        <v>530.661743</v>
      </c>
      <c r="U29">
        <v>537.666382</v>
      </c>
      <c r="V29">
        <v>546.598206</v>
      </c>
      <c r="W29">
        <v>556.27368200000001</v>
      </c>
      <c r="X29">
        <v>566.05651899999998</v>
      </c>
      <c r="Y29">
        <v>577.49432400000001</v>
      </c>
      <c r="Z29">
        <v>591.97949200000005</v>
      </c>
      <c r="AA29">
        <v>607.44329800000003</v>
      </c>
      <c r="AB29">
        <v>623.45941200000004</v>
      </c>
      <c r="AC29">
        <v>637.95812999999998</v>
      </c>
      <c r="AD29">
        <v>651.72937000000002</v>
      </c>
      <c r="AE29">
        <v>666.05712900000003</v>
      </c>
      <c r="AF29">
        <v>683.57446300000004</v>
      </c>
      <c r="AG29">
        <v>702.03509499999996</v>
      </c>
      <c r="AH29">
        <v>719.712219</v>
      </c>
      <c r="AI29" s="72">
        <v>1.4E-2</v>
      </c>
    </row>
    <row r="30" spans="1:37">
      <c r="A30" t="s">
        <v>742</v>
      </c>
      <c r="B30" t="s">
        <v>807</v>
      </c>
      <c r="C30" t="s">
        <v>808</v>
      </c>
      <c r="D30" t="s">
        <v>721</v>
      </c>
      <c r="F30">
        <v>817.11468500000001</v>
      </c>
      <c r="G30">
        <v>887.11181599999998</v>
      </c>
      <c r="H30">
        <v>868.43670699999996</v>
      </c>
      <c r="I30">
        <v>859.95135500000004</v>
      </c>
      <c r="J30">
        <v>851.99560499999995</v>
      </c>
      <c r="K30">
        <v>848.18035899999995</v>
      </c>
      <c r="L30">
        <v>843.10430899999994</v>
      </c>
      <c r="M30">
        <v>837.10260000000005</v>
      </c>
      <c r="N30">
        <v>829.86755400000004</v>
      </c>
      <c r="O30">
        <v>823.81463599999995</v>
      </c>
      <c r="P30">
        <v>819.75537099999997</v>
      </c>
      <c r="Q30">
        <v>816.33874500000002</v>
      </c>
      <c r="R30">
        <v>811.85687299999995</v>
      </c>
      <c r="S30">
        <v>806.79998799999998</v>
      </c>
      <c r="T30">
        <v>801.91375700000003</v>
      </c>
      <c r="U30">
        <v>798.21014400000001</v>
      </c>
      <c r="V30">
        <v>794.85467500000004</v>
      </c>
      <c r="W30">
        <v>791.92108199999996</v>
      </c>
      <c r="X30">
        <v>790.71758999999997</v>
      </c>
      <c r="Y30">
        <v>789.26666299999999</v>
      </c>
      <c r="Z30">
        <v>788.97741699999995</v>
      </c>
      <c r="AA30">
        <v>789.52770999999996</v>
      </c>
      <c r="AB30">
        <v>789.74310300000002</v>
      </c>
      <c r="AC30">
        <v>791.05987500000003</v>
      </c>
      <c r="AD30">
        <v>794.34063700000002</v>
      </c>
      <c r="AE30">
        <v>797.55084199999999</v>
      </c>
      <c r="AF30">
        <v>799.53515600000003</v>
      </c>
      <c r="AG30">
        <v>801.84069799999997</v>
      </c>
      <c r="AH30">
        <v>807.70837400000005</v>
      </c>
      <c r="AI30" s="72">
        <v>0</v>
      </c>
    </row>
    <row r="31" spans="1:37">
      <c r="A31" t="s">
        <v>743</v>
      </c>
      <c r="B31" t="s">
        <v>809</v>
      </c>
      <c r="C31" t="s">
        <v>810</v>
      </c>
      <c r="D31" t="s">
        <v>721</v>
      </c>
      <c r="F31">
        <v>772.46887200000003</v>
      </c>
      <c r="G31">
        <v>839.67993200000001</v>
      </c>
      <c r="H31">
        <v>819.73675500000002</v>
      </c>
      <c r="I31">
        <v>811.44830300000001</v>
      </c>
      <c r="J31">
        <v>804.19805899999994</v>
      </c>
      <c r="K31">
        <v>800.89782700000001</v>
      </c>
      <c r="L31">
        <v>796.40429700000004</v>
      </c>
      <c r="M31">
        <v>791.086365</v>
      </c>
      <c r="N31">
        <v>784.42065400000001</v>
      </c>
      <c r="O31">
        <v>778.93170199999997</v>
      </c>
      <c r="P31">
        <v>775.55242899999996</v>
      </c>
      <c r="Q31">
        <v>772.72827099999995</v>
      </c>
      <c r="R31">
        <v>768.78350799999998</v>
      </c>
      <c r="S31">
        <v>764.37420699999996</v>
      </c>
      <c r="T31">
        <v>760.08886700000005</v>
      </c>
      <c r="U31">
        <v>757.06481900000006</v>
      </c>
      <c r="V31">
        <v>754.52349900000002</v>
      </c>
      <c r="W31">
        <v>752.23425299999997</v>
      </c>
      <c r="X31">
        <v>751.56127900000001</v>
      </c>
      <c r="Y31">
        <v>750.738831</v>
      </c>
      <c r="Z31">
        <v>750.99957300000005</v>
      </c>
      <c r="AA31">
        <v>751.97479199999998</v>
      </c>
      <c r="AB31">
        <v>752.54162599999995</v>
      </c>
      <c r="AC31">
        <v>753.91564900000003</v>
      </c>
      <c r="AD31">
        <v>757.30053699999996</v>
      </c>
      <c r="AE31">
        <v>760.78643799999998</v>
      </c>
      <c r="AF31">
        <v>763.23889199999996</v>
      </c>
      <c r="AG31">
        <v>766.04791299999999</v>
      </c>
      <c r="AH31">
        <v>772.23486300000002</v>
      </c>
      <c r="AI31" s="72">
        <v>0</v>
      </c>
    </row>
    <row r="32" spans="1:37">
      <c r="A32" t="s">
        <v>744</v>
      </c>
      <c r="B32" t="s">
        <v>811</v>
      </c>
      <c r="C32" t="s">
        <v>812</v>
      </c>
      <c r="D32" t="s">
        <v>721</v>
      </c>
      <c r="F32">
        <v>44.645794000000002</v>
      </c>
      <c r="G32">
        <v>47.431865999999999</v>
      </c>
      <c r="H32">
        <v>48.699939999999998</v>
      </c>
      <c r="I32">
        <v>48.503044000000003</v>
      </c>
      <c r="J32">
        <v>47.797527000000002</v>
      </c>
      <c r="K32">
        <v>47.282547000000001</v>
      </c>
      <c r="L32">
        <v>46.700015999999998</v>
      </c>
      <c r="M32">
        <v>46.016232000000002</v>
      </c>
      <c r="N32">
        <v>45.446883999999997</v>
      </c>
      <c r="O32">
        <v>44.882950000000001</v>
      </c>
      <c r="P32">
        <v>44.202945999999997</v>
      </c>
      <c r="Q32">
        <v>43.610474000000004</v>
      </c>
      <c r="R32">
        <v>43.073349</v>
      </c>
      <c r="S32">
        <v>42.425784999999998</v>
      </c>
      <c r="T32">
        <v>41.824874999999999</v>
      </c>
      <c r="U32">
        <v>41.145305999999998</v>
      </c>
      <c r="V32">
        <v>40.331169000000003</v>
      </c>
      <c r="W32">
        <v>39.686836</v>
      </c>
      <c r="X32">
        <v>39.156334000000001</v>
      </c>
      <c r="Y32">
        <v>38.527836000000001</v>
      </c>
      <c r="Z32">
        <v>37.977814000000002</v>
      </c>
      <c r="AA32">
        <v>37.552886999999998</v>
      </c>
      <c r="AB32">
        <v>37.201481000000001</v>
      </c>
      <c r="AC32">
        <v>37.144238000000001</v>
      </c>
      <c r="AD32">
        <v>37.040118999999997</v>
      </c>
      <c r="AE32">
        <v>36.764384999999997</v>
      </c>
      <c r="AF32">
        <v>36.296280000000003</v>
      </c>
      <c r="AG32">
        <v>35.792808999999998</v>
      </c>
      <c r="AH32">
        <v>35.473514999999999</v>
      </c>
      <c r="AI32" s="72">
        <v>-8.0000000000000002E-3</v>
      </c>
    </row>
    <row r="33" spans="1:37">
      <c r="A33" t="s">
        <v>745</v>
      </c>
      <c r="B33" t="s">
        <v>813</v>
      </c>
      <c r="C33" t="s">
        <v>814</v>
      </c>
      <c r="D33" t="s">
        <v>721</v>
      </c>
      <c r="F33">
        <v>254.56864899999999</v>
      </c>
      <c r="G33">
        <v>240.07397499999999</v>
      </c>
      <c r="H33">
        <v>233.123672</v>
      </c>
      <c r="I33">
        <v>234.70022599999999</v>
      </c>
      <c r="J33">
        <v>239.643372</v>
      </c>
      <c r="K33">
        <v>244.412048</v>
      </c>
      <c r="L33">
        <v>249.61852999999999</v>
      </c>
      <c r="M33">
        <v>253.74482699999999</v>
      </c>
      <c r="N33">
        <v>256.95098899999999</v>
      </c>
      <c r="O33">
        <v>260.74496499999998</v>
      </c>
      <c r="P33">
        <v>266.03402699999998</v>
      </c>
      <c r="Q33">
        <v>270.64340199999998</v>
      </c>
      <c r="R33">
        <v>273.543182</v>
      </c>
      <c r="S33">
        <v>277.89984099999998</v>
      </c>
      <c r="T33">
        <v>281.47747800000002</v>
      </c>
      <c r="U33">
        <v>285.87808200000001</v>
      </c>
      <c r="V33">
        <v>290.67349200000001</v>
      </c>
      <c r="W33">
        <v>294.85556000000003</v>
      </c>
      <c r="X33">
        <v>298.98846400000002</v>
      </c>
      <c r="Y33">
        <v>303.42111199999999</v>
      </c>
      <c r="Z33">
        <v>308.01443499999999</v>
      </c>
      <c r="AA33">
        <v>313.386841</v>
      </c>
      <c r="AB33">
        <v>318.34036300000002</v>
      </c>
      <c r="AC33">
        <v>322.68481400000002</v>
      </c>
      <c r="AD33">
        <v>327.66210899999999</v>
      </c>
      <c r="AE33">
        <v>332.83154300000001</v>
      </c>
      <c r="AF33">
        <v>337.71920799999998</v>
      </c>
      <c r="AG33">
        <v>343.12377900000001</v>
      </c>
      <c r="AH33">
        <v>350.13223299999999</v>
      </c>
      <c r="AI33" s="72">
        <v>1.0999999999999999E-2</v>
      </c>
    </row>
    <row r="34" spans="1:37">
      <c r="A34" t="s">
        <v>746</v>
      </c>
      <c r="B34" t="s">
        <v>747</v>
      </c>
      <c r="C34" t="s">
        <v>748</v>
      </c>
      <c r="D34" t="s">
        <v>815</v>
      </c>
      <c r="E34" t="s">
        <v>816</v>
      </c>
      <c r="F34" t="s">
        <v>721</v>
      </c>
      <c r="H34">
        <v>119.730042</v>
      </c>
      <c r="I34">
        <v>111.35835299999999</v>
      </c>
      <c r="J34">
        <v>108.037132</v>
      </c>
      <c r="K34">
        <v>108.313126</v>
      </c>
      <c r="L34">
        <v>110.008347</v>
      </c>
      <c r="M34">
        <v>110.981903</v>
      </c>
      <c r="N34">
        <v>111.587006</v>
      </c>
      <c r="O34">
        <v>112.133408</v>
      </c>
      <c r="P34">
        <v>112.961281</v>
      </c>
      <c r="Q34">
        <v>114.004059</v>
      </c>
      <c r="R34">
        <v>115.447845</v>
      </c>
      <c r="S34">
        <v>116.506866</v>
      </c>
      <c r="T34">
        <v>116.88767199999999</v>
      </c>
      <c r="U34">
        <v>117.95919000000001</v>
      </c>
      <c r="V34">
        <v>118.52562</v>
      </c>
      <c r="W34">
        <v>119.39012099999999</v>
      </c>
      <c r="X34">
        <v>120.249359</v>
      </c>
      <c r="Y34">
        <v>121.15469400000001</v>
      </c>
      <c r="Z34">
        <v>122.565628</v>
      </c>
      <c r="AA34">
        <v>123.969154</v>
      </c>
      <c r="AB34">
        <v>124.965401</v>
      </c>
      <c r="AC34">
        <v>124.807388</v>
      </c>
      <c r="AD34">
        <v>125.39402800000001</v>
      </c>
      <c r="AE34">
        <v>126.258263</v>
      </c>
      <c r="AF34">
        <v>126.818314</v>
      </c>
      <c r="AG34">
        <v>127.294769</v>
      </c>
      <c r="AH34">
        <v>127.17787199999999</v>
      </c>
      <c r="AI34">
        <v>127.05275</v>
      </c>
      <c r="AJ34">
        <v>126.93283099999999</v>
      </c>
      <c r="AK34" s="72">
        <v>2E-3</v>
      </c>
    </row>
    <row r="35" spans="1:37">
      <c r="A35" t="s">
        <v>749</v>
      </c>
      <c r="B35" t="s">
        <v>817</v>
      </c>
      <c r="C35" t="s">
        <v>818</v>
      </c>
      <c r="D35" t="s">
        <v>721</v>
      </c>
      <c r="F35">
        <v>23.835207</v>
      </c>
      <c r="G35">
        <v>21.319604999999999</v>
      </c>
      <c r="H35">
        <v>20.342255000000002</v>
      </c>
      <c r="I35">
        <v>19.71612</v>
      </c>
      <c r="J35">
        <v>19.975287999999999</v>
      </c>
      <c r="K35">
        <v>19.869135</v>
      </c>
      <c r="L35">
        <v>19.705608000000002</v>
      </c>
      <c r="M35">
        <v>19.652425999999998</v>
      </c>
      <c r="N35">
        <v>19.671474</v>
      </c>
      <c r="O35">
        <v>19.76688</v>
      </c>
      <c r="P35">
        <v>19.944481</v>
      </c>
      <c r="Q35">
        <v>20.190493</v>
      </c>
      <c r="R35">
        <v>20.339286999999999</v>
      </c>
      <c r="S35">
        <v>20.459727999999998</v>
      </c>
      <c r="T35">
        <v>20.395678</v>
      </c>
      <c r="U35">
        <v>20.362055000000002</v>
      </c>
      <c r="V35">
        <v>20.166074999999999</v>
      </c>
      <c r="W35">
        <v>20.160042000000001</v>
      </c>
      <c r="X35">
        <v>20.533086999999998</v>
      </c>
      <c r="Y35">
        <v>20.775009000000001</v>
      </c>
      <c r="Z35">
        <v>21.040747</v>
      </c>
      <c r="AA35">
        <v>21.227217</v>
      </c>
      <c r="AB35">
        <v>21.472843000000001</v>
      </c>
      <c r="AC35">
        <v>21.745953</v>
      </c>
      <c r="AD35">
        <v>22.084496999999999</v>
      </c>
      <c r="AE35">
        <v>22.228725000000001</v>
      </c>
      <c r="AF35">
        <v>22.389199999999999</v>
      </c>
      <c r="AG35">
        <v>22.550177000000001</v>
      </c>
      <c r="AH35">
        <v>22.561741000000001</v>
      </c>
      <c r="AI35" s="72">
        <v>-2E-3</v>
      </c>
    </row>
    <row r="36" spans="1:37">
      <c r="A36" t="s">
        <v>750</v>
      </c>
      <c r="B36" t="s">
        <v>819</v>
      </c>
      <c r="C36" t="s">
        <v>820</v>
      </c>
      <c r="D36" t="s">
        <v>721</v>
      </c>
      <c r="F36">
        <v>16.081751000000001</v>
      </c>
      <c r="G36">
        <v>15.185549</v>
      </c>
      <c r="H36">
        <v>14.816011</v>
      </c>
      <c r="I36">
        <v>14.994781</v>
      </c>
      <c r="J36">
        <v>15.141057999999999</v>
      </c>
      <c r="K36">
        <v>15.20804</v>
      </c>
      <c r="L36">
        <v>15.254054999999999</v>
      </c>
      <c r="M36">
        <v>15.353603</v>
      </c>
      <c r="N36">
        <v>15.531940000000001</v>
      </c>
      <c r="O36">
        <v>15.720064000000001</v>
      </c>
      <c r="P36">
        <v>15.858978</v>
      </c>
      <c r="Q36">
        <v>15.90869</v>
      </c>
      <c r="R36">
        <v>15.992086</v>
      </c>
      <c r="S36">
        <v>16.227573</v>
      </c>
      <c r="T36">
        <v>16.406154999999998</v>
      </c>
      <c r="U36">
        <v>16.548874000000001</v>
      </c>
      <c r="V36">
        <v>16.705931</v>
      </c>
      <c r="W36">
        <v>16.831275999999999</v>
      </c>
      <c r="X36">
        <v>17.018158</v>
      </c>
      <c r="Y36">
        <v>17.227046999999999</v>
      </c>
      <c r="Z36">
        <v>17.385135999999999</v>
      </c>
      <c r="AA36">
        <v>17.375454000000001</v>
      </c>
      <c r="AB36">
        <v>17.489121999999998</v>
      </c>
      <c r="AC36">
        <v>17.628933</v>
      </c>
      <c r="AD36">
        <v>17.699318000000002</v>
      </c>
      <c r="AE36">
        <v>17.777847000000001</v>
      </c>
      <c r="AF36">
        <v>17.723977999999999</v>
      </c>
      <c r="AG36">
        <v>17.672582999999999</v>
      </c>
      <c r="AH36">
        <v>17.669208999999999</v>
      </c>
      <c r="AI36" s="72">
        <v>3.0000000000000001E-3</v>
      </c>
    </row>
    <row r="37" spans="1:37">
      <c r="A37" t="s">
        <v>751</v>
      </c>
      <c r="B37" t="s">
        <v>821</v>
      </c>
      <c r="C37" t="s">
        <v>822</v>
      </c>
      <c r="D37" t="s">
        <v>721</v>
      </c>
      <c r="F37">
        <v>79.813086999999996</v>
      </c>
      <c r="G37">
        <v>74.853202999999993</v>
      </c>
      <c r="H37">
        <v>72.878867999999997</v>
      </c>
      <c r="I37">
        <v>73.602226000000002</v>
      </c>
      <c r="J37">
        <v>74.892005999999995</v>
      </c>
      <c r="K37">
        <v>75.904724000000002</v>
      </c>
      <c r="L37">
        <v>76.627341999999999</v>
      </c>
      <c r="M37">
        <v>77.127373000000006</v>
      </c>
      <c r="N37">
        <v>77.757866000000007</v>
      </c>
      <c r="O37">
        <v>78.517112999999995</v>
      </c>
      <c r="P37">
        <v>79.644385999999997</v>
      </c>
      <c r="Q37">
        <v>80.407684000000003</v>
      </c>
      <c r="R37">
        <v>80.556297000000001</v>
      </c>
      <c r="S37">
        <v>81.271889000000002</v>
      </c>
      <c r="T37">
        <v>81.723785000000007</v>
      </c>
      <c r="U37">
        <v>82.479195000000004</v>
      </c>
      <c r="V37">
        <v>83.377357000000003</v>
      </c>
      <c r="W37">
        <v>84.163376</v>
      </c>
      <c r="X37">
        <v>85.014381</v>
      </c>
      <c r="Y37">
        <v>85.967101999999997</v>
      </c>
      <c r="Z37">
        <v>86.539519999999996</v>
      </c>
      <c r="AA37">
        <v>86.204712000000001</v>
      </c>
      <c r="AB37">
        <v>86.432060000000007</v>
      </c>
      <c r="AC37">
        <v>86.883376999999996</v>
      </c>
      <c r="AD37">
        <v>87.034499999999994</v>
      </c>
      <c r="AE37">
        <v>87.288193000000007</v>
      </c>
      <c r="AF37">
        <v>87.064689999999999</v>
      </c>
      <c r="AG37">
        <v>86.829993999999999</v>
      </c>
      <c r="AH37">
        <v>86.701881</v>
      </c>
      <c r="AI37" s="72">
        <v>3.0000000000000001E-3</v>
      </c>
    </row>
    <row r="38" spans="1:37">
      <c r="A38" t="s">
        <v>752</v>
      </c>
      <c r="B38" t="s">
        <v>823</v>
      </c>
      <c r="C38" t="s">
        <v>824</v>
      </c>
      <c r="D38" t="s">
        <v>721</v>
      </c>
      <c r="F38">
        <v>244.92063899999999</v>
      </c>
      <c r="G38">
        <v>239.90095500000001</v>
      </c>
      <c r="H38">
        <v>237.46560700000001</v>
      </c>
      <c r="I38">
        <v>242.763184</v>
      </c>
      <c r="J38">
        <v>251.56100499999999</v>
      </c>
      <c r="K38">
        <v>255.83255</v>
      </c>
      <c r="L38">
        <v>257.70327800000001</v>
      </c>
      <c r="M38">
        <v>259.296021</v>
      </c>
      <c r="N38">
        <v>259.29424999999998</v>
      </c>
      <c r="O38">
        <v>259.34646600000002</v>
      </c>
      <c r="P38">
        <v>261.12020899999999</v>
      </c>
      <c r="Q38">
        <v>260.96163899999999</v>
      </c>
      <c r="R38">
        <v>261.10101300000002</v>
      </c>
      <c r="S38">
        <v>261.99688700000002</v>
      </c>
      <c r="T38">
        <v>262.74615499999999</v>
      </c>
      <c r="U38">
        <v>265.61953699999998</v>
      </c>
      <c r="V38">
        <v>268.13378899999998</v>
      </c>
      <c r="W38">
        <v>269.75531000000001</v>
      </c>
      <c r="X38">
        <v>271.13922100000002</v>
      </c>
      <c r="Y38">
        <v>272.92294299999998</v>
      </c>
      <c r="Z38">
        <v>275.84060699999998</v>
      </c>
      <c r="AA38">
        <v>278.40741000000003</v>
      </c>
      <c r="AB38">
        <v>281.04614299999997</v>
      </c>
      <c r="AC38">
        <v>283.75814800000001</v>
      </c>
      <c r="AD38">
        <v>286.68017600000002</v>
      </c>
      <c r="AE38">
        <v>289.01049799999998</v>
      </c>
      <c r="AF38">
        <v>291.32147200000003</v>
      </c>
      <c r="AG38">
        <v>294.06964099999999</v>
      </c>
      <c r="AH38">
        <v>296.49468999999999</v>
      </c>
      <c r="AI38" s="72">
        <v>7.0000000000000001E-3</v>
      </c>
    </row>
    <row r="39" spans="1:37">
      <c r="A39" t="s">
        <v>753</v>
      </c>
      <c r="B39" t="s">
        <v>825</v>
      </c>
      <c r="C39" t="s">
        <v>826</v>
      </c>
      <c r="D39" t="s">
        <v>721</v>
      </c>
      <c r="F39">
        <v>126.85520200000001</v>
      </c>
      <c r="G39">
        <v>124.026253</v>
      </c>
      <c r="H39">
        <v>121.508751</v>
      </c>
      <c r="I39">
        <v>124.010246</v>
      </c>
      <c r="J39">
        <v>129.35192900000001</v>
      </c>
      <c r="K39">
        <v>131.15966800000001</v>
      </c>
      <c r="L39">
        <v>130.88017300000001</v>
      </c>
      <c r="M39">
        <v>131.175568</v>
      </c>
      <c r="N39">
        <v>130.44422900000001</v>
      </c>
      <c r="O39">
        <v>129.93836999999999</v>
      </c>
      <c r="P39">
        <v>130.72039799999999</v>
      </c>
      <c r="Q39">
        <v>129.43946800000001</v>
      </c>
      <c r="R39">
        <v>128.444748</v>
      </c>
      <c r="S39">
        <v>128.02122499999999</v>
      </c>
      <c r="T39">
        <v>127.398521</v>
      </c>
      <c r="U39">
        <v>128.57692</v>
      </c>
      <c r="V39">
        <v>129.373627</v>
      </c>
      <c r="W39">
        <v>128.89762899999999</v>
      </c>
      <c r="X39">
        <v>128.36897300000001</v>
      </c>
      <c r="Y39">
        <v>128.14794900000001</v>
      </c>
      <c r="Z39">
        <v>128.69035299999999</v>
      </c>
      <c r="AA39">
        <v>128.9991</v>
      </c>
      <c r="AB39">
        <v>129.221756</v>
      </c>
      <c r="AC39">
        <v>128.96929900000001</v>
      </c>
      <c r="AD39">
        <v>128.76144400000001</v>
      </c>
      <c r="AE39">
        <v>128.536652</v>
      </c>
      <c r="AF39">
        <v>128.648056</v>
      </c>
      <c r="AG39">
        <v>129.19430500000001</v>
      </c>
      <c r="AH39">
        <v>129.27172899999999</v>
      </c>
      <c r="AI39" s="72">
        <v>1E-3</v>
      </c>
    </row>
    <row r="40" spans="1:37">
      <c r="A40" t="s">
        <v>754</v>
      </c>
      <c r="B40" t="s">
        <v>827</v>
      </c>
      <c r="C40" t="s">
        <v>828</v>
      </c>
      <c r="D40" t="s">
        <v>721</v>
      </c>
      <c r="F40">
        <v>39.489657999999999</v>
      </c>
      <c r="G40">
        <v>38.311484999999998</v>
      </c>
      <c r="H40">
        <v>38.055183</v>
      </c>
      <c r="I40">
        <v>38.783580999999998</v>
      </c>
      <c r="J40">
        <v>39.880589000000001</v>
      </c>
      <c r="K40">
        <v>40.485835999999999</v>
      </c>
      <c r="L40">
        <v>40.860264000000001</v>
      </c>
      <c r="M40">
        <v>41.125694000000003</v>
      </c>
      <c r="N40">
        <v>41.224556</v>
      </c>
      <c r="O40">
        <v>41.291927000000001</v>
      </c>
      <c r="P40">
        <v>41.390171000000002</v>
      </c>
      <c r="Q40">
        <v>41.626572000000003</v>
      </c>
      <c r="R40">
        <v>42.118792999999997</v>
      </c>
      <c r="S40">
        <v>42.456584999999997</v>
      </c>
      <c r="T40">
        <v>42.720123000000001</v>
      </c>
      <c r="U40">
        <v>42.979045999999997</v>
      </c>
      <c r="V40">
        <v>43.026730000000001</v>
      </c>
      <c r="W40">
        <v>43.126724000000003</v>
      </c>
      <c r="X40">
        <v>43.000210000000003</v>
      </c>
      <c r="Y40">
        <v>43.264446</v>
      </c>
      <c r="Z40">
        <v>43.948630999999999</v>
      </c>
      <c r="AA40">
        <v>44.464661</v>
      </c>
      <c r="AB40">
        <v>44.846001000000001</v>
      </c>
      <c r="AC40">
        <v>45.620387999999998</v>
      </c>
      <c r="AD40">
        <v>46.511096999999999</v>
      </c>
      <c r="AE40">
        <v>47.066757000000003</v>
      </c>
      <c r="AF40">
        <v>47.337443999999998</v>
      </c>
      <c r="AG40">
        <v>47.463993000000002</v>
      </c>
      <c r="AH40">
        <v>47.725085999999997</v>
      </c>
      <c r="AI40" s="72">
        <v>7.0000000000000001E-3</v>
      </c>
    </row>
    <row r="41" spans="1:37">
      <c r="A41" t="s">
        <v>755</v>
      </c>
      <c r="B41" t="s">
        <v>829</v>
      </c>
      <c r="C41" t="s">
        <v>830</v>
      </c>
      <c r="D41" t="s">
        <v>721</v>
      </c>
      <c r="F41">
        <v>78.575774999999993</v>
      </c>
      <c r="G41">
        <v>77.563216999999995</v>
      </c>
      <c r="H41">
        <v>77.901679999999999</v>
      </c>
      <c r="I41">
        <v>79.969352999999998</v>
      </c>
      <c r="J41">
        <v>82.328491</v>
      </c>
      <c r="K41">
        <v>84.187049999999999</v>
      </c>
      <c r="L41">
        <v>85.962851999999998</v>
      </c>
      <c r="M41">
        <v>86.994750999999994</v>
      </c>
      <c r="N41">
        <v>87.625457999999995</v>
      </c>
      <c r="O41">
        <v>88.116164999999995</v>
      </c>
      <c r="P41">
        <v>89.009636</v>
      </c>
      <c r="Q41">
        <v>89.895591999999994</v>
      </c>
      <c r="R41">
        <v>90.537482999999995</v>
      </c>
      <c r="S41">
        <v>91.519058000000001</v>
      </c>
      <c r="T41">
        <v>92.627487000000002</v>
      </c>
      <c r="U41">
        <v>94.063568000000004</v>
      </c>
      <c r="V41">
        <v>95.733413999999996</v>
      </c>
      <c r="W41">
        <v>97.730971999999994</v>
      </c>
      <c r="X41">
        <v>99.770034999999993</v>
      </c>
      <c r="Y41">
        <v>101.51055100000001</v>
      </c>
      <c r="Z41">
        <v>103.201622</v>
      </c>
      <c r="AA41">
        <v>104.94364899999999</v>
      </c>
      <c r="AB41">
        <v>106.97837800000001</v>
      </c>
      <c r="AC41">
        <v>109.168449</v>
      </c>
      <c r="AD41">
        <v>111.40765399999999</v>
      </c>
      <c r="AE41">
        <v>113.40709699999999</v>
      </c>
      <c r="AF41">
        <v>115.335953</v>
      </c>
      <c r="AG41">
        <v>117.41134599999999</v>
      </c>
      <c r="AH41">
        <v>119.497871</v>
      </c>
      <c r="AI41" s="72">
        <v>1.4999999999999999E-2</v>
      </c>
    </row>
    <row r="42" spans="1:37">
      <c r="A42" t="s">
        <v>756</v>
      </c>
      <c r="B42" t="s">
        <v>831</v>
      </c>
      <c r="C42" t="s">
        <v>832</v>
      </c>
      <c r="D42" t="s">
        <v>721</v>
      </c>
      <c r="F42">
        <v>361.08462500000002</v>
      </c>
      <c r="G42">
        <v>349.66772500000002</v>
      </c>
      <c r="H42">
        <v>342.66970800000001</v>
      </c>
      <c r="I42">
        <v>345.60522500000002</v>
      </c>
      <c r="J42">
        <v>353.91693099999998</v>
      </c>
      <c r="K42">
        <v>359.03170799999998</v>
      </c>
      <c r="L42">
        <v>359.2901</v>
      </c>
      <c r="M42">
        <v>359.30758700000001</v>
      </c>
      <c r="N42">
        <v>359.14746100000002</v>
      </c>
      <c r="O42">
        <v>361.00048800000002</v>
      </c>
      <c r="P42">
        <v>366.99246199999999</v>
      </c>
      <c r="Q42">
        <v>370.90081800000002</v>
      </c>
      <c r="R42">
        <v>373.075378</v>
      </c>
      <c r="S42">
        <v>377.75210600000003</v>
      </c>
      <c r="T42">
        <v>382.74615499999999</v>
      </c>
      <c r="U42">
        <v>389.79162600000001</v>
      </c>
      <c r="V42">
        <v>397.74713100000002</v>
      </c>
      <c r="W42">
        <v>403.08221400000002</v>
      </c>
      <c r="X42">
        <v>406.182526</v>
      </c>
      <c r="Y42">
        <v>409.39331099999998</v>
      </c>
      <c r="Z42">
        <v>413.558716</v>
      </c>
      <c r="AA42">
        <v>417.13677999999999</v>
      </c>
      <c r="AB42">
        <v>419.726471</v>
      </c>
      <c r="AC42">
        <v>420.27389499999998</v>
      </c>
      <c r="AD42">
        <v>419.989349</v>
      </c>
      <c r="AE42">
        <v>420.42950400000001</v>
      </c>
      <c r="AF42">
        <v>418.33828699999998</v>
      </c>
      <c r="AG42">
        <v>415.746399</v>
      </c>
      <c r="AH42">
        <v>417.67730699999998</v>
      </c>
      <c r="AI42" s="72">
        <v>5.0000000000000001E-3</v>
      </c>
    </row>
    <row r="43" spans="1:37">
      <c r="A43" t="s">
        <v>757</v>
      </c>
      <c r="B43" t="s">
        <v>833</v>
      </c>
      <c r="C43" t="s">
        <v>834</v>
      </c>
      <c r="D43" t="s">
        <v>721</v>
      </c>
      <c r="F43">
        <v>399.61200000000002</v>
      </c>
      <c r="G43">
        <v>385.46673600000003</v>
      </c>
      <c r="H43">
        <v>381.81866500000001</v>
      </c>
      <c r="I43">
        <v>383.56832900000001</v>
      </c>
      <c r="J43">
        <v>395.83496100000002</v>
      </c>
      <c r="K43">
        <v>405.49899299999998</v>
      </c>
      <c r="L43">
        <v>409.36090100000001</v>
      </c>
      <c r="M43">
        <v>412.69296300000002</v>
      </c>
      <c r="N43">
        <v>416.61142000000001</v>
      </c>
      <c r="O43">
        <v>422.91409299999998</v>
      </c>
      <c r="P43">
        <v>432.93447900000001</v>
      </c>
      <c r="Q43">
        <v>439.53634599999998</v>
      </c>
      <c r="R43">
        <v>443.64086900000001</v>
      </c>
      <c r="S43">
        <v>449.825806</v>
      </c>
      <c r="T43">
        <v>455.374481</v>
      </c>
      <c r="U43">
        <v>461.56854199999998</v>
      </c>
      <c r="V43">
        <v>467.98376500000001</v>
      </c>
      <c r="W43">
        <v>472.45040899999998</v>
      </c>
      <c r="X43">
        <v>475.918274</v>
      </c>
      <c r="Y43">
        <v>479.97464000000002</v>
      </c>
      <c r="Z43">
        <v>484.41189600000001</v>
      </c>
      <c r="AA43">
        <v>487.80847199999999</v>
      </c>
      <c r="AB43">
        <v>490.31933600000002</v>
      </c>
      <c r="AC43">
        <v>491.398438</v>
      </c>
      <c r="AD43">
        <v>494.4599</v>
      </c>
      <c r="AE43">
        <v>497.60543799999999</v>
      </c>
      <c r="AF43">
        <v>501.238068</v>
      </c>
      <c r="AG43">
        <v>503.66720600000002</v>
      </c>
      <c r="AH43">
        <v>508.296539</v>
      </c>
      <c r="AI43" s="72">
        <v>8.9999999999999993E-3</v>
      </c>
    </row>
    <row r="44" spans="1:37">
      <c r="A44" t="s">
        <v>758</v>
      </c>
      <c r="B44" t="s">
        <v>835</v>
      </c>
      <c r="C44" t="s">
        <v>836</v>
      </c>
      <c r="D44" t="s">
        <v>721</v>
      </c>
      <c r="F44">
        <v>506.49093599999998</v>
      </c>
      <c r="G44">
        <v>508.30432100000002</v>
      </c>
      <c r="H44">
        <v>524.35797100000002</v>
      </c>
      <c r="I44">
        <v>541.42254600000001</v>
      </c>
      <c r="J44">
        <v>562.16644299999996</v>
      </c>
      <c r="K44">
        <v>579.32495100000006</v>
      </c>
      <c r="L44">
        <v>595.48321499999997</v>
      </c>
      <c r="M44">
        <v>605.26824999999997</v>
      </c>
      <c r="N44">
        <v>611.16815199999996</v>
      </c>
      <c r="O44">
        <v>619.06469700000002</v>
      </c>
      <c r="P44">
        <v>629.68829300000004</v>
      </c>
      <c r="Q44">
        <v>639.60833700000001</v>
      </c>
      <c r="R44">
        <v>647.36737100000005</v>
      </c>
      <c r="S44">
        <v>656.00152600000001</v>
      </c>
      <c r="T44">
        <v>665.35357699999997</v>
      </c>
      <c r="U44">
        <v>677.82818599999996</v>
      </c>
      <c r="V44">
        <v>691.97283900000002</v>
      </c>
      <c r="W44">
        <v>706.93676800000003</v>
      </c>
      <c r="X44">
        <v>723.49713099999997</v>
      </c>
      <c r="Y44">
        <v>738.21209699999997</v>
      </c>
      <c r="Z44">
        <v>751.99114999999995</v>
      </c>
      <c r="AA44">
        <v>767.560608</v>
      </c>
      <c r="AB44">
        <v>783.83990500000004</v>
      </c>
      <c r="AC44">
        <v>798.86901899999998</v>
      </c>
      <c r="AD44">
        <v>814.67260699999997</v>
      </c>
      <c r="AE44">
        <v>830.703979</v>
      </c>
      <c r="AF44">
        <v>847.34307899999999</v>
      </c>
      <c r="AG44">
        <v>867.09906000000001</v>
      </c>
      <c r="AH44">
        <v>888.53576699999996</v>
      </c>
      <c r="AI44" s="72">
        <v>0.02</v>
      </c>
    </row>
    <row r="45" spans="1:37">
      <c r="A45" t="s">
        <v>759</v>
      </c>
      <c r="B45" t="s">
        <v>837</v>
      </c>
      <c r="C45" t="s">
        <v>838</v>
      </c>
      <c r="D45" t="s">
        <v>721</v>
      </c>
      <c r="F45">
        <v>1128.2124020000001</v>
      </c>
      <c r="G45">
        <v>1152.7585449999999</v>
      </c>
      <c r="H45">
        <v>1147.923706</v>
      </c>
      <c r="I45">
        <v>1125.173462</v>
      </c>
      <c r="J45">
        <v>1115.444702</v>
      </c>
      <c r="K45">
        <v>1121.6397710000001</v>
      </c>
      <c r="L45">
        <v>1122.52478</v>
      </c>
      <c r="M45">
        <v>1114.414307</v>
      </c>
      <c r="N45">
        <v>1111.8580320000001</v>
      </c>
      <c r="O45">
        <v>1119.5069579999999</v>
      </c>
      <c r="P45">
        <v>1140.7120359999999</v>
      </c>
      <c r="Q45">
        <v>1157.080811</v>
      </c>
      <c r="R45">
        <v>1165.0085449999999</v>
      </c>
      <c r="S45">
        <v>1176.734741</v>
      </c>
      <c r="T45">
        <v>1187.926025</v>
      </c>
      <c r="U45">
        <v>1193.7490230000001</v>
      </c>
      <c r="V45">
        <v>1202.92749</v>
      </c>
      <c r="W45">
        <v>1209.605957</v>
      </c>
      <c r="X45">
        <v>1223.430298</v>
      </c>
      <c r="Y45">
        <v>1243.1958010000001</v>
      </c>
      <c r="Z45">
        <v>1261.0187989999999</v>
      </c>
      <c r="AA45">
        <v>1279.9045410000001</v>
      </c>
      <c r="AB45">
        <v>1295.2624510000001</v>
      </c>
      <c r="AC45">
        <v>1314.239014</v>
      </c>
      <c r="AD45">
        <v>1338.5379640000001</v>
      </c>
      <c r="AE45">
        <v>1360.3702390000001</v>
      </c>
      <c r="AF45">
        <v>1374.968018</v>
      </c>
      <c r="AG45">
        <v>1389.5307620000001</v>
      </c>
      <c r="AH45">
        <v>1408.1035159999999</v>
      </c>
      <c r="AI45" s="72">
        <v>8.0000000000000002E-3</v>
      </c>
    </row>
    <row r="46" spans="1:37">
      <c r="A46" t="s">
        <v>760</v>
      </c>
      <c r="B46" t="s">
        <v>839</v>
      </c>
      <c r="C46" t="s">
        <v>840</v>
      </c>
      <c r="D46" t="s">
        <v>721</v>
      </c>
      <c r="F46">
        <v>136.71812399999999</v>
      </c>
      <c r="G46">
        <v>134.79179400000001</v>
      </c>
      <c r="H46">
        <v>134.25810200000001</v>
      </c>
      <c r="I46">
        <v>136.13360599999999</v>
      </c>
      <c r="J46">
        <v>137.988281</v>
      </c>
      <c r="K46">
        <v>139.16987599999999</v>
      </c>
      <c r="L46">
        <v>139.933594</v>
      </c>
      <c r="M46">
        <v>140.41287199999999</v>
      </c>
      <c r="N46">
        <v>140.84520000000001</v>
      </c>
      <c r="O46">
        <v>140.49423200000001</v>
      </c>
      <c r="P46">
        <v>142.05235300000001</v>
      </c>
      <c r="Q46">
        <v>144.54762299999999</v>
      </c>
      <c r="R46">
        <v>146.796753</v>
      </c>
      <c r="S46">
        <v>149.39662200000001</v>
      </c>
      <c r="T46">
        <v>152.19949299999999</v>
      </c>
      <c r="U46">
        <v>155.94847100000001</v>
      </c>
      <c r="V46">
        <v>160.241196</v>
      </c>
      <c r="W46">
        <v>164.299576</v>
      </c>
      <c r="X46">
        <v>168.40933200000001</v>
      </c>
      <c r="Y46">
        <v>172.34918200000001</v>
      </c>
      <c r="Z46">
        <v>176.16056800000001</v>
      </c>
      <c r="AA46">
        <v>180.54577599999999</v>
      </c>
      <c r="AB46">
        <v>185.21566799999999</v>
      </c>
      <c r="AC46">
        <v>189.733597</v>
      </c>
      <c r="AD46">
        <v>194.28692599999999</v>
      </c>
      <c r="AE46">
        <v>198.931656</v>
      </c>
      <c r="AF46">
        <v>203.73457300000001</v>
      </c>
      <c r="AG46">
        <v>208.85339400000001</v>
      </c>
      <c r="AH46">
        <v>214.68808000000001</v>
      </c>
      <c r="AI46" s="72">
        <v>1.6E-2</v>
      </c>
    </row>
    <row r="47" spans="1:37">
      <c r="A47" t="s">
        <v>761</v>
      </c>
      <c r="B47" t="s">
        <v>841</v>
      </c>
      <c r="C47" t="s">
        <v>842</v>
      </c>
      <c r="D47" t="s">
        <v>721</v>
      </c>
      <c r="F47">
        <v>166.3022</v>
      </c>
      <c r="G47">
        <v>161.60475199999999</v>
      </c>
      <c r="H47">
        <v>159.63789399999999</v>
      </c>
      <c r="I47">
        <v>153.144745</v>
      </c>
      <c r="J47">
        <v>149.32891799999999</v>
      </c>
      <c r="K47">
        <v>146.33596800000001</v>
      </c>
      <c r="L47">
        <v>143.76312300000001</v>
      </c>
      <c r="M47">
        <v>142.46762100000001</v>
      </c>
      <c r="N47">
        <v>141.933853</v>
      </c>
      <c r="O47">
        <v>140.85244800000001</v>
      </c>
      <c r="P47">
        <v>141.22099299999999</v>
      </c>
      <c r="Q47">
        <v>141.205444</v>
      </c>
      <c r="R47">
        <v>141.27780200000001</v>
      </c>
      <c r="S47">
        <v>140.22795099999999</v>
      </c>
      <c r="T47">
        <v>138.45559700000001</v>
      </c>
      <c r="U47">
        <v>137.84007299999999</v>
      </c>
      <c r="V47">
        <v>137.27110300000001</v>
      </c>
      <c r="W47">
        <v>135.700256</v>
      </c>
      <c r="X47">
        <v>134.35600299999999</v>
      </c>
      <c r="Y47">
        <v>132.82115200000001</v>
      </c>
      <c r="Z47">
        <v>130.99865700000001</v>
      </c>
      <c r="AA47">
        <v>129.420807</v>
      </c>
      <c r="AB47">
        <v>127.526672</v>
      </c>
      <c r="AC47">
        <v>125.34365099999999</v>
      </c>
      <c r="AD47">
        <v>123.189751</v>
      </c>
      <c r="AE47">
        <v>120.81665</v>
      </c>
      <c r="AF47">
        <v>118.405952</v>
      </c>
      <c r="AG47">
        <v>115.81195099999999</v>
      </c>
      <c r="AH47">
        <v>112.875923</v>
      </c>
      <c r="AI47" s="72">
        <v>-1.4E-2</v>
      </c>
    </row>
    <row r="48" spans="1:37">
      <c r="A48" t="s">
        <v>631</v>
      </c>
      <c r="B48" t="s">
        <v>843</v>
      </c>
      <c r="C48" t="s">
        <v>844</v>
      </c>
      <c r="D48" t="s">
        <v>721</v>
      </c>
      <c r="F48">
        <v>9378.9648440000001</v>
      </c>
      <c r="G48">
        <v>9229.9013670000004</v>
      </c>
      <c r="H48">
        <v>9113.7578119999998</v>
      </c>
      <c r="I48">
        <v>9132.4511719999991</v>
      </c>
      <c r="J48">
        <v>9208.8828119999998</v>
      </c>
      <c r="K48">
        <v>9270.2119139999995</v>
      </c>
      <c r="L48">
        <v>9321.9853519999997</v>
      </c>
      <c r="M48">
        <v>9368.4560550000006</v>
      </c>
      <c r="N48">
        <v>9404.6484380000002</v>
      </c>
      <c r="O48">
        <v>9444.125</v>
      </c>
      <c r="P48">
        <v>9528.5498050000006</v>
      </c>
      <c r="Q48">
        <v>9597.9140619999998</v>
      </c>
      <c r="R48">
        <v>9632.6738280000009</v>
      </c>
      <c r="S48">
        <v>9680.1533199999994</v>
      </c>
      <c r="T48">
        <v>9727.4667969999991</v>
      </c>
      <c r="U48">
        <v>9800.9746090000008</v>
      </c>
      <c r="V48">
        <v>9888.8408199999994</v>
      </c>
      <c r="W48">
        <v>9968.9101559999999</v>
      </c>
      <c r="X48">
        <v>10058.346680000001</v>
      </c>
      <c r="Y48">
        <v>10148.770508</v>
      </c>
      <c r="Z48">
        <v>10244.285156</v>
      </c>
      <c r="AA48">
        <v>10338.860352</v>
      </c>
      <c r="AB48">
        <v>10428.373046999999</v>
      </c>
      <c r="AC48">
        <v>10514.014648</v>
      </c>
      <c r="AD48">
        <v>10610.261719</v>
      </c>
      <c r="AE48">
        <v>10704.321289</v>
      </c>
      <c r="AF48">
        <v>10789.551758</v>
      </c>
      <c r="AG48">
        <v>10891.075194999999</v>
      </c>
      <c r="AH48">
        <v>11014.349609000001</v>
      </c>
      <c r="AI48" s="72">
        <v>6.0000000000000001E-3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H2828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defaultRowHeight="15" customHeight="1"/>
  <cols>
    <col min="1" max="1" width="25.7109375" customWidth="1"/>
    <col min="2" max="2" width="22.42578125" style="42" customWidth="1"/>
    <col min="3" max="3" width="45.7109375" customWidth="1"/>
  </cols>
  <sheetData>
    <row r="1" spans="1:34" ht="15.75" thickBot="1">
      <c r="C1" s="43" t="s">
        <v>845</v>
      </c>
      <c r="D1" s="44">
        <v>2022</v>
      </c>
      <c r="E1" s="44">
        <v>2023</v>
      </c>
      <c r="F1" s="44">
        <v>2024</v>
      </c>
      <c r="G1" s="44">
        <v>2025</v>
      </c>
      <c r="H1" s="44">
        <v>2026</v>
      </c>
      <c r="I1" s="44">
        <v>2027</v>
      </c>
      <c r="J1" s="44">
        <v>2028</v>
      </c>
      <c r="K1" s="44">
        <v>2029</v>
      </c>
      <c r="L1" s="44">
        <v>2030</v>
      </c>
      <c r="M1" s="44">
        <v>2031</v>
      </c>
      <c r="N1" s="44">
        <v>2032</v>
      </c>
      <c r="O1" s="44">
        <v>2033</v>
      </c>
      <c r="P1" s="44">
        <v>2034</v>
      </c>
      <c r="Q1" s="44">
        <v>2035</v>
      </c>
      <c r="R1" s="44">
        <v>2036</v>
      </c>
      <c r="S1" s="44">
        <v>2037</v>
      </c>
      <c r="T1" s="44">
        <v>2038</v>
      </c>
      <c r="U1" s="44">
        <v>2039</v>
      </c>
      <c r="V1" s="44">
        <v>2040</v>
      </c>
      <c r="W1" s="44">
        <v>2041</v>
      </c>
      <c r="X1" s="44">
        <v>2042</v>
      </c>
      <c r="Y1" s="44">
        <v>2043</v>
      </c>
      <c r="Z1" s="44">
        <v>2044</v>
      </c>
      <c r="AA1" s="44">
        <v>2045</v>
      </c>
      <c r="AB1" s="44">
        <v>2046</v>
      </c>
      <c r="AC1" s="44">
        <v>2047</v>
      </c>
      <c r="AD1" s="44">
        <v>2048</v>
      </c>
      <c r="AE1" s="44">
        <v>2049</v>
      </c>
      <c r="AF1" s="44">
        <v>2050</v>
      </c>
    </row>
    <row r="2" spans="1:34" ht="15" customHeight="1" thickTop="1"/>
    <row r="3" spans="1:34" ht="15" customHeight="1">
      <c r="D3" s="85" t="s">
        <v>546</v>
      </c>
      <c r="E3" s="85" t="s">
        <v>846</v>
      </c>
      <c r="F3" s="86"/>
      <c r="G3" s="86"/>
      <c r="H3" s="86"/>
    </row>
    <row r="4" spans="1:34" ht="15" customHeight="1">
      <c r="D4" s="85" t="s">
        <v>547</v>
      </c>
      <c r="E4" s="85" t="s">
        <v>847</v>
      </c>
      <c r="F4" s="86"/>
      <c r="G4" s="86"/>
      <c r="H4" s="85" t="s">
        <v>848</v>
      </c>
    </row>
    <row r="5" spans="1:34" ht="15" customHeight="1">
      <c r="D5" s="85" t="s">
        <v>548</v>
      </c>
      <c r="E5" s="85" t="s">
        <v>849</v>
      </c>
      <c r="F5" s="86"/>
      <c r="G5" s="86"/>
      <c r="H5" s="86"/>
    </row>
    <row r="6" spans="1:34" ht="15" customHeight="1">
      <c r="D6" s="85" t="s">
        <v>549</v>
      </c>
      <c r="E6" s="86"/>
      <c r="F6" s="85" t="s">
        <v>850</v>
      </c>
      <c r="G6" s="86"/>
      <c r="H6" s="86"/>
    </row>
    <row r="7" spans="1:34" ht="12" customHeight="1"/>
    <row r="8" spans="1:34" ht="12" customHeight="1"/>
    <row r="9" spans="1:34" ht="12" customHeight="1"/>
    <row r="10" spans="1:34" ht="15.75">
      <c r="A10" s="87" t="s">
        <v>550</v>
      </c>
      <c r="B10" s="45"/>
      <c r="C10" s="88" t="s">
        <v>551</v>
      </c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90" t="s">
        <v>851</v>
      </c>
      <c r="AH10" s="89"/>
    </row>
    <row r="11" spans="1:34" ht="15" customHeight="1">
      <c r="C11" s="91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90" t="s">
        <v>54</v>
      </c>
      <c r="AH11" s="89"/>
    </row>
    <row r="12" spans="1:34" ht="15" customHeight="1">
      <c r="C12" s="91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0" t="s">
        <v>852</v>
      </c>
      <c r="AH12" s="89"/>
    </row>
    <row r="13" spans="1:34" ht="15.75" thickBot="1">
      <c r="B13" s="55" t="s">
        <v>639</v>
      </c>
      <c r="C13" s="93" t="s">
        <v>552</v>
      </c>
      <c r="D13" s="93">
        <v>2022</v>
      </c>
      <c r="E13" s="93">
        <v>2023</v>
      </c>
      <c r="F13" s="93">
        <v>2024</v>
      </c>
      <c r="G13" s="93">
        <v>2025</v>
      </c>
      <c r="H13" s="93">
        <v>2026</v>
      </c>
      <c r="I13" s="93">
        <v>2027</v>
      </c>
      <c r="J13" s="93">
        <v>2028</v>
      </c>
      <c r="K13" s="93">
        <v>2029</v>
      </c>
      <c r="L13" s="93">
        <v>2030</v>
      </c>
      <c r="M13" s="93">
        <v>2031</v>
      </c>
      <c r="N13" s="93">
        <v>2032</v>
      </c>
      <c r="O13" s="93">
        <v>2033</v>
      </c>
      <c r="P13" s="93">
        <v>2034</v>
      </c>
      <c r="Q13" s="93">
        <v>2035</v>
      </c>
      <c r="R13" s="93">
        <v>2036</v>
      </c>
      <c r="S13" s="93">
        <v>2037</v>
      </c>
      <c r="T13" s="93">
        <v>2038</v>
      </c>
      <c r="U13" s="93">
        <v>2039</v>
      </c>
      <c r="V13" s="93">
        <v>2040</v>
      </c>
      <c r="W13" s="93">
        <v>2041</v>
      </c>
      <c r="X13" s="93">
        <v>2042</v>
      </c>
      <c r="Y13" s="93">
        <v>2043</v>
      </c>
      <c r="Z13" s="93">
        <v>2044</v>
      </c>
      <c r="AA13" s="93">
        <v>2045</v>
      </c>
      <c r="AB13" s="93">
        <v>2046</v>
      </c>
      <c r="AC13" s="93">
        <v>2047</v>
      </c>
      <c r="AD13" s="93">
        <v>2048</v>
      </c>
      <c r="AE13" s="93">
        <v>2049</v>
      </c>
      <c r="AF13" s="93">
        <v>2050</v>
      </c>
      <c r="AG13" s="94">
        <v>2050</v>
      </c>
      <c r="AH13" s="89"/>
    </row>
    <row r="14" spans="1:34" ht="15.75" thickTop="1"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</row>
    <row r="15" spans="1:34">
      <c r="A15" s="87" t="s">
        <v>553</v>
      </c>
      <c r="B15" s="45"/>
      <c r="C15" s="95" t="s">
        <v>554</v>
      </c>
      <c r="D15" s="96">
        <v>19750.261718999998</v>
      </c>
      <c r="E15" s="104">
        <v>19903.289062</v>
      </c>
      <c r="F15" s="104">
        <v>20095.435547000001</v>
      </c>
      <c r="G15" s="104">
        <v>20409.421875</v>
      </c>
      <c r="H15" s="104">
        <v>20840.714843999998</v>
      </c>
      <c r="I15" s="104">
        <v>21273.421875</v>
      </c>
      <c r="J15" s="104">
        <v>21681.255859000001</v>
      </c>
      <c r="K15" s="104">
        <v>22051.705077999999</v>
      </c>
      <c r="L15" s="104">
        <v>22391.814452999999</v>
      </c>
      <c r="M15" s="104">
        <v>22742.044922000001</v>
      </c>
      <c r="N15" s="104">
        <v>23153.001952999999</v>
      </c>
      <c r="O15" s="104">
        <v>23603.867188</v>
      </c>
      <c r="P15" s="104">
        <v>24055.123047000001</v>
      </c>
      <c r="Q15" s="104">
        <v>24510.957031000002</v>
      </c>
      <c r="R15" s="104">
        <v>24995.804688</v>
      </c>
      <c r="S15" s="104">
        <v>25506.921875</v>
      </c>
      <c r="T15" s="104">
        <v>26032.332031000002</v>
      </c>
      <c r="U15" s="104">
        <v>26566.107422000001</v>
      </c>
      <c r="V15" s="104">
        <v>27148.945312</v>
      </c>
      <c r="W15" s="104">
        <v>27734.087890999999</v>
      </c>
      <c r="X15" s="104">
        <v>28324.492188</v>
      </c>
      <c r="Y15" s="104">
        <v>28926.738281000002</v>
      </c>
      <c r="Z15" s="104">
        <v>29527.414062</v>
      </c>
      <c r="AA15" s="104">
        <v>30130</v>
      </c>
      <c r="AB15" s="104">
        <v>30747.568359000001</v>
      </c>
      <c r="AC15" s="104">
        <v>31389.150390999999</v>
      </c>
      <c r="AD15" s="104">
        <v>32039.970702999999</v>
      </c>
      <c r="AE15" s="104">
        <v>32698.533202999999</v>
      </c>
      <c r="AF15" s="104">
        <v>33404.984375</v>
      </c>
      <c r="AG15" s="105">
        <v>1.8946999999999999E-2</v>
      </c>
      <c r="AH15" s="89"/>
    </row>
    <row r="16" spans="1:34" ht="15" customHeight="1">
      <c r="C16" s="89"/>
      <c r="D16" s="89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89"/>
    </row>
    <row r="17" spans="1:34">
      <c r="A17" s="87" t="s">
        <v>555</v>
      </c>
      <c r="B17" s="45"/>
      <c r="C17" s="95" t="s">
        <v>556</v>
      </c>
      <c r="D17" s="96">
        <v>152.78814700000001</v>
      </c>
      <c r="E17" s="104">
        <v>154.27262899999999</v>
      </c>
      <c r="F17" s="104">
        <v>153.35226399999999</v>
      </c>
      <c r="G17" s="104">
        <v>153.08639500000001</v>
      </c>
      <c r="H17" s="104">
        <v>153.72100800000001</v>
      </c>
      <c r="I17" s="104">
        <v>154.673157</v>
      </c>
      <c r="J17" s="104">
        <v>155.57711800000001</v>
      </c>
      <c r="K17" s="104">
        <v>156.19120799999999</v>
      </c>
      <c r="L17" s="104">
        <v>156.51728800000001</v>
      </c>
      <c r="M17" s="104">
        <v>156.684235</v>
      </c>
      <c r="N17" s="104">
        <v>157.135178</v>
      </c>
      <c r="O17" s="104">
        <v>157.837189</v>
      </c>
      <c r="P17" s="104">
        <v>158.855164</v>
      </c>
      <c r="Q17" s="104">
        <v>159.68490600000001</v>
      </c>
      <c r="R17" s="104">
        <v>160.172775</v>
      </c>
      <c r="S17" s="104">
        <v>160.75791899999999</v>
      </c>
      <c r="T17" s="104">
        <v>161.401276</v>
      </c>
      <c r="U17" s="104">
        <v>161.96965</v>
      </c>
      <c r="V17" s="104">
        <v>162.69512900000001</v>
      </c>
      <c r="W17" s="104">
        <v>163.29686000000001</v>
      </c>
      <c r="X17" s="104">
        <v>163.906769</v>
      </c>
      <c r="Y17" s="104">
        <v>164.36605800000001</v>
      </c>
      <c r="Z17" s="104">
        <v>164.78913900000001</v>
      </c>
      <c r="AA17" s="104">
        <v>165.28933699999999</v>
      </c>
      <c r="AB17" s="104">
        <v>165.87802099999999</v>
      </c>
      <c r="AC17" s="104">
        <v>166.58303799999999</v>
      </c>
      <c r="AD17" s="104">
        <v>167.254898</v>
      </c>
      <c r="AE17" s="104">
        <v>167.88226299999999</v>
      </c>
      <c r="AF17" s="104">
        <v>168.61378500000001</v>
      </c>
      <c r="AG17" s="105">
        <v>3.5260000000000001E-3</v>
      </c>
      <c r="AH17" s="89"/>
    </row>
    <row r="18" spans="1:34" ht="15" customHeight="1">
      <c r="C18" s="89"/>
      <c r="D18" s="89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89"/>
    </row>
    <row r="19" spans="1:34">
      <c r="C19" s="95" t="s">
        <v>557</v>
      </c>
      <c r="D19" s="89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89"/>
    </row>
    <row r="20" spans="1:34" ht="15" customHeight="1">
      <c r="C20" s="89"/>
      <c r="D20" s="89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89"/>
    </row>
    <row r="21" spans="1:34">
      <c r="C21" s="95" t="s">
        <v>558</v>
      </c>
      <c r="D21" s="89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89"/>
    </row>
    <row r="22" spans="1:34">
      <c r="A22" s="87" t="s">
        <v>559</v>
      </c>
      <c r="B22" s="45" t="s">
        <v>3</v>
      </c>
      <c r="C22" s="97" t="s">
        <v>560</v>
      </c>
      <c r="D22" s="98">
        <v>545.77941899999996</v>
      </c>
      <c r="E22" s="107">
        <v>545.04199200000005</v>
      </c>
      <c r="F22" s="107">
        <v>550.01971400000002</v>
      </c>
      <c r="G22" s="107">
        <v>557.38793899999996</v>
      </c>
      <c r="H22" s="107">
        <v>565.90930200000003</v>
      </c>
      <c r="I22" s="107">
        <v>573.49780299999998</v>
      </c>
      <c r="J22" s="107">
        <v>580.22204599999998</v>
      </c>
      <c r="K22" s="107">
        <v>586.10894800000005</v>
      </c>
      <c r="L22" s="107">
        <v>591.38091999999995</v>
      </c>
      <c r="M22" s="107">
        <v>596.96917699999995</v>
      </c>
      <c r="N22" s="107">
        <v>602.595642</v>
      </c>
      <c r="O22" s="107">
        <v>607.97412099999997</v>
      </c>
      <c r="P22" s="107">
        <v>612.47906499999999</v>
      </c>
      <c r="Q22" s="107">
        <v>616.59069799999997</v>
      </c>
      <c r="R22" s="107">
        <v>620.11560099999997</v>
      </c>
      <c r="S22" s="107">
        <v>624.81359899999995</v>
      </c>
      <c r="T22" s="107">
        <v>629.28332499999999</v>
      </c>
      <c r="U22" s="107">
        <v>633.78015100000005</v>
      </c>
      <c r="V22" s="107">
        <v>638.52819799999997</v>
      </c>
      <c r="W22" s="107">
        <v>643.14386000000002</v>
      </c>
      <c r="X22" s="107">
        <v>647.884277</v>
      </c>
      <c r="Y22" s="107">
        <v>652.48028599999998</v>
      </c>
      <c r="Z22" s="107">
        <v>656.705017</v>
      </c>
      <c r="AA22" s="107">
        <v>661.02770999999996</v>
      </c>
      <c r="AB22" s="107">
        <v>665.25878899999998</v>
      </c>
      <c r="AC22" s="107">
        <v>669.47393799999998</v>
      </c>
      <c r="AD22" s="107">
        <v>673.57128899999998</v>
      </c>
      <c r="AE22" s="107">
        <v>677.73211700000002</v>
      </c>
      <c r="AF22" s="107">
        <v>681.94012499999997</v>
      </c>
      <c r="AG22" s="108">
        <v>7.986E-3</v>
      </c>
      <c r="AH22" s="89"/>
    </row>
    <row r="23" spans="1:34" ht="15" customHeight="1">
      <c r="A23" s="87" t="s">
        <v>561</v>
      </c>
      <c r="B23" s="45" t="s">
        <v>645</v>
      </c>
      <c r="C23" s="97" t="s">
        <v>562</v>
      </c>
      <c r="D23" s="98">
        <v>722.17889400000001</v>
      </c>
      <c r="E23" s="107">
        <v>701.53491199999996</v>
      </c>
      <c r="F23" s="107">
        <v>702.08783000000005</v>
      </c>
      <c r="G23" s="107">
        <v>704.14086899999995</v>
      </c>
      <c r="H23" s="107">
        <v>709.14672900000005</v>
      </c>
      <c r="I23" s="107">
        <v>706.46862799999997</v>
      </c>
      <c r="J23" s="107">
        <v>708.540527</v>
      </c>
      <c r="K23" s="107">
        <v>706.82507299999997</v>
      </c>
      <c r="L23" s="107">
        <v>708.71057099999996</v>
      </c>
      <c r="M23" s="107">
        <v>711.20165999999995</v>
      </c>
      <c r="N23" s="107">
        <v>717.27392599999996</v>
      </c>
      <c r="O23" s="107">
        <v>723.07965100000001</v>
      </c>
      <c r="P23" s="107">
        <v>726.81701699999996</v>
      </c>
      <c r="Q23" s="107">
        <v>728.95288100000005</v>
      </c>
      <c r="R23" s="107">
        <v>731.61682099999996</v>
      </c>
      <c r="S23" s="107">
        <v>734.78875700000003</v>
      </c>
      <c r="T23" s="107">
        <v>736.19036900000003</v>
      </c>
      <c r="U23" s="107">
        <v>739.040527</v>
      </c>
      <c r="V23" s="107">
        <v>738.38262899999995</v>
      </c>
      <c r="W23" s="107">
        <v>738.59167500000001</v>
      </c>
      <c r="X23" s="107">
        <v>740.92687999999998</v>
      </c>
      <c r="Y23" s="107">
        <v>745.11071800000002</v>
      </c>
      <c r="Z23" s="107">
        <v>749.238159</v>
      </c>
      <c r="AA23" s="107">
        <v>749.89691200000004</v>
      </c>
      <c r="AB23" s="107">
        <v>752.70733600000005</v>
      </c>
      <c r="AC23" s="107">
        <v>752.01501499999995</v>
      </c>
      <c r="AD23" s="107">
        <v>755.05639599999995</v>
      </c>
      <c r="AE23" s="107">
        <v>759.27368200000001</v>
      </c>
      <c r="AF23" s="107">
        <v>763.39056400000004</v>
      </c>
      <c r="AG23" s="108">
        <v>1.9840000000000001E-3</v>
      </c>
      <c r="AH23" s="89"/>
    </row>
    <row r="24" spans="1:34">
      <c r="A24" s="87" t="s">
        <v>563</v>
      </c>
      <c r="B24" s="45" t="s">
        <v>19</v>
      </c>
      <c r="C24" s="97" t="s">
        <v>564</v>
      </c>
      <c r="D24" s="98">
        <v>1413.121948</v>
      </c>
      <c r="E24" s="107">
        <v>1382.275513</v>
      </c>
      <c r="F24" s="107">
        <v>1372.0482179999999</v>
      </c>
      <c r="G24" s="107">
        <v>1393.881226</v>
      </c>
      <c r="H24" s="107">
        <v>1407.64624</v>
      </c>
      <c r="I24" s="107">
        <v>1408.921509</v>
      </c>
      <c r="J24" s="107">
        <v>1419.6782229999999</v>
      </c>
      <c r="K24" s="107">
        <v>1453.1917719999999</v>
      </c>
      <c r="L24" s="107">
        <v>1475.315308</v>
      </c>
      <c r="M24" s="107">
        <v>1477.5269780000001</v>
      </c>
      <c r="N24" s="107">
        <v>1475.791504</v>
      </c>
      <c r="O24" s="107">
        <v>1478.003052</v>
      </c>
      <c r="P24" s="107">
        <v>1479.7020259999999</v>
      </c>
      <c r="Q24" s="107">
        <v>1486.9007570000001</v>
      </c>
      <c r="R24" s="107">
        <v>1499.7144780000001</v>
      </c>
      <c r="S24" s="107">
        <v>1518.9849850000001</v>
      </c>
      <c r="T24" s="107">
        <v>1541.0629879999999</v>
      </c>
      <c r="U24" s="107">
        <v>1559.6639399999999</v>
      </c>
      <c r="V24" s="107">
        <v>1581.4187010000001</v>
      </c>
      <c r="W24" s="107">
        <v>1606.935547</v>
      </c>
      <c r="X24" s="107">
        <v>1626.979736</v>
      </c>
      <c r="Y24" s="107">
        <v>1644.369751</v>
      </c>
      <c r="Z24" s="107">
        <v>1661.7089840000001</v>
      </c>
      <c r="AA24" s="107">
        <v>1681.636475</v>
      </c>
      <c r="AB24" s="107">
        <v>1702.3267820000001</v>
      </c>
      <c r="AC24" s="107">
        <v>1722.484741</v>
      </c>
      <c r="AD24" s="107">
        <v>1739.528442</v>
      </c>
      <c r="AE24" s="107">
        <v>1754.6632079999999</v>
      </c>
      <c r="AF24" s="107">
        <v>1777.8819579999999</v>
      </c>
      <c r="AG24" s="108">
        <v>8.2349999999999993E-3</v>
      </c>
      <c r="AH24" s="89"/>
    </row>
    <row r="25" spans="1:34" ht="15" customHeight="1">
      <c r="C25" s="89"/>
      <c r="D25" s="89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89"/>
    </row>
    <row r="26" spans="1:34">
      <c r="C26" s="95" t="s">
        <v>565</v>
      </c>
      <c r="D26" s="89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89"/>
    </row>
    <row r="27" spans="1:34">
      <c r="A27" s="87" t="s">
        <v>566</v>
      </c>
      <c r="B27" s="45" t="s">
        <v>6</v>
      </c>
      <c r="C27" s="97" t="s">
        <v>567</v>
      </c>
      <c r="D27" s="98">
        <v>939.78387499999997</v>
      </c>
      <c r="E27" s="107">
        <v>954.44519000000003</v>
      </c>
      <c r="F27" s="107">
        <v>964.02374299999997</v>
      </c>
      <c r="G27" s="107">
        <v>972.91009499999996</v>
      </c>
      <c r="H27" s="107">
        <v>985.45941200000004</v>
      </c>
      <c r="I27" s="107">
        <v>999.40277100000003</v>
      </c>
      <c r="J27" s="107">
        <v>1013.4375</v>
      </c>
      <c r="K27" s="107">
        <v>1025.6085210000001</v>
      </c>
      <c r="L27" s="107">
        <v>1037.6695560000001</v>
      </c>
      <c r="M27" s="107">
        <v>1051.089966</v>
      </c>
      <c r="N27" s="107">
        <v>1062.798462</v>
      </c>
      <c r="O27" s="107">
        <v>1072.3557129999999</v>
      </c>
      <c r="P27" s="107">
        <v>1082.509033</v>
      </c>
      <c r="Q27" s="107">
        <v>1093.737793</v>
      </c>
      <c r="R27" s="107">
        <v>1105.5932620000001</v>
      </c>
      <c r="S27" s="107">
        <v>1117.116211</v>
      </c>
      <c r="T27" s="107">
        <v>1128.8039550000001</v>
      </c>
      <c r="U27" s="107">
        <v>1140.907471</v>
      </c>
      <c r="V27" s="107">
        <v>1153.0014650000001</v>
      </c>
      <c r="W27" s="107">
        <v>1164.758057</v>
      </c>
      <c r="X27" s="107">
        <v>1177.14978</v>
      </c>
      <c r="Y27" s="107">
        <v>1189.2757570000001</v>
      </c>
      <c r="Z27" s="107">
        <v>1201.2060550000001</v>
      </c>
      <c r="AA27" s="107">
        <v>1213.053711</v>
      </c>
      <c r="AB27" s="107">
        <v>1224.394043</v>
      </c>
      <c r="AC27" s="107">
        <v>1235.898193</v>
      </c>
      <c r="AD27" s="107">
        <v>1247.526245</v>
      </c>
      <c r="AE27" s="107">
        <v>1259.219482</v>
      </c>
      <c r="AF27" s="107">
        <v>1270.886475</v>
      </c>
      <c r="AG27" s="108">
        <v>1.0838E-2</v>
      </c>
      <c r="AH27" s="89"/>
    </row>
    <row r="28" spans="1:34">
      <c r="A28" s="87" t="s">
        <v>568</v>
      </c>
      <c r="B28" s="45" t="s">
        <v>6</v>
      </c>
      <c r="C28" s="97" t="s">
        <v>569</v>
      </c>
      <c r="D28" s="98">
        <v>147.62364199999999</v>
      </c>
      <c r="E28" s="107">
        <v>145.36935399999999</v>
      </c>
      <c r="F28" s="107">
        <v>143.50830099999999</v>
      </c>
      <c r="G28" s="107">
        <v>142.09101899999999</v>
      </c>
      <c r="H28" s="107">
        <v>141.56497200000001</v>
      </c>
      <c r="I28" s="107">
        <v>141.63072199999999</v>
      </c>
      <c r="J28" s="107">
        <v>142.03497300000001</v>
      </c>
      <c r="K28" s="107">
        <v>142.217545</v>
      </c>
      <c r="L28" s="107">
        <v>142.01887500000001</v>
      </c>
      <c r="M28" s="107">
        <v>141.65545700000001</v>
      </c>
      <c r="N28" s="107">
        <v>141.51817299999999</v>
      </c>
      <c r="O28" s="107">
        <v>141.28598</v>
      </c>
      <c r="P28" s="107">
        <v>140.65535</v>
      </c>
      <c r="Q28" s="107">
        <v>139.87832599999999</v>
      </c>
      <c r="R28" s="107">
        <v>139.17752100000001</v>
      </c>
      <c r="S28" s="107">
        <v>138.62692300000001</v>
      </c>
      <c r="T28" s="107">
        <v>138.15780599999999</v>
      </c>
      <c r="U28" s="107">
        <v>137.73245199999999</v>
      </c>
      <c r="V28" s="107">
        <v>137.43272400000001</v>
      </c>
      <c r="W28" s="107">
        <v>137.28285199999999</v>
      </c>
      <c r="X28" s="107">
        <v>137.25122099999999</v>
      </c>
      <c r="Y28" s="107">
        <v>137.283051</v>
      </c>
      <c r="Z28" s="107">
        <v>137.33689899999999</v>
      </c>
      <c r="AA28" s="107">
        <v>137.38871800000001</v>
      </c>
      <c r="AB28" s="107">
        <v>137.49482699999999</v>
      </c>
      <c r="AC28" s="107">
        <v>137.73367300000001</v>
      </c>
      <c r="AD28" s="107">
        <v>138.528595</v>
      </c>
      <c r="AE28" s="107">
        <v>139.42343099999999</v>
      </c>
      <c r="AF28" s="107">
        <v>140.31994599999999</v>
      </c>
      <c r="AG28" s="108">
        <v>-1.8109999999999999E-3</v>
      </c>
      <c r="AH28" s="89"/>
    </row>
    <row r="29" spans="1:34">
      <c r="A29" s="87" t="s">
        <v>570</v>
      </c>
      <c r="B29" s="45" t="s">
        <v>7</v>
      </c>
      <c r="C29" s="97" t="s">
        <v>571</v>
      </c>
      <c r="D29" s="98">
        <v>66.688927000000007</v>
      </c>
      <c r="E29" s="107">
        <v>65.669135999999995</v>
      </c>
      <c r="F29" s="107">
        <v>65.001823000000002</v>
      </c>
      <c r="G29" s="107">
        <v>65.029869000000005</v>
      </c>
      <c r="H29" s="107">
        <v>66.256409000000005</v>
      </c>
      <c r="I29" s="107">
        <v>67.770675999999995</v>
      </c>
      <c r="J29" s="107">
        <v>68.830185</v>
      </c>
      <c r="K29" s="107">
        <v>69.285483999999997</v>
      </c>
      <c r="L29" s="107">
        <v>69.392448000000002</v>
      </c>
      <c r="M29" s="107">
        <v>69.699669</v>
      </c>
      <c r="N29" s="107">
        <v>70.340232999999998</v>
      </c>
      <c r="O29" s="107">
        <v>70.872390999999993</v>
      </c>
      <c r="P29" s="107">
        <v>71.188072000000005</v>
      </c>
      <c r="Q29" s="107">
        <v>71.296379000000002</v>
      </c>
      <c r="R29" s="107">
        <v>71.216956999999994</v>
      </c>
      <c r="S29" s="107">
        <v>70.944419999999994</v>
      </c>
      <c r="T29" s="107">
        <v>70.524756999999994</v>
      </c>
      <c r="U29" s="107">
        <v>69.963654000000005</v>
      </c>
      <c r="V29" s="107">
        <v>69.602867000000003</v>
      </c>
      <c r="W29" s="107">
        <v>69.247803000000005</v>
      </c>
      <c r="X29" s="107">
        <v>68.801804000000004</v>
      </c>
      <c r="Y29" s="107">
        <v>68.352920999999995</v>
      </c>
      <c r="Z29" s="107">
        <v>67.758598000000006</v>
      </c>
      <c r="AA29" s="107">
        <v>67.122649999999993</v>
      </c>
      <c r="AB29" s="107">
        <v>66.564980000000006</v>
      </c>
      <c r="AC29" s="107">
        <v>66.076331999999994</v>
      </c>
      <c r="AD29" s="107">
        <v>65.540405000000007</v>
      </c>
      <c r="AE29" s="107">
        <v>64.960021999999995</v>
      </c>
      <c r="AF29" s="107">
        <v>64.499519000000006</v>
      </c>
      <c r="AG29" s="108">
        <v>-1.191E-3</v>
      </c>
      <c r="AH29" s="89"/>
    </row>
    <row r="30" spans="1:34">
      <c r="A30" s="87" t="s">
        <v>572</v>
      </c>
      <c r="B30" s="45" t="s">
        <v>8</v>
      </c>
      <c r="C30" s="97" t="s">
        <v>573</v>
      </c>
      <c r="D30" s="98">
        <v>109.157951</v>
      </c>
      <c r="E30" s="107">
        <v>99.189582999999999</v>
      </c>
      <c r="F30" s="107">
        <v>96.542572000000007</v>
      </c>
      <c r="G30" s="107">
        <v>98.351212000000004</v>
      </c>
      <c r="H30" s="107">
        <v>97.092917999999997</v>
      </c>
      <c r="I30" s="107">
        <v>96.657241999999997</v>
      </c>
      <c r="J30" s="107">
        <v>97.914101000000002</v>
      </c>
      <c r="K30" s="107">
        <v>99.570167999999995</v>
      </c>
      <c r="L30" s="107">
        <v>100.326973</v>
      </c>
      <c r="M30" s="107">
        <v>100.708099</v>
      </c>
      <c r="N30" s="107">
        <v>101.90055099999999</v>
      </c>
      <c r="O30" s="107">
        <v>103.34674800000001</v>
      </c>
      <c r="P30" s="107">
        <v>105.10797100000001</v>
      </c>
      <c r="Q30" s="107">
        <v>106.07505</v>
      </c>
      <c r="R30" s="107">
        <v>105.740578</v>
      </c>
      <c r="S30" s="107">
        <v>106.268326</v>
      </c>
      <c r="T30" s="107">
        <v>106.630623</v>
      </c>
      <c r="U30" s="107">
        <v>107.17532300000001</v>
      </c>
      <c r="V30" s="107">
        <v>108.014572</v>
      </c>
      <c r="W30" s="107">
        <v>109.217476</v>
      </c>
      <c r="X30" s="107">
        <v>110.19882200000001</v>
      </c>
      <c r="Y30" s="107">
        <v>110.84369700000001</v>
      </c>
      <c r="Z30" s="107">
        <v>110.92272199999999</v>
      </c>
      <c r="AA30" s="107">
        <v>110.26979799999999</v>
      </c>
      <c r="AB30" s="107">
        <v>109.84787799999999</v>
      </c>
      <c r="AC30" s="107">
        <v>109.98687700000001</v>
      </c>
      <c r="AD30" s="107">
        <v>109.763977</v>
      </c>
      <c r="AE30" s="107">
        <v>109.85477400000001</v>
      </c>
      <c r="AF30" s="107">
        <v>111.003975</v>
      </c>
      <c r="AG30" s="108">
        <v>5.9900000000000003E-4</v>
      </c>
      <c r="AH30" s="89"/>
    </row>
    <row r="31" spans="1:34">
      <c r="A31" s="87" t="s">
        <v>574</v>
      </c>
      <c r="B31" s="45" t="s">
        <v>18</v>
      </c>
      <c r="C31" s="97" t="s">
        <v>575</v>
      </c>
      <c r="D31" s="98">
        <v>72.960655000000003</v>
      </c>
      <c r="E31" s="107">
        <v>71.932334999999995</v>
      </c>
      <c r="F31" s="107">
        <v>72.082061999999993</v>
      </c>
      <c r="G31" s="107">
        <v>72.483345</v>
      </c>
      <c r="H31" s="107">
        <v>74.282700000000006</v>
      </c>
      <c r="I31" s="107">
        <v>76.275893999999994</v>
      </c>
      <c r="J31" s="107">
        <v>77.129929000000004</v>
      </c>
      <c r="K31" s="107">
        <v>78.025360000000006</v>
      </c>
      <c r="L31" s="107">
        <v>78.801345999999995</v>
      </c>
      <c r="M31" s="107">
        <v>79.521880999999993</v>
      </c>
      <c r="N31" s="107">
        <v>81.378906000000001</v>
      </c>
      <c r="O31" s="107">
        <v>82.303070000000005</v>
      </c>
      <c r="P31" s="107">
        <v>83.111808999999994</v>
      </c>
      <c r="Q31" s="107">
        <v>84.547447000000005</v>
      </c>
      <c r="R31" s="107">
        <v>85.969620000000006</v>
      </c>
      <c r="S31" s="107">
        <v>87.383292999999995</v>
      </c>
      <c r="T31" s="107">
        <v>88.995215999999999</v>
      </c>
      <c r="U31" s="107">
        <v>90.363410999999999</v>
      </c>
      <c r="V31" s="107">
        <v>91.695564000000005</v>
      </c>
      <c r="W31" s="107">
        <v>93.597793999999993</v>
      </c>
      <c r="X31" s="107">
        <v>95.362144000000001</v>
      </c>
      <c r="Y31" s="107">
        <v>96.735100000000003</v>
      </c>
      <c r="Z31" s="107">
        <v>97.684455999999997</v>
      </c>
      <c r="AA31" s="107">
        <v>98.192345000000003</v>
      </c>
      <c r="AB31" s="107">
        <v>99.417762999999994</v>
      </c>
      <c r="AC31" s="107">
        <v>100.898827</v>
      </c>
      <c r="AD31" s="107">
        <v>101.979828</v>
      </c>
      <c r="AE31" s="107">
        <v>102.474953</v>
      </c>
      <c r="AF31" s="107">
        <v>105.480751</v>
      </c>
      <c r="AG31" s="108">
        <v>1.3252E-2</v>
      </c>
      <c r="AH31" s="89"/>
    </row>
    <row r="32" spans="1:34">
      <c r="A32" s="87" t="s">
        <v>576</v>
      </c>
      <c r="B32" s="45" t="s">
        <v>9</v>
      </c>
      <c r="C32" s="97" t="s">
        <v>577</v>
      </c>
      <c r="D32" s="98">
        <v>178.25112899999999</v>
      </c>
      <c r="E32" s="107">
        <v>174.161621</v>
      </c>
      <c r="F32" s="107">
        <v>170.28919999999999</v>
      </c>
      <c r="G32" s="107">
        <v>170.04310599999999</v>
      </c>
      <c r="H32" s="107">
        <v>170.917877</v>
      </c>
      <c r="I32" s="107">
        <v>171.976822</v>
      </c>
      <c r="J32" s="107">
        <v>173.003601</v>
      </c>
      <c r="K32" s="107">
        <v>173.91674800000001</v>
      </c>
      <c r="L32" s="107">
        <v>174.72404499999999</v>
      </c>
      <c r="M32" s="107">
        <v>175.94982899999999</v>
      </c>
      <c r="N32" s="107">
        <v>177.36140399999999</v>
      </c>
      <c r="O32" s="107">
        <v>178.536407</v>
      </c>
      <c r="P32" s="107">
        <v>179.796448</v>
      </c>
      <c r="Q32" s="107">
        <v>181.13580300000001</v>
      </c>
      <c r="R32" s="107">
        <v>182.15789799999999</v>
      </c>
      <c r="S32" s="107">
        <v>183.319031</v>
      </c>
      <c r="T32" s="107">
        <v>184.29617300000001</v>
      </c>
      <c r="U32" s="107">
        <v>185.34754899999999</v>
      </c>
      <c r="V32" s="107">
        <v>186.470169</v>
      </c>
      <c r="W32" s="107">
        <v>187.50720200000001</v>
      </c>
      <c r="X32" s="107">
        <v>188.64054899999999</v>
      </c>
      <c r="Y32" s="107">
        <v>189.59530599999999</v>
      </c>
      <c r="Z32" s="107">
        <v>190.21421799999999</v>
      </c>
      <c r="AA32" s="107">
        <v>190.60817</v>
      </c>
      <c r="AB32" s="107">
        <v>191.395081</v>
      </c>
      <c r="AC32" s="107">
        <v>192.590057</v>
      </c>
      <c r="AD32" s="107">
        <v>193.086319</v>
      </c>
      <c r="AE32" s="107">
        <v>193.76010099999999</v>
      </c>
      <c r="AF32" s="107">
        <v>195.152557</v>
      </c>
      <c r="AG32" s="108">
        <v>3.241E-3</v>
      </c>
      <c r="AH32" s="89"/>
    </row>
    <row r="33" spans="1:34" ht="15" customHeight="1">
      <c r="A33" s="87" t="s">
        <v>578</v>
      </c>
      <c r="B33" s="45" t="s">
        <v>9</v>
      </c>
      <c r="C33" s="97" t="s">
        <v>579</v>
      </c>
      <c r="D33" s="98">
        <v>81.002419000000003</v>
      </c>
      <c r="E33" s="107">
        <v>79.589354999999998</v>
      </c>
      <c r="F33" s="107">
        <v>78.600464000000002</v>
      </c>
      <c r="G33" s="107">
        <v>78.227867000000003</v>
      </c>
      <c r="H33" s="107">
        <v>78.011382999999995</v>
      </c>
      <c r="I33" s="107">
        <v>77.748795000000001</v>
      </c>
      <c r="J33" s="107">
        <v>77.972755000000006</v>
      </c>
      <c r="K33" s="107">
        <v>78.272659000000004</v>
      </c>
      <c r="L33" s="107">
        <v>78.806258999999997</v>
      </c>
      <c r="M33" s="107">
        <v>79.487358</v>
      </c>
      <c r="N33" s="107">
        <v>79.360268000000005</v>
      </c>
      <c r="O33" s="107">
        <v>78.681563999999995</v>
      </c>
      <c r="P33" s="107">
        <v>78.107155000000006</v>
      </c>
      <c r="Q33" s="107">
        <v>77.655876000000006</v>
      </c>
      <c r="R33" s="107">
        <v>77.289139000000006</v>
      </c>
      <c r="S33" s="107">
        <v>77.003219999999999</v>
      </c>
      <c r="T33" s="107">
        <v>76.774658000000002</v>
      </c>
      <c r="U33" s="107">
        <v>76.536818999999994</v>
      </c>
      <c r="V33" s="107">
        <v>76.742324999999994</v>
      </c>
      <c r="W33" s="107">
        <v>76.605957000000004</v>
      </c>
      <c r="X33" s="107">
        <v>76.091614000000007</v>
      </c>
      <c r="Y33" s="107">
        <v>75.878410000000002</v>
      </c>
      <c r="Z33" s="107">
        <v>75.894767999999999</v>
      </c>
      <c r="AA33" s="107">
        <v>76.632271000000003</v>
      </c>
      <c r="AB33" s="107">
        <v>77.276047000000005</v>
      </c>
      <c r="AC33" s="107">
        <v>77.723999000000006</v>
      </c>
      <c r="AD33" s="107">
        <v>77.961830000000006</v>
      </c>
      <c r="AE33" s="107">
        <v>78.920258000000004</v>
      </c>
      <c r="AF33" s="107">
        <v>79.631630000000001</v>
      </c>
      <c r="AG33" s="108">
        <v>-6.0899999999999995E-4</v>
      </c>
      <c r="AH33" s="89"/>
    </row>
    <row r="34" spans="1:34">
      <c r="A34" s="87" t="s">
        <v>580</v>
      </c>
      <c r="B34" s="45" t="s">
        <v>36</v>
      </c>
      <c r="C34" s="97" t="s">
        <v>581</v>
      </c>
      <c r="D34" s="98">
        <v>967.66296399999999</v>
      </c>
      <c r="E34" s="107">
        <v>946.27154499999995</v>
      </c>
      <c r="F34" s="107">
        <v>935.03002900000001</v>
      </c>
      <c r="G34" s="107">
        <v>950.27484100000004</v>
      </c>
      <c r="H34" s="107">
        <v>972.21118200000001</v>
      </c>
      <c r="I34" s="107">
        <v>994.82507299999997</v>
      </c>
      <c r="J34" s="107">
        <v>1014.735352</v>
      </c>
      <c r="K34" s="107">
        <v>1030.525879</v>
      </c>
      <c r="L34" s="107">
        <v>1043.5344239999999</v>
      </c>
      <c r="M34" s="107">
        <v>1058.1083980000001</v>
      </c>
      <c r="N34" s="107">
        <v>1076.729004</v>
      </c>
      <c r="O34" s="107">
        <v>1095.6530760000001</v>
      </c>
      <c r="P34" s="107">
        <v>1117.4677730000001</v>
      </c>
      <c r="Q34" s="107">
        <v>1139.945068</v>
      </c>
      <c r="R34" s="107">
        <v>1160.9132079999999</v>
      </c>
      <c r="S34" s="107">
        <v>1183.179443</v>
      </c>
      <c r="T34" s="107">
        <v>1205.022461</v>
      </c>
      <c r="U34" s="107">
        <v>1229.1611330000001</v>
      </c>
      <c r="V34" s="107">
        <v>1256.4189449999999</v>
      </c>
      <c r="W34" s="107">
        <v>1284.9853519999999</v>
      </c>
      <c r="X34" s="107">
        <v>1315.005615</v>
      </c>
      <c r="Y34" s="107">
        <v>1345.715332</v>
      </c>
      <c r="Z34" s="107">
        <v>1374.6400149999999</v>
      </c>
      <c r="AA34" s="107">
        <v>1401.1206050000001</v>
      </c>
      <c r="AB34" s="107">
        <v>1430.0170900000001</v>
      </c>
      <c r="AC34" s="107">
        <v>1461.922607</v>
      </c>
      <c r="AD34" s="107">
        <v>1489.793091</v>
      </c>
      <c r="AE34" s="107">
        <v>1517.4370120000001</v>
      </c>
      <c r="AF34" s="107">
        <v>1552.1362300000001</v>
      </c>
      <c r="AG34" s="108">
        <v>1.7017999999999998E-2</v>
      </c>
      <c r="AH34" s="89"/>
    </row>
    <row r="35" spans="1:34">
      <c r="A35" s="87" t="s">
        <v>582</v>
      </c>
      <c r="B35" s="56"/>
      <c r="C35" s="97" t="s">
        <v>583</v>
      </c>
      <c r="D35" s="98">
        <v>474.04568499999999</v>
      </c>
      <c r="E35" s="107">
        <v>452.66241500000001</v>
      </c>
      <c r="F35" s="107">
        <v>441.20394900000002</v>
      </c>
      <c r="G35" s="107">
        <v>453.24295000000001</v>
      </c>
      <c r="H35" s="107">
        <v>468.34979199999998</v>
      </c>
      <c r="I35" s="107">
        <v>480.999664</v>
      </c>
      <c r="J35" s="107">
        <v>490.772919</v>
      </c>
      <c r="K35" s="107">
        <v>497.28476000000001</v>
      </c>
      <c r="L35" s="107">
        <v>503.20382699999999</v>
      </c>
      <c r="M35" s="107">
        <v>511.00143400000002</v>
      </c>
      <c r="N35" s="107">
        <v>519.99523899999997</v>
      </c>
      <c r="O35" s="107">
        <v>527.93658400000004</v>
      </c>
      <c r="P35" s="107">
        <v>537.20996100000002</v>
      </c>
      <c r="Q35" s="107">
        <v>545.92431599999998</v>
      </c>
      <c r="R35" s="107">
        <v>552.74749799999995</v>
      </c>
      <c r="S35" s="107">
        <v>560.28912400000002</v>
      </c>
      <c r="T35" s="107">
        <v>566.19134499999996</v>
      </c>
      <c r="U35" s="107">
        <v>573.65039100000001</v>
      </c>
      <c r="V35" s="107">
        <v>582.99743699999999</v>
      </c>
      <c r="W35" s="107">
        <v>591.118652</v>
      </c>
      <c r="X35" s="107">
        <v>598.44317599999999</v>
      </c>
      <c r="Y35" s="107">
        <v>605.70812999999998</v>
      </c>
      <c r="Z35" s="107">
        <v>611.42059300000005</v>
      </c>
      <c r="AA35" s="107">
        <v>616.42040999999995</v>
      </c>
      <c r="AB35" s="107">
        <v>624.27166699999998</v>
      </c>
      <c r="AC35" s="107">
        <v>633.372253</v>
      </c>
      <c r="AD35" s="107">
        <v>638.37658699999997</v>
      </c>
      <c r="AE35" s="107">
        <v>645.89202899999998</v>
      </c>
      <c r="AF35" s="107">
        <v>658.58074999999997</v>
      </c>
      <c r="AG35" s="108">
        <v>1.1811E-2</v>
      </c>
      <c r="AH35" s="89"/>
    </row>
    <row r="36" spans="1:34">
      <c r="A36" s="87" t="s">
        <v>584</v>
      </c>
      <c r="B36" s="56"/>
      <c r="C36" s="97" t="s">
        <v>585</v>
      </c>
      <c r="D36" s="98">
        <v>53.798808999999999</v>
      </c>
      <c r="E36" s="107">
        <v>54.111629000000001</v>
      </c>
      <c r="F36" s="107">
        <v>53.713580999999998</v>
      </c>
      <c r="G36" s="107">
        <v>54.911659</v>
      </c>
      <c r="H36" s="107">
        <v>56.147316000000004</v>
      </c>
      <c r="I36" s="107">
        <v>56.867516000000002</v>
      </c>
      <c r="J36" s="107">
        <v>57.306702000000001</v>
      </c>
      <c r="K36" s="107">
        <v>57.473934</v>
      </c>
      <c r="L36" s="107">
        <v>57.516285000000003</v>
      </c>
      <c r="M36" s="107">
        <v>57.632683</v>
      </c>
      <c r="N36" s="107">
        <v>57.847565000000003</v>
      </c>
      <c r="O36" s="107">
        <v>58.079574999999998</v>
      </c>
      <c r="P36" s="107">
        <v>58.482449000000003</v>
      </c>
      <c r="Q36" s="107">
        <v>58.852043000000002</v>
      </c>
      <c r="R36" s="107">
        <v>59.066029</v>
      </c>
      <c r="S36" s="107">
        <v>59.383343000000004</v>
      </c>
      <c r="T36" s="107">
        <v>59.432822999999999</v>
      </c>
      <c r="U36" s="107">
        <v>59.717860999999999</v>
      </c>
      <c r="V36" s="107">
        <v>60.181441999999997</v>
      </c>
      <c r="W36" s="107">
        <v>60.545665999999997</v>
      </c>
      <c r="X36" s="107">
        <v>60.773445000000002</v>
      </c>
      <c r="Y36" s="107">
        <v>60.956927999999998</v>
      </c>
      <c r="Z36" s="107">
        <v>61.076262999999997</v>
      </c>
      <c r="AA36" s="107">
        <v>60.964103999999999</v>
      </c>
      <c r="AB36" s="107">
        <v>61.165000999999997</v>
      </c>
      <c r="AC36" s="107">
        <v>61.487887999999998</v>
      </c>
      <c r="AD36" s="107">
        <v>61.390053000000002</v>
      </c>
      <c r="AE36" s="107">
        <v>61.481032999999996</v>
      </c>
      <c r="AF36" s="107">
        <v>62.171908999999999</v>
      </c>
      <c r="AG36" s="108">
        <v>5.1799999999999997E-3</v>
      </c>
      <c r="AH36" s="89"/>
    </row>
    <row r="37" spans="1:34">
      <c r="A37" s="87" t="s">
        <v>586</v>
      </c>
      <c r="B37" s="56"/>
      <c r="C37" s="97" t="s">
        <v>587</v>
      </c>
      <c r="D37" s="98">
        <v>248.33982800000001</v>
      </c>
      <c r="E37" s="107">
        <v>230.08815000000001</v>
      </c>
      <c r="F37" s="107">
        <v>219.43699599999999</v>
      </c>
      <c r="G37" s="107">
        <v>227.44752500000001</v>
      </c>
      <c r="H37" s="107">
        <v>235.278549</v>
      </c>
      <c r="I37" s="107">
        <v>241.427628</v>
      </c>
      <c r="J37" s="107">
        <v>246.63137800000001</v>
      </c>
      <c r="K37" s="107">
        <v>250.203293</v>
      </c>
      <c r="L37" s="107">
        <v>253.86630199999999</v>
      </c>
      <c r="M37" s="107">
        <v>258.56909200000001</v>
      </c>
      <c r="N37" s="107">
        <v>263.46579000000003</v>
      </c>
      <c r="O37" s="107">
        <v>267.666473</v>
      </c>
      <c r="P37" s="107">
        <v>272.58535799999999</v>
      </c>
      <c r="Q37" s="107">
        <v>277.16125499999998</v>
      </c>
      <c r="R37" s="107">
        <v>280.81646699999999</v>
      </c>
      <c r="S37" s="107">
        <v>284.986176</v>
      </c>
      <c r="T37" s="107">
        <v>288.07333399999999</v>
      </c>
      <c r="U37" s="107">
        <v>292.60125699999998</v>
      </c>
      <c r="V37" s="107">
        <v>298.18258700000001</v>
      </c>
      <c r="W37" s="107">
        <v>302.85238600000002</v>
      </c>
      <c r="X37" s="107">
        <v>307.34738199999998</v>
      </c>
      <c r="Y37" s="107">
        <v>311.99383499999999</v>
      </c>
      <c r="Z37" s="107">
        <v>315.715485</v>
      </c>
      <c r="AA37" s="107">
        <v>319.06912199999999</v>
      </c>
      <c r="AB37" s="107">
        <v>324.114777</v>
      </c>
      <c r="AC37" s="107">
        <v>329.666901</v>
      </c>
      <c r="AD37" s="107">
        <v>332.79183999999998</v>
      </c>
      <c r="AE37" s="107">
        <v>337.666718</v>
      </c>
      <c r="AF37" s="107">
        <v>345.46246300000001</v>
      </c>
      <c r="AG37" s="108">
        <v>1.1859E-2</v>
      </c>
      <c r="AH37" s="89"/>
    </row>
    <row r="38" spans="1:34">
      <c r="A38" s="87" t="s">
        <v>588</v>
      </c>
      <c r="B38" s="56"/>
      <c r="C38" s="97" t="s">
        <v>589</v>
      </c>
      <c r="D38" s="98">
        <v>125.433899</v>
      </c>
      <c r="E38" s="107">
        <v>122.11889600000001</v>
      </c>
      <c r="F38" s="107">
        <v>120.862724</v>
      </c>
      <c r="G38" s="107">
        <v>122.112274</v>
      </c>
      <c r="H38" s="107">
        <v>126.20547500000001</v>
      </c>
      <c r="I38" s="107">
        <v>130.359543</v>
      </c>
      <c r="J38" s="107">
        <v>133.31703200000001</v>
      </c>
      <c r="K38" s="107">
        <v>135.152771</v>
      </c>
      <c r="L38" s="107">
        <v>136.57359299999999</v>
      </c>
      <c r="M38" s="107">
        <v>138.55740399999999</v>
      </c>
      <c r="N38" s="107">
        <v>141.15957599999999</v>
      </c>
      <c r="O38" s="107">
        <v>143.60412600000001</v>
      </c>
      <c r="P38" s="107">
        <v>146.3638</v>
      </c>
      <c r="Q38" s="107">
        <v>148.97583</v>
      </c>
      <c r="R38" s="107">
        <v>151.11196899999999</v>
      </c>
      <c r="S38" s="107">
        <v>153.40373199999999</v>
      </c>
      <c r="T38" s="107">
        <v>155.45434599999999</v>
      </c>
      <c r="U38" s="107">
        <v>157.85867300000001</v>
      </c>
      <c r="V38" s="107">
        <v>160.786148</v>
      </c>
      <c r="W38" s="107">
        <v>163.26277200000001</v>
      </c>
      <c r="X38" s="107">
        <v>165.623672</v>
      </c>
      <c r="Y38" s="107">
        <v>168.16381799999999</v>
      </c>
      <c r="Z38" s="107">
        <v>170.367401</v>
      </c>
      <c r="AA38" s="107">
        <v>172.53684999999999</v>
      </c>
      <c r="AB38" s="107">
        <v>175.234329</v>
      </c>
      <c r="AC38" s="107">
        <v>178.26676900000001</v>
      </c>
      <c r="AD38" s="107">
        <v>180.39846800000001</v>
      </c>
      <c r="AE38" s="107">
        <v>182.98765599999999</v>
      </c>
      <c r="AF38" s="107">
        <v>186.81578099999999</v>
      </c>
      <c r="AG38" s="108">
        <v>1.4328E-2</v>
      </c>
      <c r="AH38" s="89"/>
    </row>
    <row r="39" spans="1:34">
      <c r="A39" s="87" t="s">
        <v>590</v>
      </c>
      <c r="B39" s="56"/>
      <c r="C39" s="97" t="s">
        <v>591</v>
      </c>
      <c r="D39" s="98">
        <v>46.473137000000001</v>
      </c>
      <c r="E39" s="107">
        <v>46.343746000000003</v>
      </c>
      <c r="F39" s="107">
        <v>47.190632000000001</v>
      </c>
      <c r="G39" s="107">
        <v>48.771492000000002</v>
      </c>
      <c r="H39" s="107">
        <v>50.718432999999997</v>
      </c>
      <c r="I39" s="107">
        <v>52.345001000000003</v>
      </c>
      <c r="J39" s="107">
        <v>53.517792</v>
      </c>
      <c r="K39" s="107">
        <v>54.454768999999999</v>
      </c>
      <c r="L39" s="107">
        <v>55.247646000000003</v>
      </c>
      <c r="M39" s="107">
        <v>56.242249000000001</v>
      </c>
      <c r="N39" s="107">
        <v>57.522289000000001</v>
      </c>
      <c r="O39" s="107">
        <v>58.586426000000003</v>
      </c>
      <c r="P39" s="107">
        <v>59.778351000000001</v>
      </c>
      <c r="Q39" s="107">
        <v>60.93515</v>
      </c>
      <c r="R39" s="107">
        <v>61.753002000000002</v>
      </c>
      <c r="S39" s="107">
        <v>62.515858000000001</v>
      </c>
      <c r="T39" s="107">
        <v>63.230846</v>
      </c>
      <c r="U39" s="107">
        <v>63.472591000000001</v>
      </c>
      <c r="V39" s="107">
        <v>63.847293999999998</v>
      </c>
      <c r="W39" s="107">
        <v>64.457808999999997</v>
      </c>
      <c r="X39" s="107">
        <v>64.698668999999995</v>
      </c>
      <c r="Y39" s="107">
        <v>64.593536</v>
      </c>
      <c r="Z39" s="107">
        <v>64.261429000000007</v>
      </c>
      <c r="AA39" s="107">
        <v>63.850341999999998</v>
      </c>
      <c r="AB39" s="107">
        <v>63.757587000000001</v>
      </c>
      <c r="AC39" s="107">
        <v>63.950690999999999</v>
      </c>
      <c r="AD39" s="107">
        <v>63.796267999999998</v>
      </c>
      <c r="AE39" s="107">
        <v>63.756602999999998</v>
      </c>
      <c r="AF39" s="107">
        <v>64.130591999999993</v>
      </c>
      <c r="AG39" s="108">
        <v>1.1568E-2</v>
      </c>
      <c r="AH39" s="89"/>
    </row>
    <row r="40" spans="1:34">
      <c r="A40" s="87" t="s">
        <v>592</v>
      </c>
      <c r="B40" s="56"/>
      <c r="C40" s="97" t="s">
        <v>593</v>
      </c>
      <c r="D40" s="98">
        <v>493.617279</v>
      </c>
      <c r="E40" s="107">
        <v>493.60913099999999</v>
      </c>
      <c r="F40" s="107">
        <v>493.82607999999999</v>
      </c>
      <c r="G40" s="107">
        <v>497.03189099999997</v>
      </c>
      <c r="H40" s="107">
        <v>503.86138899999997</v>
      </c>
      <c r="I40" s="107">
        <v>513.825378</v>
      </c>
      <c r="J40" s="107">
        <v>523.962402</v>
      </c>
      <c r="K40" s="107">
        <v>533.24114999999995</v>
      </c>
      <c r="L40" s="107">
        <v>540.33056599999998</v>
      </c>
      <c r="M40" s="107">
        <v>547.10693400000002</v>
      </c>
      <c r="N40" s="107">
        <v>556.73370399999999</v>
      </c>
      <c r="O40" s="107">
        <v>567.71655299999998</v>
      </c>
      <c r="P40" s="107">
        <v>580.25775099999998</v>
      </c>
      <c r="Q40" s="107">
        <v>594.02081299999998</v>
      </c>
      <c r="R40" s="107">
        <v>608.16570999999999</v>
      </c>
      <c r="S40" s="107">
        <v>622.89031999999997</v>
      </c>
      <c r="T40" s="107">
        <v>638.83111599999995</v>
      </c>
      <c r="U40" s="107">
        <v>655.51068099999998</v>
      </c>
      <c r="V40" s="107">
        <v>673.42156999999997</v>
      </c>
      <c r="W40" s="107">
        <v>693.86669900000004</v>
      </c>
      <c r="X40" s="107">
        <v>716.56243900000004</v>
      </c>
      <c r="Y40" s="107">
        <v>740.00720200000001</v>
      </c>
      <c r="Z40" s="107">
        <v>763.21942100000001</v>
      </c>
      <c r="AA40" s="107">
        <v>784.70019500000001</v>
      </c>
      <c r="AB40" s="107">
        <v>805.74548300000004</v>
      </c>
      <c r="AC40" s="107">
        <v>828.55041500000004</v>
      </c>
      <c r="AD40" s="107">
        <v>851.41650400000003</v>
      </c>
      <c r="AE40" s="107">
        <v>871.54504399999996</v>
      </c>
      <c r="AF40" s="107">
        <v>893.55548099999999</v>
      </c>
      <c r="AG40" s="108">
        <v>2.1420999999999999E-2</v>
      </c>
      <c r="AH40" s="89"/>
    </row>
    <row r="41" spans="1:34">
      <c r="A41" s="87" t="s">
        <v>594</v>
      </c>
      <c r="B41" s="45" t="s">
        <v>10</v>
      </c>
      <c r="C41" s="97" t="s">
        <v>595</v>
      </c>
      <c r="D41" s="98">
        <v>817.11468500000001</v>
      </c>
      <c r="E41" s="107">
        <v>886.91461200000003</v>
      </c>
      <c r="F41" s="107">
        <v>884.32818599999996</v>
      </c>
      <c r="G41" s="107">
        <v>881.06311000000005</v>
      </c>
      <c r="H41" s="107">
        <v>877.14593500000001</v>
      </c>
      <c r="I41" s="107">
        <v>874.703979</v>
      </c>
      <c r="J41" s="107">
        <v>872.06469700000002</v>
      </c>
      <c r="K41" s="107">
        <v>868.17156999999997</v>
      </c>
      <c r="L41" s="107">
        <v>862.20849599999997</v>
      </c>
      <c r="M41" s="107">
        <v>856.569885</v>
      </c>
      <c r="N41" s="107">
        <v>853.14038100000005</v>
      </c>
      <c r="O41" s="107">
        <v>850.25524900000005</v>
      </c>
      <c r="P41" s="107">
        <v>848.71527100000003</v>
      </c>
      <c r="Q41" s="107">
        <v>846.04516599999999</v>
      </c>
      <c r="R41" s="107">
        <v>843.56927499999995</v>
      </c>
      <c r="S41" s="107">
        <v>841.93682899999999</v>
      </c>
      <c r="T41" s="107">
        <v>840.54669200000001</v>
      </c>
      <c r="U41" s="107">
        <v>840.634094</v>
      </c>
      <c r="V41" s="107">
        <v>841.84570299999996</v>
      </c>
      <c r="W41" s="107">
        <v>843.08703600000001</v>
      </c>
      <c r="X41" s="107">
        <v>845.15832499999999</v>
      </c>
      <c r="Y41" s="107">
        <v>847.45727499999998</v>
      </c>
      <c r="Z41" s="107">
        <v>850.05902100000003</v>
      </c>
      <c r="AA41" s="107">
        <v>851.92218000000003</v>
      </c>
      <c r="AB41" s="107">
        <v>856.05602999999996</v>
      </c>
      <c r="AC41" s="107">
        <v>860.54693599999996</v>
      </c>
      <c r="AD41" s="107">
        <v>862.95355199999995</v>
      </c>
      <c r="AE41" s="107">
        <v>867.26434300000005</v>
      </c>
      <c r="AF41" s="107">
        <v>875.41479500000003</v>
      </c>
      <c r="AG41" s="108">
        <v>2.464E-3</v>
      </c>
      <c r="AH41" s="89"/>
    </row>
    <row r="42" spans="1:34">
      <c r="A42" s="87" t="s">
        <v>596</v>
      </c>
      <c r="B42" s="56"/>
      <c r="C42" s="97" t="s">
        <v>597</v>
      </c>
      <c r="D42" s="98">
        <v>772.46887200000003</v>
      </c>
      <c r="E42" s="107">
        <v>839.67993200000001</v>
      </c>
      <c r="F42" s="107">
        <v>835.56805399999996</v>
      </c>
      <c r="G42" s="107">
        <v>832.39215100000001</v>
      </c>
      <c r="H42" s="107">
        <v>829.06683299999997</v>
      </c>
      <c r="I42" s="107">
        <v>826.93988000000002</v>
      </c>
      <c r="J42" s="107">
        <v>824.657104</v>
      </c>
      <c r="K42" s="107">
        <v>821.24591099999998</v>
      </c>
      <c r="L42" s="107">
        <v>815.68444799999997</v>
      </c>
      <c r="M42" s="107">
        <v>810.43554700000004</v>
      </c>
      <c r="N42" s="107">
        <v>807.50134300000002</v>
      </c>
      <c r="O42" s="107">
        <v>805.01220699999999</v>
      </c>
      <c r="P42" s="107">
        <v>803.82550000000003</v>
      </c>
      <c r="Q42" s="107">
        <v>801.60705600000006</v>
      </c>
      <c r="R42" s="107">
        <v>799.54010000000005</v>
      </c>
      <c r="S42" s="107">
        <v>798.39446999999996</v>
      </c>
      <c r="T42" s="107">
        <v>797.60571300000004</v>
      </c>
      <c r="U42" s="107">
        <v>798.13757299999997</v>
      </c>
      <c r="V42" s="107">
        <v>799.69812000000002</v>
      </c>
      <c r="W42" s="107">
        <v>801.39166299999999</v>
      </c>
      <c r="X42" s="107">
        <v>803.83239700000001</v>
      </c>
      <c r="Y42" s="107">
        <v>806.45361300000002</v>
      </c>
      <c r="Z42" s="107">
        <v>809.37402299999997</v>
      </c>
      <c r="AA42" s="107">
        <v>811.54797399999995</v>
      </c>
      <c r="AB42" s="107">
        <v>815.90722700000003</v>
      </c>
      <c r="AC42" s="107">
        <v>820.65881300000001</v>
      </c>
      <c r="AD42" s="107">
        <v>823.51312299999995</v>
      </c>
      <c r="AE42" s="107">
        <v>828.04888900000003</v>
      </c>
      <c r="AF42" s="107">
        <v>836.25622599999997</v>
      </c>
      <c r="AG42" s="108">
        <v>2.8379999999999998E-3</v>
      </c>
      <c r="AH42" s="89"/>
    </row>
    <row r="43" spans="1:34">
      <c r="A43" s="87" t="s">
        <v>598</v>
      </c>
      <c r="B43" s="56"/>
      <c r="C43" s="97" t="s">
        <v>599</v>
      </c>
      <c r="D43" s="98">
        <v>44.645794000000002</v>
      </c>
      <c r="E43" s="107">
        <v>47.234665</v>
      </c>
      <c r="F43" s="107">
        <v>48.760154999999997</v>
      </c>
      <c r="G43" s="107">
        <v>48.670940000000002</v>
      </c>
      <c r="H43" s="107">
        <v>48.079116999999997</v>
      </c>
      <c r="I43" s="107">
        <v>47.764068999999999</v>
      </c>
      <c r="J43" s="107">
        <v>47.407600000000002</v>
      </c>
      <c r="K43" s="107">
        <v>46.925643999999998</v>
      </c>
      <c r="L43" s="107">
        <v>46.524067000000002</v>
      </c>
      <c r="M43" s="107">
        <v>46.134365000000003</v>
      </c>
      <c r="N43" s="107">
        <v>45.639007999999997</v>
      </c>
      <c r="O43" s="107">
        <v>45.243049999999997</v>
      </c>
      <c r="P43" s="107">
        <v>44.889744</v>
      </c>
      <c r="Q43" s="107">
        <v>44.438141000000002</v>
      </c>
      <c r="R43" s="107">
        <v>44.029170999999998</v>
      </c>
      <c r="S43" s="107">
        <v>43.542369999999998</v>
      </c>
      <c r="T43" s="107">
        <v>42.940994000000003</v>
      </c>
      <c r="U43" s="107">
        <v>42.496524999999998</v>
      </c>
      <c r="V43" s="107">
        <v>42.147571999999997</v>
      </c>
      <c r="W43" s="107">
        <v>41.695380999999998</v>
      </c>
      <c r="X43" s="107">
        <v>41.325927999999998</v>
      </c>
      <c r="Y43" s="107">
        <v>41.003650999999998</v>
      </c>
      <c r="Z43" s="107">
        <v>40.685012999999998</v>
      </c>
      <c r="AA43" s="107">
        <v>40.374209999999998</v>
      </c>
      <c r="AB43" s="107">
        <v>40.148823</v>
      </c>
      <c r="AC43" s="107">
        <v>39.888148999999999</v>
      </c>
      <c r="AD43" s="107">
        <v>39.440418000000001</v>
      </c>
      <c r="AE43" s="107">
        <v>39.215480999999997</v>
      </c>
      <c r="AF43" s="107">
        <v>39.158562000000003</v>
      </c>
      <c r="AG43" s="108">
        <v>-4.6730000000000001E-3</v>
      </c>
      <c r="AH43" s="89"/>
    </row>
    <row r="44" spans="1:34">
      <c r="A44" s="87" t="s">
        <v>600</v>
      </c>
      <c r="B44" s="45" t="s">
        <v>11</v>
      </c>
      <c r="C44" s="97" t="s">
        <v>601</v>
      </c>
      <c r="D44" s="98">
        <v>254.56864899999999</v>
      </c>
      <c r="E44" s="107">
        <v>249.40261799999999</v>
      </c>
      <c r="F44" s="107">
        <v>247.59620699999999</v>
      </c>
      <c r="G44" s="107">
        <v>251.19984400000001</v>
      </c>
      <c r="H44" s="107">
        <v>257.79541</v>
      </c>
      <c r="I44" s="107">
        <v>263.61346400000002</v>
      </c>
      <c r="J44" s="107">
        <v>268.53961199999998</v>
      </c>
      <c r="K44" s="107">
        <v>273.15313700000002</v>
      </c>
      <c r="L44" s="107">
        <v>277.04922499999998</v>
      </c>
      <c r="M44" s="107">
        <v>281.63604700000002</v>
      </c>
      <c r="N44" s="107">
        <v>287.50537100000003</v>
      </c>
      <c r="O44" s="107">
        <v>292.88174400000003</v>
      </c>
      <c r="P44" s="107">
        <v>297.91622899999999</v>
      </c>
      <c r="Q44" s="107">
        <v>303.86456299999998</v>
      </c>
      <c r="R44" s="107">
        <v>309.03872699999999</v>
      </c>
      <c r="S44" s="107">
        <v>314.230591</v>
      </c>
      <c r="T44" s="107">
        <v>319.516479</v>
      </c>
      <c r="U44" s="107">
        <v>324.26388500000002</v>
      </c>
      <c r="V44" s="107">
        <v>329.411224</v>
      </c>
      <c r="W44" s="107">
        <v>335.37335200000001</v>
      </c>
      <c r="X44" s="107">
        <v>341.05621300000001</v>
      </c>
      <c r="Y44" s="107">
        <v>347.279449</v>
      </c>
      <c r="Z44" s="107">
        <v>352.69454999999999</v>
      </c>
      <c r="AA44" s="107">
        <v>357.66485599999999</v>
      </c>
      <c r="AB44" s="107">
        <v>363.25119000000001</v>
      </c>
      <c r="AC44" s="107">
        <v>369.17843599999998</v>
      </c>
      <c r="AD44" s="107">
        <v>374.38232399999998</v>
      </c>
      <c r="AE44" s="107">
        <v>379.796875</v>
      </c>
      <c r="AF44" s="107">
        <v>387.68673699999999</v>
      </c>
      <c r="AG44" s="108">
        <v>1.5136E-2</v>
      </c>
      <c r="AH44" s="89"/>
    </row>
    <row r="45" spans="1:34">
      <c r="A45" s="87" t="s">
        <v>602</v>
      </c>
      <c r="B45" s="56"/>
      <c r="C45" s="97" t="s">
        <v>603</v>
      </c>
      <c r="D45" s="98">
        <v>119.730042</v>
      </c>
      <c r="E45" s="107">
        <v>114.438492</v>
      </c>
      <c r="F45" s="107">
        <v>113.30817399999999</v>
      </c>
      <c r="G45" s="107">
        <v>115.066971</v>
      </c>
      <c r="H45" s="107">
        <v>117.809082</v>
      </c>
      <c r="I45" s="107">
        <v>119.958473</v>
      </c>
      <c r="J45" s="107">
        <v>121.758652</v>
      </c>
      <c r="K45" s="107">
        <v>123.304001</v>
      </c>
      <c r="L45" s="107">
        <v>124.484306</v>
      </c>
      <c r="M45" s="107">
        <v>125.740257</v>
      </c>
      <c r="N45" s="107">
        <v>127.29342699999999</v>
      </c>
      <c r="O45" s="107">
        <v>128.58807400000001</v>
      </c>
      <c r="P45" s="107">
        <v>129.51486199999999</v>
      </c>
      <c r="Q45" s="107">
        <v>131.14477500000001</v>
      </c>
      <c r="R45" s="107">
        <v>132.32974200000001</v>
      </c>
      <c r="S45" s="107">
        <v>133.82093800000001</v>
      </c>
      <c r="T45" s="107">
        <v>135.45262099999999</v>
      </c>
      <c r="U45" s="107">
        <v>137.08142100000001</v>
      </c>
      <c r="V45" s="107">
        <v>138.79272499999999</v>
      </c>
      <c r="W45" s="107">
        <v>140.514984</v>
      </c>
      <c r="X45" s="107">
        <v>141.874741</v>
      </c>
      <c r="Y45" s="107">
        <v>142.38699299999999</v>
      </c>
      <c r="Z45" s="107">
        <v>143.677246</v>
      </c>
      <c r="AA45" s="107">
        <v>145.33727999999999</v>
      </c>
      <c r="AB45" s="107">
        <v>146.83904999999999</v>
      </c>
      <c r="AC45" s="107">
        <v>148.28321800000001</v>
      </c>
      <c r="AD45" s="107">
        <v>149.31997699999999</v>
      </c>
      <c r="AE45" s="107">
        <v>150.348434</v>
      </c>
      <c r="AF45" s="107">
        <v>151.64003</v>
      </c>
      <c r="AG45" s="108">
        <v>8.4740000000000006E-3</v>
      </c>
      <c r="AH45" s="89"/>
    </row>
    <row r="46" spans="1:34">
      <c r="A46" s="87" t="s">
        <v>604</v>
      </c>
      <c r="B46" s="45" t="s">
        <v>42</v>
      </c>
      <c r="C46" s="97" t="s">
        <v>605</v>
      </c>
      <c r="D46" s="98">
        <v>23.835207</v>
      </c>
      <c r="E46" s="107">
        <v>22.431635</v>
      </c>
      <c r="F46" s="107">
        <v>22.050007000000001</v>
      </c>
      <c r="G46" s="107">
        <v>22.057528999999999</v>
      </c>
      <c r="H46" s="107">
        <v>22.68103</v>
      </c>
      <c r="I46" s="107">
        <v>23.030569</v>
      </c>
      <c r="J46" s="107">
        <v>23.301846999999999</v>
      </c>
      <c r="K46" s="107">
        <v>23.512806000000001</v>
      </c>
      <c r="L46" s="107">
        <v>23.634198999999999</v>
      </c>
      <c r="M46" s="107">
        <v>23.801591999999999</v>
      </c>
      <c r="N46" s="107">
        <v>24.003617999999999</v>
      </c>
      <c r="O46" s="107">
        <v>24.275005</v>
      </c>
      <c r="P46" s="107">
        <v>24.565556000000001</v>
      </c>
      <c r="Q46" s="107">
        <v>24.908245000000001</v>
      </c>
      <c r="R46" s="107">
        <v>25.079616999999999</v>
      </c>
      <c r="S46" s="107">
        <v>25.316305</v>
      </c>
      <c r="T46" s="107">
        <v>25.550051</v>
      </c>
      <c r="U46" s="107">
        <v>25.968063000000001</v>
      </c>
      <c r="V46" s="107">
        <v>26.382377999999999</v>
      </c>
      <c r="W46" s="107">
        <v>26.675877</v>
      </c>
      <c r="X46" s="107">
        <v>27.04561</v>
      </c>
      <c r="Y46" s="107">
        <v>27.182400000000001</v>
      </c>
      <c r="Z46" s="107">
        <v>27.408552</v>
      </c>
      <c r="AA46" s="107">
        <v>27.686163000000001</v>
      </c>
      <c r="AB46" s="107">
        <v>28.096257999999999</v>
      </c>
      <c r="AC46" s="107">
        <v>28.340467</v>
      </c>
      <c r="AD46" s="107">
        <v>28.420309</v>
      </c>
      <c r="AE46" s="107">
        <v>28.615231000000001</v>
      </c>
      <c r="AF46" s="107">
        <v>28.898367</v>
      </c>
      <c r="AG46" s="108">
        <v>6.9030000000000003E-3</v>
      </c>
      <c r="AH46" s="89"/>
    </row>
    <row r="47" spans="1:34">
      <c r="A47" s="87" t="s">
        <v>606</v>
      </c>
      <c r="B47" s="45" t="s">
        <v>43</v>
      </c>
      <c r="C47" s="97" t="s">
        <v>607</v>
      </c>
      <c r="D47" s="98">
        <v>16.081751000000001</v>
      </c>
      <c r="E47" s="107">
        <v>15.364241</v>
      </c>
      <c r="F47" s="107">
        <v>15.174519</v>
      </c>
      <c r="G47" s="107">
        <v>15.420743999999999</v>
      </c>
      <c r="H47" s="107">
        <v>15.655219000000001</v>
      </c>
      <c r="I47" s="107">
        <v>15.807650000000001</v>
      </c>
      <c r="J47" s="107">
        <v>15.951729</v>
      </c>
      <c r="K47" s="107">
        <v>16.142638999999999</v>
      </c>
      <c r="L47" s="107">
        <v>16.343665999999999</v>
      </c>
      <c r="M47" s="107">
        <v>16.538471000000001</v>
      </c>
      <c r="N47" s="107">
        <v>16.67625</v>
      </c>
      <c r="O47" s="107">
        <v>16.739432999999998</v>
      </c>
      <c r="P47" s="107">
        <v>16.852367000000001</v>
      </c>
      <c r="Q47" s="107">
        <v>17.106045000000002</v>
      </c>
      <c r="R47" s="107">
        <v>17.312027</v>
      </c>
      <c r="S47" s="107">
        <v>17.484805999999999</v>
      </c>
      <c r="T47" s="107">
        <v>17.670828</v>
      </c>
      <c r="U47" s="107">
        <v>17.814067999999999</v>
      </c>
      <c r="V47" s="107">
        <v>18.006584</v>
      </c>
      <c r="W47" s="107">
        <v>18.220645999999999</v>
      </c>
      <c r="X47" s="107">
        <v>18.389344999999999</v>
      </c>
      <c r="Y47" s="107">
        <v>18.476151000000002</v>
      </c>
      <c r="Z47" s="107">
        <v>18.683886999999999</v>
      </c>
      <c r="AA47" s="107">
        <v>18.925754999999999</v>
      </c>
      <c r="AB47" s="107">
        <v>19.120739</v>
      </c>
      <c r="AC47" s="107">
        <v>19.317871</v>
      </c>
      <c r="AD47" s="107">
        <v>19.466255</v>
      </c>
      <c r="AE47" s="107">
        <v>19.601412</v>
      </c>
      <c r="AF47" s="107">
        <v>19.775444</v>
      </c>
      <c r="AG47" s="108">
        <v>7.4110000000000001E-3</v>
      </c>
      <c r="AH47" s="89"/>
    </row>
    <row r="48" spans="1:34">
      <c r="A48" s="87" t="s">
        <v>608</v>
      </c>
      <c r="B48" s="45" t="s">
        <v>43</v>
      </c>
      <c r="C48" s="97" t="s">
        <v>609</v>
      </c>
      <c r="D48" s="98">
        <v>79.813086999999996</v>
      </c>
      <c r="E48" s="107">
        <v>76.642616000000004</v>
      </c>
      <c r="F48" s="107">
        <v>76.083648999999994</v>
      </c>
      <c r="G48" s="107">
        <v>77.588699000000005</v>
      </c>
      <c r="H48" s="107">
        <v>79.472831999999997</v>
      </c>
      <c r="I48" s="107">
        <v>81.120255</v>
      </c>
      <c r="J48" s="107">
        <v>82.505073999999993</v>
      </c>
      <c r="K48" s="107">
        <v>83.648551999999995</v>
      </c>
      <c r="L48" s="107">
        <v>84.506439</v>
      </c>
      <c r="M48" s="107">
        <v>85.400192000000004</v>
      </c>
      <c r="N48" s="107">
        <v>86.613556000000003</v>
      </c>
      <c r="O48" s="107">
        <v>87.573631000000006</v>
      </c>
      <c r="P48" s="107">
        <v>88.096947</v>
      </c>
      <c r="Q48" s="107">
        <v>89.130486000000005</v>
      </c>
      <c r="R48" s="107">
        <v>89.938095000000004</v>
      </c>
      <c r="S48" s="107">
        <v>91.019829000000001</v>
      </c>
      <c r="T48" s="107">
        <v>92.231742999999994</v>
      </c>
      <c r="U48" s="107">
        <v>93.299285999999995</v>
      </c>
      <c r="V48" s="107">
        <v>94.403755000000004</v>
      </c>
      <c r="W48" s="107">
        <v>95.618454</v>
      </c>
      <c r="X48" s="107">
        <v>96.439789000000005</v>
      </c>
      <c r="Y48" s="107">
        <v>96.728447000000003</v>
      </c>
      <c r="Z48" s="107">
        <v>97.584800999999999</v>
      </c>
      <c r="AA48" s="107">
        <v>98.725357000000002</v>
      </c>
      <c r="AB48" s="107">
        <v>99.622055000000003</v>
      </c>
      <c r="AC48" s="107">
        <v>100.624878</v>
      </c>
      <c r="AD48" s="107">
        <v>101.433403</v>
      </c>
      <c r="AE48" s="107">
        <v>102.131798</v>
      </c>
      <c r="AF48" s="107">
        <v>102.96622499999999</v>
      </c>
      <c r="AG48" s="108">
        <v>9.1380000000000003E-3</v>
      </c>
      <c r="AH48" s="89"/>
    </row>
    <row r="49" spans="1:34">
      <c r="A49" s="87" t="s">
        <v>610</v>
      </c>
      <c r="B49" s="56"/>
      <c r="C49" s="97" t="s">
        <v>611</v>
      </c>
      <c r="D49" s="98">
        <v>244.92063899999999</v>
      </c>
      <c r="E49" s="107">
        <v>242.71447800000001</v>
      </c>
      <c r="F49" s="107">
        <v>242.907928</v>
      </c>
      <c r="G49" s="107">
        <v>250.14743000000001</v>
      </c>
      <c r="H49" s="107">
        <v>260.91778599999998</v>
      </c>
      <c r="I49" s="107">
        <v>267.47143599999998</v>
      </c>
      <c r="J49" s="107">
        <v>270.68414300000001</v>
      </c>
      <c r="K49" s="107">
        <v>273.12374899999998</v>
      </c>
      <c r="L49" s="107">
        <v>273.69506799999999</v>
      </c>
      <c r="M49" s="107">
        <v>274.63815299999999</v>
      </c>
      <c r="N49" s="107">
        <v>277.50683600000002</v>
      </c>
      <c r="O49" s="107">
        <v>278.695221</v>
      </c>
      <c r="P49" s="107">
        <v>280.69860799999998</v>
      </c>
      <c r="Q49" s="107">
        <v>283.362976</v>
      </c>
      <c r="R49" s="107">
        <v>285.98867799999999</v>
      </c>
      <c r="S49" s="107">
        <v>290.064911</v>
      </c>
      <c r="T49" s="107">
        <v>293.63897700000001</v>
      </c>
      <c r="U49" s="107">
        <v>296.83245799999997</v>
      </c>
      <c r="V49" s="107">
        <v>300.254639</v>
      </c>
      <c r="W49" s="107">
        <v>304.25341800000001</v>
      </c>
      <c r="X49" s="107">
        <v>308.32467700000001</v>
      </c>
      <c r="Y49" s="107">
        <v>311.60855099999998</v>
      </c>
      <c r="Z49" s="107">
        <v>314.53909299999998</v>
      </c>
      <c r="AA49" s="107">
        <v>317.61679099999998</v>
      </c>
      <c r="AB49" s="107">
        <v>321.32205199999999</v>
      </c>
      <c r="AC49" s="107">
        <v>325.11303700000002</v>
      </c>
      <c r="AD49" s="107">
        <v>327.84747299999998</v>
      </c>
      <c r="AE49" s="107">
        <v>330.89224200000001</v>
      </c>
      <c r="AF49" s="107">
        <v>335.55999800000001</v>
      </c>
      <c r="AG49" s="108">
        <v>1.1309E-2</v>
      </c>
      <c r="AH49" s="89"/>
    </row>
    <row r="50" spans="1:34">
      <c r="A50" s="87" t="s">
        <v>612</v>
      </c>
      <c r="B50" s="45" t="s">
        <v>44</v>
      </c>
      <c r="C50" s="97" t="s">
        <v>613</v>
      </c>
      <c r="D50" s="98">
        <v>126.85520200000001</v>
      </c>
      <c r="E50" s="107">
        <v>124.78827699999999</v>
      </c>
      <c r="F50" s="107">
        <v>122.861504</v>
      </c>
      <c r="G50" s="107">
        <v>125.647324</v>
      </c>
      <c r="H50" s="107">
        <v>131.64794900000001</v>
      </c>
      <c r="I50" s="107">
        <v>134.760132</v>
      </c>
      <c r="J50" s="107">
        <v>135.50010700000001</v>
      </c>
      <c r="K50" s="107">
        <v>136.16549699999999</v>
      </c>
      <c r="L50" s="107">
        <v>135.42817700000001</v>
      </c>
      <c r="M50" s="107">
        <v>135.13987700000001</v>
      </c>
      <c r="N50" s="107">
        <v>136.50102200000001</v>
      </c>
      <c r="O50" s="107">
        <v>136.045624</v>
      </c>
      <c r="P50" s="107">
        <v>135.96459999999999</v>
      </c>
      <c r="Q50" s="107">
        <v>136.36445599999999</v>
      </c>
      <c r="R50" s="107">
        <v>136.71965</v>
      </c>
      <c r="S50" s="107">
        <v>138.30264299999999</v>
      </c>
      <c r="T50" s="107">
        <v>139.27752699999999</v>
      </c>
      <c r="U50" s="107">
        <v>139.56672699999999</v>
      </c>
      <c r="V50" s="107">
        <v>140.15815699999999</v>
      </c>
      <c r="W50" s="107">
        <v>141.206772</v>
      </c>
      <c r="X50" s="107">
        <v>142.31332399999999</v>
      </c>
      <c r="Y50" s="107">
        <v>142.74842799999999</v>
      </c>
      <c r="Z50" s="107">
        <v>142.771469</v>
      </c>
      <c r="AA50" s="107">
        <v>142.45120199999999</v>
      </c>
      <c r="AB50" s="107">
        <v>142.66772499999999</v>
      </c>
      <c r="AC50" s="107">
        <v>143.319153</v>
      </c>
      <c r="AD50" s="107">
        <v>143.41282699999999</v>
      </c>
      <c r="AE50" s="107">
        <v>143.60940600000001</v>
      </c>
      <c r="AF50" s="107">
        <v>145.06587200000001</v>
      </c>
      <c r="AG50" s="108">
        <v>4.8019999999999998E-3</v>
      </c>
      <c r="AH50" s="89"/>
    </row>
    <row r="51" spans="1:34">
      <c r="A51" s="87" t="s">
        <v>614</v>
      </c>
      <c r="B51" s="45" t="s">
        <v>45</v>
      </c>
      <c r="C51" s="97" t="s">
        <v>615</v>
      </c>
      <c r="D51" s="98">
        <v>39.489657999999999</v>
      </c>
      <c r="E51" s="107">
        <v>39.006199000000002</v>
      </c>
      <c r="F51" s="107">
        <v>39.241928000000001</v>
      </c>
      <c r="G51" s="107">
        <v>40.383499</v>
      </c>
      <c r="H51" s="107">
        <v>41.714424000000001</v>
      </c>
      <c r="I51" s="107">
        <v>42.604626000000003</v>
      </c>
      <c r="J51" s="107">
        <v>43.222197999999999</v>
      </c>
      <c r="K51" s="107">
        <v>43.558788</v>
      </c>
      <c r="L51" s="107">
        <v>43.667107000000001</v>
      </c>
      <c r="M51" s="107">
        <v>43.847262999999998</v>
      </c>
      <c r="N51" s="107">
        <v>44.095450999999997</v>
      </c>
      <c r="O51" s="107">
        <v>44.485649000000002</v>
      </c>
      <c r="P51" s="107">
        <v>45.056721000000003</v>
      </c>
      <c r="Q51" s="107">
        <v>45.648440999999998</v>
      </c>
      <c r="R51" s="107">
        <v>46.072398999999997</v>
      </c>
      <c r="S51" s="107">
        <v>46.591617999999997</v>
      </c>
      <c r="T51" s="107">
        <v>47.106681999999999</v>
      </c>
      <c r="U51" s="107">
        <v>47.672859000000003</v>
      </c>
      <c r="V51" s="107">
        <v>48.027209999999997</v>
      </c>
      <c r="W51" s="107">
        <v>48.631011999999998</v>
      </c>
      <c r="X51" s="107">
        <v>49.402282999999997</v>
      </c>
      <c r="Y51" s="107">
        <v>49.964900999999998</v>
      </c>
      <c r="Z51" s="107">
        <v>50.329197000000001</v>
      </c>
      <c r="AA51" s="107">
        <v>50.972748000000003</v>
      </c>
      <c r="AB51" s="107">
        <v>51.743003999999999</v>
      </c>
      <c r="AC51" s="107">
        <v>52.397064</v>
      </c>
      <c r="AD51" s="107">
        <v>52.615349000000002</v>
      </c>
      <c r="AE51" s="107">
        <v>53.016792000000002</v>
      </c>
      <c r="AF51" s="107">
        <v>53.815617000000003</v>
      </c>
      <c r="AG51" s="108">
        <v>1.1115999999999999E-2</v>
      </c>
      <c r="AH51" s="89"/>
    </row>
    <row r="52" spans="1:34">
      <c r="A52" s="87" t="s">
        <v>616</v>
      </c>
      <c r="B52" s="45" t="s">
        <v>45</v>
      </c>
      <c r="C52" s="97" t="s">
        <v>617</v>
      </c>
      <c r="D52" s="98">
        <v>78.575774999999993</v>
      </c>
      <c r="E52" s="107">
        <v>78.919990999999996</v>
      </c>
      <c r="F52" s="107">
        <v>80.804496999999998</v>
      </c>
      <c r="G52" s="107">
        <v>84.116607999999999</v>
      </c>
      <c r="H52" s="107">
        <v>87.555404999999993</v>
      </c>
      <c r="I52" s="107">
        <v>90.106673999999998</v>
      </c>
      <c r="J52" s="107">
        <v>91.961853000000005</v>
      </c>
      <c r="K52" s="107">
        <v>93.399451999999997</v>
      </c>
      <c r="L52" s="107">
        <v>94.599777000000003</v>
      </c>
      <c r="M52" s="107">
        <v>95.651015999999998</v>
      </c>
      <c r="N52" s="107">
        <v>96.91037</v>
      </c>
      <c r="O52" s="107">
        <v>98.163939999999997</v>
      </c>
      <c r="P52" s="107">
        <v>99.677277000000004</v>
      </c>
      <c r="Q52" s="107">
        <v>101.350098</v>
      </c>
      <c r="R52" s="107">
        <v>103.196625</v>
      </c>
      <c r="S52" s="107">
        <v>105.170647</v>
      </c>
      <c r="T52" s="107">
        <v>107.25477600000001</v>
      </c>
      <c r="U52" s="107">
        <v>109.59285</v>
      </c>
      <c r="V52" s="107">
        <v>112.069275</v>
      </c>
      <c r="W52" s="107">
        <v>114.415649</v>
      </c>
      <c r="X52" s="107">
        <v>116.609077</v>
      </c>
      <c r="Y52" s="107">
        <v>118.89522599999999</v>
      </c>
      <c r="Z52" s="107">
        <v>121.438423</v>
      </c>
      <c r="AA52" s="107">
        <v>124.192848</v>
      </c>
      <c r="AB52" s="107">
        <v>126.91132399999999</v>
      </c>
      <c r="AC52" s="107">
        <v>129.39681999999999</v>
      </c>
      <c r="AD52" s="107">
        <v>131.819321</v>
      </c>
      <c r="AE52" s="107">
        <v>134.266052</v>
      </c>
      <c r="AF52" s="107">
        <v>136.678528</v>
      </c>
      <c r="AG52" s="108">
        <v>1.9966999999999999E-2</v>
      </c>
      <c r="AH52" s="89"/>
    </row>
    <row r="53" spans="1:34">
      <c r="A53" s="87" t="s">
        <v>618</v>
      </c>
      <c r="B53" s="45" t="s">
        <v>12</v>
      </c>
      <c r="C53" s="97" t="s">
        <v>619</v>
      </c>
      <c r="D53" s="98">
        <v>361.08462500000002</v>
      </c>
      <c r="E53" s="107">
        <v>354.09451300000001</v>
      </c>
      <c r="F53" s="107">
        <v>351.484802</v>
      </c>
      <c r="G53" s="107">
        <v>357.95004299999999</v>
      </c>
      <c r="H53" s="107">
        <v>369.75707999999997</v>
      </c>
      <c r="I53" s="107">
        <v>379.725708</v>
      </c>
      <c r="J53" s="107">
        <v>385.55938700000002</v>
      </c>
      <c r="K53" s="107">
        <v>390.02487200000002</v>
      </c>
      <c r="L53" s="107">
        <v>392.792755</v>
      </c>
      <c r="M53" s="107">
        <v>396.91482500000001</v>
      </c>
      <c r="N53" s="107">
        <v>405.37014799999997</v>
      </c>
      <c r="O53" s="107">
        <v>412.59906000000001</v>
      </c>
      <c r="P53" s="107">
        <v>418.59823599999999</v>
      </c>
      <c r="Q53" s="107">
        <v>426.64352400000001</v>
      </c>
      <c r="R53" s="107">
        <v>435.44189499999999</v>
      </c>
      <c r="S53" s="107">
        <v>445.069458</v>
      </c>
      <c r="T53" s="107">
        <v>454.907623</v>
      </c>
      <c r="U53" s="107">
        <v>462.154358</v>
      </c>
      <c r="V53" s="107">
        <v>469.06369000000001</v>
      </c>
      <c r="W53" s="107">
        <v>478.09390300000001</v>
      </c>
      <c r="X53" s="107">
        <v>485.71447799999999</v>
      </c>
      <c r="Y53" s="107">
        <v>492.09628300000003</v>
      </c>
      <c r="Z53" s="107">
        <v>496.24026500000002</v>
      </c>
      <c r="AA53" s="107">
        <v>498.41033900000002</v>
      </c>
      <c r="AB53" s="107">
        <v>500.96777300000002</v>
      </c>
      <c r="AC53" s="107">
        <v>505.22824100000003</v>
      </c>
      <c r="AD53" s="107">
        <v>507.26754799999998</v>
      </c>
      <c r="AE53" s="107">
        <v>507.686127</v>
      </c>
      <c r="AF53" s="107">
        <v>514.91851799999995</v>
      </c>
      <c r="AG53" s="108">
        <v>1.2756E-2</v>
      </c>
      <c r="AH53" s="89"/>
    </row>
    <row r="54" spans="1:34">
      <c r="A54" s="87" t="s">
        <v>620</v>
      </c>
      <c r="B54" s="45" t="s">
        <v>15</v>
      </c>
      <c r="C54" s="97" t="s">
        <v>621</v>
      </c>
      <c r="D54" s="98">
        <v>399.61200000000002</v>
      </c>
      <c r="E54" s="107">
        <v>393.56274400000001</v>
      </c>
      <c r="F54" s="107">
        <v>393.80505399999998</v>
      </c>
      <c r="G54" s="107">
        <v>398.59121699999997</v>
      </c>
      <c r="H54" s="107">
        <v>413.20257600000002</v>
      </c>
      <c r="I54" s="107">
        <v>426.06222500000001</v>
      </c>
      <c r="J54" s="107">
        <v>431.62191799999999</v>
      </c>
      <c r="K54" s="107">
        <v>436.47894300000002</v>
      </c>
      <c r="L54" s="107">
        <v>441.38394199999999</v>
      </c>
      <c r="M54" s="107">
        <v>448.80239899999998</v>
      </c>
      <c r="N54" s="107">
        <v>460.85583500000001</v>
      </c>
      <c r="O54" s="107">
        <v>470.08538800000002</v>
      </c>
      <c r="P54" s="107">
        <v>477.91143799999998</v>
      </c>
      <c r="Q54" s="107">
        <v>487.04830900000002</v>
      </c>
      <c r="R54" s="107">
        <v>495.56310999999999</v>
      </c>
      <c r="S54" s="107">
        <v>503.838593</v>
      </c>
      <c r="T54" s="107">
        <v>512.09667999999999</v>
      </c>
      <c r="U54" s="107">
        <v>518.91455099999996</v>
      </c>
      <c r="V54" s="107">
        <v>525.78979500000003</v>
      </c>
      <c r="W54" s="107">
        <v>533.87219200000004</v>
      </c>
      <c r="X54" s="107">
        <v>541.03369099999998</v>
      </c>
      <c r="Y54" s="107">
        <v>546.68652299999997</v>
      </c>
      <c r="Z54" s="107">
        <v>551.02954099999999</v>
      </c>
      <c r="AA54" s="107">
        <v>554.63653599999998</v>
      </c>
      <c r="AB54" s="107">
        <v>560.65307600000006</v>
      </c>
      <c r="AC54" s="107">
        <v>567.37158199999999</v>
      </c>
      <c r="AD54" s="107">
        <v>573.516479</v>
      </c>
      <c r="AE54" s="107">
        <v>577.69525099999998</v>
      </c>
      <c r="AF54" s="107">
        <v>585.69397000000004</v>
      </c>
      <c r="AG54" s="108">
        <v>1.3747000000000001E-2</v>
      </c>
      <c r="AH54" s="89"/>
    </row>
    <row r="55" spans="1:34">
      <c r="A55" s="87" t="s">
        <v>622</v>
      </c>
      <c r="B55" s="45" t="s">
        <v>13</v>
      </c>
      <c r="C55" s="97" t="s">
        <v>623</v>
      </c>
      <c r="D55" s="98">
        <v>506.49093599999998</v>
      </c>
      <c r="E55" s="107">
        <v>516.42877199999998</v>
      </c>
      <c r="F55" s="107">
        <v>532.86395300000004</v>
      </c>
      <c r="G55" s="107">
        <v>553.77117899999996</v>
      </c>
      <c r="H55" s="107">
        <v>577.25573699999995</v>
      </c>
      <c r="I55" s="107">
        <v>597.36413600000003</v>
      </c>
      <c r="J55" s="107">
        <v>614.67828399999996</v>
      </c>
      <c r="K55" s="107">
        <v>627.72113000000002</v>
      </c>
      <c r="L55" s="107">
        <v>637.34918200000004</v>
      </c>
      <c r="M55" s="107">
        <v>648.73742700000003</v>
      </c>
      <c r="N55" s="107">
        <v>662.29174799999998</v>
      </c>
      <c r="O55" s="107">
        <v>675.88458300000002</v>
      </c>
      <c r="P55" s="107">
        <v>690.44891399999995</v>
      </c>
      <c r="Q55" s="107">
        <v>704.77856399999996</v>
      </c>
      <c r="R55" s="107">
        <v>720.01513699999998</v>
      </c>
      <c r="S55" s="107">
        <v>736.80139199999996</v>
      </c>
      <c r="T55" s="107">
        <v>754.86901899999998</v>
      </c>
      <c r="U55" s="107">
        <v>773.49487299999998</v>
      </c>
      <c r="V55" s="107">
        <v>794.91992200000004</v>
      </c>
      <c r="W55" s="107">
        <v>816.08807400000001</v>
      </c>
      <c r="X55" s="107">
        <v>835.03979500000003</v>
      </c>
      <c r="Y55" s="107">
        <v>855.20025599999997</v>
      </c>
      <c r="Z55" s="107">
        <v>874.60534700000005</v>
      </c>
      <c r="AA55" s="107">
        <v>893.03076199999998</v>
      </c>
      <c r="AB55" s="107">
        <v>911.92706299999998</v>
      </c>
      <c r="AC55" s="107">
        <v>931.363831</v>
      </c>
      <c r="AD55" s="107">
        <v>950.155396</v>
      </c>
      <c r="AE55" s="107">
        <v>970.80560300000002</v>
      </c>
      <c r="AF55" s="107">
        <v>994.11694299999999</v>
      </c>
      <c r="AG55" s="108">
        <v>2.4375999999999998E-2</v>
      </c>
      <c r="AH55" s="89"/>
    </row>
    <row r="56" spans="1:34">
      <c r="A56" s="87" t="s">
        <v>624</v>
      </c>
      <c r="B56" s="45" t="s">
        <v>646</v>
      </c>
      <c r="C56" s="97" t="s">
        <v>625</v>
      </c>
      <c r="D56" s="98">
        <v>1128.2124020000001</v>
      </c>
      <c r="E56" s="107">
        <v>1163.3079829999999</v>
      </c>
      <c r="F56" s="107">
        <v>1177.901245</v>
      </c>
      <c r="G56" s="107">
        <v>1174.456543</v>
      </c>
      <c r="H56" s="107">
        <v>1180.570557</v>
      </c>
      <c r="I56" s="107">
        <v>1202.499268</v>
      </c>
      <c r="J56" s="107">
        <v>1218.9282229999999</v>
      </c>
      <c r="K56" s="107">
        <v>1226.8570560000001</v>
      </c>
      <c r="L56" s="107">
        <v>1237.553711</v>
      </c>
      <c r="M56" s="107">
        <v>1256.5177000000001</v>
      </c>
      <c r="N56" s="107">
        <v>1288.404053</v>
      </c>
      <c r="O56" s="107">
        <v>1316.197754</v>
      </c>
      <c r="P56" s="107">
        <v>1337.4107670000001</v>
      </c>
      <c r="Q56" s="107">
        <v>1360.609009</v>
      </c>
      <c r="R56" s="107">
        <v>1382.859741</v>
      </c>
      <c r="S56" s="107">
        <v>1398.0405270000001</v>
      </c>
      <c r="T56" s="107">
        <v>1415.6757809999999</v>
      </c>
      <c r="U56" s="107">
        <v>1429.8842770000001</v>
      </c>
      <c r="V56" s="107">
        <v>1450.1400149999999</v>
      </c>
      <c r="W56" s="107">
        <v>1475.5817870000001</v>
      </c>
      <c r="X56" s="107">
        <v>1500.8208010000001</v>
      </c>
      <c r="Y56" s="107">
        <v>1522.6357419999999</v>
      </c>
      <c r="Z56" s="107">
        <v>1540.6464840000001</v>
      </c>
      <c r="AA56" s="107">
        <v>1558.831543</v>
      </c>
      <c r="AB56" s="107">
        <v>1582.472534</v>
      </c>
      <c r="AC56" s="107">
        <v>1608.056274</v>
      </c>
      <c r="AD56" s="107">
        <v>1631.1317140000001</v>
      </c>
      <c r="AE56" s="107">
        <v>1653.2062989999999</v>
      </c>
      <c r="AF56" s="107">
        <v>1681.0548100000001</v>
      </c>
      <c r="AG56" s="108">
        <v>1.4344000000000001E-2</v>
      </c>
      <c r="AH56" s="89"/>
    </row>
    <row r="57" spans="1:34">
      <c r="A57" s="87" t="s">
        <v>626</v>
      </c>
      <c r="B57" s="45" t="s">
        <v>14</v>
      </c>
      <c r="C57" s="97" t="s">
        <v>627</v>
      </c>
      <c r="D57" s="98">
        <v>136.71812399999999</v>
      </c>
      <c r="E57" s="107">
        <v>136.660156</v>
      </c>
      <c r="F57" s="107">
        <v>138.18132</v>
      </c>
      <c r="G57" s="107">
        <v>141.502182</v>
      </c>
      <c r="H57" s="107">
        <v>144.87214700000001</v>
      </c>
      <c r="I57" s="107">
        <v>147.97396900000001</v>
      </c>
      <c r="J57" s="107">
        <v>150.72811899999999</v>
      </c>
      <c r="K57" s="107">
        <v>153.04495199999999</v>
      </c>
      <c r="L57" s="107">
        <v>154.97905</v>
      </c>
      <c r="M57" s="107">
        <v>156.095932</v>
      </c>
      <c r="N57" s="107">
        <v>159.33145099999999</v>
      </c>
      <c r="O57" s="107">
        <v>163.81352200000001</v>
      </c>
      <c r="P57" s="107">
        <v>168.14465300000001</v>
      </c>
      <c r="Q57" s="107">
        <v>172.72576900000001</v>
      </c>
      <c r="R57" s="107">
        <v>177.38597100000001</v>
      </c>
      <c r="S57" s="107">
        <v>182.320007</v>
      </c>
      <c r="T57" s="107">
        <v>187.67952</v>
      </c>
      <c r="U57" s="107">
        <v>192.963043</v>
      </c>
      <c r="V57" s="107">
        <v>198.58502200000001</v>
      </c>
      <c r="W57" s="107">
        <v>204.38623000000001</v>
      </c>
      <c r="X57" s="107">
        <v>209.77015700000001</v>
      </c>
      <c r="Y57" s="107">
        <v>215.49572800000001</v>
      </c>
      <c r="Z57" s="107">
        <v>221.13317900000001</v>
      </c>
      <c r="AA57" s="107">
        <v>226.601257</v>
      </c>
      <c r="AB57" s="107">
        <v>232.24366800000001</v>
      </c>
      <c r="AC57" s="107">
        <v>238.18220500000001</v>
      </c>
      <c r="AD57" s="107">
        <v>244.16102599999999</v>
      </c>
      <c r="AE57" s="107">
        <v>250.01297</v>
      </c>
      <c r="AF57" s="107">
        <v>257.04513500000002</v>
      </c>
      <c r="AG57" s="108">
        <v>2.2804000000000001E-2</v>
      </c>
      <c r="AH57" s="89"/>
    </row>
    <row r="58" spans="1:34">
      <c r="A58" s="87" t="s">
        <v>628</v>
      </c>
      <c r="B58" s="45" t="s">
        <v>18</v>
      </c>
      <c r="C58" s="97" t="s">
        <v>629</v>
      </c>
      <c r="D58" s="98">
        <v>166.3022</v>
      </c>
      <c r="E58" s="107">
        <v>164.43682899999999</v>
      </c>
      <c r="F58" s="107">
        <v>164.33727999999999</v>
      </c>
      <c r="G58" s="107">
        <v>160.20967099999999</v>
      </c>
      <c r="H58" s="107">
        <v>158.97865300000001</v>
      </c>
      <c r="I58" s="107">
        <v>159.30349699999999</v>
      </c>
      <c r="J58" s="107">
        <v>160.67364499999999</v>
      </c>
      <c r="K58" s="107">
        <v>162.23002600000001</v>
      </c>
      <c r="L58" s="107">
        <v>163.81959499999999</v>
      </c>
      <c r="M58" s="107">
        <v>165.476868</v>
      </c>
      <c r="N58" s="107">
        <v>168.42875699999999</v>
      </c>
      <c r="O58" s="107">
        <v>171.31210300000001</v>
      </c>
      <c r="P58" s="107">
        <v>174.08282500000001</v>
      </c>
      <c r="Q58" s="107">
        <v>176.28294399999999</v>
      </c>
      <c r="R58" s="107">
        <v>178.13244599999999</v>
      </c>
      <c r="S58" s="107">
        <v>180.56085200000001</v>
      </c>
      <c r="T58" s="107">
        <v>183.43232699999999</v>
      </c>
      <c r="U58" s="107">
        <v>185.949173</v>
      </c>
      <c r="V58" s="107">
        <v>188.78362999999999</v>
      </c>
      <c r="W58" s="107">
        <v>191.34272799999999</v>
      </c>
      <c r="X58" s="107">
        <v>193.95433</v>
      </c>
      <c r="Y58" s="107">
        <v>196.60256999999999</v>
      </c>
      <c r="Z58" s="107">
        <v>198.85200499999999</v>
      </c>
      <c r="AA58" s="107">
        <v>201.250595</v>
      </c>
      <c r="AB58" s="107">
        <v>203.854996</v>
      </c>
      <c r="AC58" s="107">
        <v>206.75022899999999</v>
      </c>
      <c r="AD58" s="107">
        <v>209.363876</v>
      </c>
      <c r="AE58" s="107">
        <v>211.71012899999999</v>
      </c>
      <c r="AF58" s="107">
        <v>215.37609900000001</v>
      </c>
      <c r="AG58" s="108">
        <v>9.2779999999999998E-3</v>
      </c>
      <c r="AH58" s="89"/>
    </row>
    <row r="59" spans="1:34" ht="15" customHeight="1">
      <c r="C59" s="89"/>
      <c r="D59" s="89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  <c r="AA59" s="106"/>
      <c r="AB59" s="106"/>
      <c r="AC59" s="106"/>
      <c r="AD59" s="106"/>
      <c r="AE59" s="106"/>
      <c r="AF59" s="106"/>
      <c r="AG59" s="106"/>
      <c r="AH59" s="89"/>
    </row>
    <row r="60" spans="1:34">
      <c r="A60" s="87" t="s">
        <v>630</v>
      </c>
      <c r="B60" s="45"/>
      <c r="C60" s="95" t="s">
        <v>631</v>
      </c>
      <c r="D60" s="96">
        <v>9378.9648440000001</v>
      </c>
      <c r="E60" s="104">
        <v>9387.4414059999999</v>
      </c>
      <c r="F60" s="104">
        <v>9395.9472659999992</v>
      </c>
      <c r="G60" s="104">
        <v>9488.7802730000003</v>
      </c>
      <c r="H60" s="104">
        <v>9626.8046880000002</v>
      </c>
      <c r="I60" s="104">
        <v>9753.8515619999998</v>
      </c>
      <c r="J60" s="104">
        <v>9868.7363280000009</v>
      </c>
      <c r="K60" s="104">
        <v>9977.6572269999997</v>
      </c>
      <c r="L60" s="104">
        <v>10065.997069999999</v>
      </c>
      <c r="M60" s="104">
        <v>10153.047852</v>
      </c>
      <c r="N60" s="104">
        <v>10277.175781</v>
      </c>
      <c r="O60" s="104">
        <v>10392.405273</v>
      </c>
      <c r="P60" s="104">
        <v>10500.383789</v>
      </c>
      <c r="Q60" s="104">
        <v>10619.221680000001</v>
      </c>
      <c r="R60" s="104">
        <v>10739.829102</v>
      </c>
      <c r="S60" s="104">
        <v>10869.113281</v>
      </c>
      <c r="T60" s="104">
        <v>11003.559569999999</v>
      </c>
      <c r="U60" s="104">
        <v>11131.84375</v>
      </c>
      <c r="V60" s="104">
        <v>11275.293944999999</v>
      </c>
      <c r="W60" s="104">
        <v>11434.467773</v>
      </c>
      <c r="X60" s="104">
        <v>11587.041015999999</v>
      </c>
      <c r="Y60" s="104">
        <v>11733.089844</v>
      </c>
      <c r="Z60" s="104">
        <v>11866.786133</v>
      </c>
      <c r="AA60" s="104">
        <v>11992.252930000001</v>
      </c>
      <c r="AB60" s="104">
        <v>12136.289062</v>
      </c>
      <c r="AC60" s="104">
        <v>12286.878906</v>
      </c>
      <c r="AD60" s="104">
        <v>12422.4375</v>
      </c>
      <c r="AE60" s="104">
        <v>12557.137694999999</v>
      </c>
      <c r="AF60" s="104">
        <v>12740.831055000001</v>
      </c>
      <c r="AG60" s="105">
        <v>1.1001E-2</v>
      </c>
      <c r="AH60" s="89"/>
    </row>
    <row r="61" spans="1:34" ht="15" customHeight="1"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</row>
    <row r="62" spans="1:34" ht="15.75" thickBot="1"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</row>
    <row r="63" spans="1:34" ht="24.75">
      <c r="C63" s="99" t="s">
        <v>632</v>
      </c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89"/>
    </row>
    <row r="64" spans="1:34" ht="15" customHeight="1">
      <c r="C64" s="89" t="s">
        <v>853</v>
      </c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</row>
    <row r="65" spans="3:34" ht="15" customHeight="1">
      <c r="C65" s="89" t="s">
        <v>854</v>
      </c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</row>
    <row r="66" spans="3:34" ht="15" customHeight="1"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</row>
    <row r="67" spans="3:34"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</row>
    <row r="68" spans="3:34" ht="15" customHeight="1"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</row>
    <row r="69" spans="3:34" ht="15" customHeight="1"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</row>
    <row r="70" spans="3:34" ht="15" customHeight="1"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</row>
    <row r="71" spans="3:34" ht="15" customHeight="1"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</row>
    <row r="72" spans="3:34" ht="15" customHeight="1"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</row>
    <row r="73" spans="3:34" ht="15" customHeight="1"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</row>
    <row r="74" spans="3:34" ht="15" customHeight="1"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</row>
    <row r="75" spans="3:34"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</row>
    <row r="76" spans="3:34" ht="15" customHeight="1"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</row>
    <row r="77" spans="3:34" ht="15" customHeight="1"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</row>
    <row r="78" spans="3:34" ht="15" customHeight="1"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</row>
    <row r="79" spans="3:34" ht="15" customHeight="1"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</row>
    <row r="80" spans="3:34" ht="15" customHeight="1"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</row>
    <row r="81" spans="3:34" ht="15" customHeight="1"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</row>
    <row r="82" spans="3:34" ht="15" customHeight="1"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</row>
    <row r="83" spans="3:34"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</row>
    <row r="84" spans="3:34" ht="15" customHeight="1"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</row>
    <row r="85" spans="3:34" ht="15" customHeight="1"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</row>
    <row r="86" spans="3:34" ht="15" customHeight="1"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</row>
    <row r="87" spans="3:34" ht="15" customHeight="1"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</row>
    <row r="88" spans="3:34" ht="15" customHeight="1"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</row>
    <row r="89" spans="3:34"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</row>
    <row r="90" spans="3:34" ht="15" customHeight="1"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</row>
    <row r="91" spans="3:34" ht="15" customHeight="1"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</row>
    <row r="92" spans="3:34" ht="15" customHeight="1"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</row>
    <row r="93" spans="3:34" ht="15" customHeight="1"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</row>
    <row r="94" spans="3:34"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</row>
    <row r="95" spans="3:34" ht="15" customHeight="1"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</row>
    <row r="96" spans="3:34" ht="15" customHeight="1"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</row>
    <row r="97" spans="3:34" ht="15" customHeight="1"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</row>
    <row r="98" spans="3:34"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</row>
    <row r="99" spans="3:34" ht="15" customHeight="1"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</row>
    <row r="100" spans="3:34" ht="15" customHeight="1"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</row>
    <row r="101" spans="3:34" ht="15" customHeight="1"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</row>
    <row r="102" spans="3:34" ht="15" customHeight="1"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</row>
    <row r="103" spans="3:34" ht="15" customHeight="1"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</row>
    <row r="104" spans="3:34" ht="15" customHeight="1"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</row>
    <row r="105" spans="3:34" ht="15" customHeight="1"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</row>
    <row r="106" spans="3:34"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</row>
    <row r="107" spans="3:34" ht="15" customHeight="1"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</row>
    <row r="108" spans="3:34" ht="15" customHeight="1"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</row>
    <row r="109" spans="3:34" ht="15" customHeight="1"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</row>
    <row r="110" spans="3:34" ht="15" customHeight="1"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</row>
    <row r="111" spans="3:34" ht="15" customHeight="1"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</row>
    <row r="112" spans="3:34" ht="15" customHeight="1"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</row>
    <row r="113" spans="3:34"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</row>
    <row r="114" spans="3:34" ht="15" customHeight="1"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</row>
    <row r="115" spans="3:34" ht="15" customHeight="1"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</row>
    <row r="116" spans="3:34" ht="15" customHeight="1"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</row>
    <row r="117" spans="3:34" ht="15" customHeight="1"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</row>
    <row r="118" spans="3:34" ht="15" customHeight="1"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</row>
    <row r="119" spans="3:34"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</row>
    <row r="120" spans="3:34" ht="15" customHeight="1"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</row>
    <row r="121" spans="3:34" ht="15" customHeight="1"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</row>
    <row r="122" spans="3:34" ht="15" customHeight="1"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</row>
    <row r="123" spans="3:34"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</row>
    <row r="124" spans="3:34" ht="15" customHeight="1"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</row>
    <row r="125" spans="3:34" ht="15" customHeight="1"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</row>
    <row r="126" spans="3:34" ht="15" customHeight="1"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</row>
    <row r="127" spans="3:34" ht="15" customHeight="1"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</row>
    <row r="128" spans="3:34" ht="15" customHeight="1"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</row>
    <row r="129" spans="3:34"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</row>
    <row r="130" spans="3:34" ht="15" customHeight="1"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</row>
    <row r="131" spans="3:34" ht="15" customHeight="1"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</row>
    <row r="132" spans="3:34" ht="15" customHeight="1"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</row>
    <row r="133" spans="3:34" ht="15" customHeight="1"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</row>
    <row r="134" spans="3:34"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</row>
    <row r="135" spans="3:34" ht="15" customHeight="1"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</row>
    <row r="136" spans="3:34" ht="15" customHeight="1"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</row>
    <row r="137" spans="3:34" ht="15" customHeight="1"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</row>
    <row r="138" spans="3:34" ht="15" customHeight="1"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</row>
    <row r="139" spans="3:34" ht="15" customHeight="1"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</row>
    <row r="140" spans="3:34" ht="15" customHeight="1"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</row>
    <row r="141" spans="3:34" ht="15" customHeight="1"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</row>
    <row r="142" spans="3:34" ht="15" customHeight="1"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</row>
    <row r="143" spans="3:34" ht="15" customHeight="1"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</row>
    <row r="144" spans="3:34" ht="15" customHeight="1"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</row>
    <row r="145" spans="2:34" ht="15" customHeight="1"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</row>
    <row r="146" spans="2:34" ht="15" customHeight="1"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</row>
    <row r="147" spans="2:34" ht="15" customHeight="1">
      <c r="B147" s="46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</row>
    <row r="148" spans="2:34" ht="15" customHeight="1">
      <c r="B148" s="46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</row>
    <row r="149" spans="2:34" ht="15" customHeight="1">
      <c r="B149" s="46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</row>
    <row r="150" spans="2:34" ht="15" customHeight="1">
      <c r="B150" s="47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</row>
    <row r="151" spans="2:34" ht="15" customHeight="1">
      <c r="B151" s="47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</row>
    <row r="152" spans="2:34" ht="15" customHeight="1">
      <c r="B152" s="47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</row>
    <row r="153" spans="2:34" ht="15" customHeight="1">
      <c r="B153" s="47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</row>
    <row r="154" spans="2:34" ht="15" customHeight="1">
      <c r="B154" s="47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</row>
    <row r="155" spans="2:34" ht="15" customHeight="1">
      <c r="B155" s="46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</row>
    <row r="156" spans="2:34" ht="15" customHeight="1">
      <c r="B156" s="47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101"/>
      <c r="AF156" s="101"/>
      <c r="AG156" s="101"/>
      <c r="AH156" s="89"/>
    </row>
    <row r="157" spans="2:34" ht="15" customHeight="1">
      <c r="B157" s="46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</row>
    <row r="158" spans="2:34" ht="15" customHeight="1">
      <c r="B158" s="47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</row>
    <row r="159" spans="2:34" ht="15" customHeight="1"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 t="s">
        <v>855</v>
      </c>
      <c r="AH159" s="89"/>
    </row>
    <row r="160" spans="2:34" ht="15" customHeight="1">
      <c r="B160" s="47"/>
    </row>
    <row r="162" spans="2:2" ht="15" customHeight="1">
      <c r="B162" s="47"/>
    </row>
    <row r="164" spans="2:2" ht="15" customHeight="1">
      <c r="B164" s="47"/>
    </row>
    <row r="165" spans="2:2" ht="15" customHeight="1">
      <c r="B165" s="47"/>
    </row>
    <row r="167" spans="2:2" ht="15" customHeight="1">
      <c r="B167" s="47"/>
    </row>
    <row r="169" spans="2:2" ht="15" customHeight="1">
      <c r="B169" s="47"/>
    </row>
    <row r="174" spans="2:2" ht="15" customHeight="1">
      <c r="B174" s="47"/>
    </row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19" ht="12" customHeight="1"/>
    <row r="234" ht="12" customHeight="1"/>
    <row r="236" ht="12" customHeight="1"/>
    <row r="241" ht="12" customHeight="1"/>
    <row r="245" ht="12" customHeight="1"/>
    <row r="250" ht="12" customHeight="1"/>
    <row r="253" ht="12" customHeight="1"/>
    <row r="257" ht="12" customHeight="1"/>
    <row r="261" ht="12" customHeight="1"/>
    <row r="264" ht="12" customHeight="1"/>
    <row r="292" spans="3:33" ht="15" customHeight="1">
      <c r="C292" s="102"/>
      <c r="D292" s="102"/>
      <c r="E292" s="102"/>
      <c r="F292" s="102"/>
      <c r="G292" s="102"/>
      <c r="H292" s="102"/>
      <c r="I292" s="102"/>
      <c r="J292" s="102"/>
      <c r="K292" s="102"/>
      <c r="L292" s="102"/>
      <c r="M292" s="102"/>
      <c r="N292" s="102"/>
      <c r="O292" s="102"/>
      <c r="P292" s="102"/>
      <c r="Q292" s="102"/>
      <c r="R292" s="102"/>
      <c r="S292" s="102"/>
      <c r="T292" s="102"/>
      <c r="U292" s="102"/>
      <c r="V292" s="102"/>
      <c r="W292" s="102"/>
      <c r="X292" s="102"/>
      <c r="Y292" s="102"/>
      <c r="Z292" s="102"/>
      <c r="AA292" s="102"/>
      <c r="AB292" s="102"/>
      <c r="AC292" s="102"/>
      <c r="AD292" s="102"/>
      <c r="AE292" s="102"/>
      <c r="AF292" s="102"/>
      <c r="AG292" s="102"/>
    </row>
    <row r="304" spans="3:33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31" ht="12" customHeight="1"/>
    <row r="333" ht="12" customHeight="1"/>
    <row r="335" ht="12" customHeight="1"/>
    <row r="340" ht="12" customHeight="1"/>
    <row r="374" spans="3:33" ht="12" customHeight="1"/>
    <row r="376" spans="3:33" ht="12" customHeight="1"/>
    <row r="378" spans="3:33" ht="15" customHeight="1">
      <c r="C378" s="102"/>
      <c r="D378" s="102"/>
      <c r="E378" s="102"/>
      <c r="F378" s="102"/>
      <c r="G378" s="102"/>
      <c r="H378" s="102"/>
      <c r="I378" s="102"/>
      <c r="J378" s="102"/>
      <c r="K378" s="102"/>
      <c r="L378" s="102"/>
      <c r="M378" s="102"/>
      <c r="N378" s="102"/>
      <c r="O378" s="102"/>
      <c r="P378" s="102"/>
      <c r="Q378" s="102"/>
      <c r="R378" s="102"/>
      <c r="S378" s="102"/>
      <c r="T378" s="102"/>
      <c r="U378" s="102"/>
      <c r="V378" s="102"/>
      <c r="W378" s="102"/>
      <c r="X378" s="102"/>
      <c r="Y378" s="102"/>
      <c r="Z378" s="102"/>
      <c r="AA378" s="102"/>
      <c r="AB378" s="102"/>
      <c r="AC378" s="102"/>
      <c r="AD378" s="102"/>
      <c r="AE378" s="102"/>
      <c r="AF378" s="102"/>
      <c r="AG378" s="102"/>
    </row>
    <row r="381" spans="3:33" ht="12" customHeight="1"/>
    <row r="382" spans="3:33" ht="12" customHeight="1"/>
    <row r="383" spans="3:33" ht="12" customHeight="1"/>
    <row r="384" spans="3:33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83" ht="12" customHeight="1"/>
    <row r="500" spans="3:34"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  <c r="AB500" s="103"/>
      <c r="AC500" s="103"/>
      <c r="AD500" s="103"/>
      <c r="AE500" s="103"/>
      <c r="AF500" s="103"/>
      <c r="AG500" s="103"/>
      <c r="AH500" s="103"/>
    </row>
    <row r="503" spans="3:34" ht="12" customHeight="1"/>
    <row r="517" ht="12" customHeight="1"/>
    <row r="520" ht="12" customHeight="1"/>
    <row r="521" ht="12" customHeight="1"/>
    <row r="535" ht="12" customHeight="1"/>
    <row r="552" spans="3:33" ht="12" customHeight="1"/>
    <row r="560" spans="3:33" ht="15" customHeight="1">
      <c r="C560" s="102"/>
      <c r="D560" s="102"/>
      <c r="E560" s="102"/>
      <c r="F560" s="102"/>
      <c r="G560" s="102"/>
      <c r="H560" s="102"/>
      <c r="I560" s="102"/>
      <c r="J560" s="102"/>
      <c r="K560" s="102"/>
      <c r="L560" s="102"/>
      <c r="M560" s="102"/>
      <c r="N560" s="102"/>
      <c r="O560" s="102"/>
      <c r="P560" s="102"/>
      <c r="Q560" s="102"/>
      <c r="R560" s="102"/>
      <c r="S560" s="102"/>
      <c r="T560" s="102"/>
      <c r="U560" s="102"/>
      <c r="V560" s="102"/>
      <c r="W560" s="102"/>
      <c r="X560" s="102"/>
      <c r="Y560" s="102"/>
      <c r="Z560" s="102"/>
      <c r="AA560" s="102"/>
      <c r="AB560" s="102"/>
      <c r="AC560" s="102"/>
      <c r="AD560" s="102"/>
      <c r="AE560" s="102"/>
      <c r="AF560" s="102"/>
      <c r="AG560" s="102"/>
    </row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6" ht="12" customHeight="1"/>
    <row r="618" ht="12" customHeight="1"/>
    <row r="631" ht="12" customHeight="1"/>
    <row r="634" ht="12" customHeight="1"/>
    <row r="652" spans="3:33" ht="15" customHeight="1">
      <c r="C652" s="102"/>
      <c r="D652" s="102"/>
      <c r="E652" s="102"/>
      <c r="F652" s="102"/>
      <c r="G652" s="102"/>
      <c r="H652" s="102"/>
      <c r="I652" s="102"/>
      <c r="J652" s="102"/>
      <c r="K652" s="102"/>
      <c r="L652" s="102"/>
      <c r="M652" s="102"/>
      <c r="N652" s="102"/>
      <c r="O652" s="102"/>
      <c r="P652" s="102"/>
      <c r="Q652" s="102"/>
      <c r="R652" s="102"/>
      <c r="S652" s="102"/>
      <c r="T652" s="102"/>
      <c r="U652" s="102"/>
      <c r="V652" s="102"/>
      <c r="W652" s="102"/>
      <c r="X652" s="102"/>
      <c r="Y652" s="102"/>
      <c r="Z652" s="102"/>
      <c r="AA652" s="102"/>
      <c r="AB652" s="102"/>
      <c r="AC652" s="102"/>
      <c r="AD652" s="102"/>
      <c r="AE652" s="102"/>
      <c r="AF652" s="102"/>
      <c r="AG652" s="102"/>
    </row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81" ht="12" customHeight="1"/>
    <row r="694" ht="12" customHeight="1"/>
    <row r="708" ht="12" customHeight="1"/>
    <row r="711" ht="12" customHeight="1"/>
    <row r="728" spans="3:33" ht="15" customHeight="1">
      <c r="C728" s="102"/>
      <c r="D728" s="102"/>
      <c r="E728" s="102"/>
      <c r="F728" s="102"/>
      <c r="G728" s="102"/>
      <c r="H728" s="102"/>
      <c r="I728" s="102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  <c r="U728" s="102"/>
      <c r="V728" s="102"/>
      <c r="W728" s="102"/>
      <c r="X728" s="102"/>
      <c r="Y728" s="102"/>
      <c r="Z728" s="102"/>
      <c r="AA728" s="102"/>
      <c r="AB728" s="102"/>
      <c r="AC728" s="102"/>
      <c r="AD728" s="102"/>
      <c r="AE728" s="102"/>
      <c r="AF728" s="102"/>
      <c r="AG728" s="102"/>
    </row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6" ht="12" customHeight="1"/>
    <row r="777" ht="12" customHeight="1"/>
    <row r="798" ht="12" customHeight="1"/>
    <row r="801" ht="12" customHeight="1"/>
    <row r="819" spans="3:33" ht="15" customHeight="1">
      <c r="C819" s="102"/>
      <c r="D819" s="102"/>
      <c r="E819" s="102"/>
      <c r="F819" s="102"/>
      <c r="G819" s="102"/>
      <c r="H819" s="102"/>
      <c r="I819" s="102"/>
      <c r="J819" s="102"/>
      <c r="K819" s="102"/>
      <c r="L819" s="102"/>
      <c r="M819" s="102"/>
      <c r="N819" s="102"/>
      <c r="O819" s="102"/>
      <c r="P819" s="102"/>
      <c r="Q819" s="102"/>
      <c r="R819" s="102"/>
      <c r="S819" s="102"/>
      <c r="T819" s="102"/>
      <c r="U819" s="102"/>
      <c r="V819" s="102"/>
      <c r="W819" s="102"/>
      <c r="X819" s="102"/>
      <c r="Y819" s="102"/>
      <c r="Z819" s="102"/>
      <c r="AA819" s="102"/>
      <c r="AB819" s="102"/>
      <c r="AC819" s="102"/>
      <c r="AD819" s="102"/>
      <c r="AE819" s="102"/>
      <c r="AF819" s="102"/>
      <c r="AG819" s="102"/>
    </row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6" ht="12" customHeight="1"/>
    <row r="866" ht="12" customHeight="1"/>
    <row r="877" ht="12" customHeight="1"/>
    <row r="880" ht="12" customHeight="1"/>
    <row r="897" spans="3:33" ht="15" customHeight="1">
      <c r="C897" s="102"/>
      <c r="D897" s="102"/>
      <c r="E897" s="102"/>
      <c r="F897" s="102"/>
      <c r="G897" s="102"/>
      <c r="H897" s="102"/>
      <c r="I897" s="102"/>
      <c r="J897" s="102"/>
      <c r="K897" s="102"/>
      <c r="L897" s="102"/>
      <c r="M897" s="102"/>
      <c r="N897" s="102"/>
      <c r="O897" s="102"/>
      <c r="P897" s="102"/>
      <c r="Q897" s="102"/>
      <c r="R897" s="102"/>
      <c r="S897" s="102"/>
      <c r="T897" s="102"/>
      <c r="U897" s="102"/>
      <c r="V897" s="102"/>
      <c r="W897" s="102"/>
      <c r="X897" s="102"/>
      <c r="Y897" s="102"/>
      <c r="Z897" s="102"/>
      <c r="AA897" s="102"/>
      <c r="AB897" s="102"/>
      <c r="AC897" s="102"/>
      <c r="AD897" s="102"/>
      <c r="AE897" s="102"/>
      <c r="AF897" s="102"/>
      <c r="AG897" s="102"/>
    </row>
    <row r="909" spans="3:33" ht="12" customHeight="1"/>
    <row r="910" spans="3:33" ht="12" customHeight="1"/>
    <row r="911" spans="3:33" ht="12" customHeight="1"/>
    <row r="912" spans="3:33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31" ht="12" customHeight="1"/>
    <row r="946" ht="12" customHeight="1"/>
    <row r="962" ht="12" customHeight="1"/>
    <row r="966" ht="12" customHeight="1"/>
    <row r="983" spans="3:33" ht="15" customHeight="1">
      <c r="C983" s="102"/>
      <c r="D983" s="102"/>
      <c r="E983" s="102"/>
      <c r="F983" s="102"/>
      <c r="G983" s="102"/>
      <c r="H983" s="102"/>
      <c r="I983" s="102"/>
      <c r="J983" s="102"/>
      <c r="K983" s="102"/>
      <c r="L983" s="102"/>
      <c r="M983" s="102"/>
      <c r="N983" s="102"/>
      <c r="O983" s="102"/>
      <c r="P983" s="102"/>
      <c r="Q983" s="102"/>
      <c r="R983" s="102"/>
      <c r="S983" s="102"/>
      <c r="T983" s="102"/>
      <c r="U983" s="102"/>
      <c r="V983" s="102"/>
      <c r="W983" s="102"/>
      <c r="X983" s="102"/>
      <c r="Y983" s="102"/>
      <c r="Z983" s="102"/>
      <c r="AA983" s="102"/>
      <c r="AB983" s="102"/>
      <c r="AC983" s="102"/>
      <c r="AD983" s="102"/>
      <c r="AE983" s="102"/>
      <c r="AF983" s="102"/>
      <c r="AG983" s="102"/>
    </row>
    <row r="998" ht="12" customHeight="1"/>
    <row r="999" ht="12" customHeight="1"/>
    <row r="1000" ht="12" customHeight="1"/>
    <row r="1001" ht="12" customHeight="1"/>
    <row r="1002" ht="12" customHeight="1"/>
    <row r="1003" ht="12" customHeight="1"/>
    <row r="1004" ht="12" customHeight="1"/>
    <row r="1005" ht="12" customHeight="1"/>
    <row r="1006" ht="12" customHeight="1"/>
    <row r="1007" ht="12" customHeight="1"/>
    <row r="1008" ht="12" customHeight="1"/>
    <row r="1009" ht="12" customHeight="1"/>
    <row r="1010" ht="12" customHeight="1"/>
    <row r="1011" ht="12" customHeight="1"/>
    <row r="1012" ht="12" customHeight="1"/>
    <row r="1013" ht="12" customHeight="1"/>
    <row r="1014" ht="12" customHeight="1"/>
    <row r="1015" ht="12" customHeight="1"/>
    <row r="1016" ht="12" customHeight="1"/>
    <row r="1017" ht="12" customHeight="1"/>
    <row r="1018" ht="12" customHeight="1"/>
    <row r="1019" ht="12" customHeight="1"/>
    <row r="1020" ht="12" customHeight="1"/>
    <row r="1021" ht="12" customHeight="1"/>
    <row r="1022" ht="12" customHeight="1"/>
    <row r="1023" ht="12" customHeight="1"/>
    <row r="1024" ht="12" customHeight="1"/>
    <row r="1031" ht="12" customHeight="1"/>
    <row r="1046" ht="12" customHeight="1"/>
    <row r="1062" ht="12" customHeight="1"/>
    <row r="1065" ht="12" customHeight="1"/>
    <row r="1082" spans="3:33" ht="15" customHeight="1">
      <c r="C1082" s="102"/>
      <c r="D1082" s="102"/>
      <c r="E1082" s="102"/>
      <c r="F1082" s="102"/>
      <c r="G1082" s="102"/>
      <c r="H1082" s="102"/>
      <c r="I1082" s="102"/>
      <c r="J1082" s="102"/>
      <c r="K1082" s="102"/>
      <c r="L1082" s="102"/>
      <c r="M1082" s="102"/>
      <c r="N1082" s="102"/>
      <c r="O1082" s="102"/>
      <c r="P1082" s="102"/>
      <c r="Q1082" s="102"/>
      <c r="R1082" s="102"/>
      <c r="S1082" s="102"/>
      <c r="T1082" s="102"/>
      <c r="U1082" s="102"/>
      <c r="V1082" s="102"/>
      <c r="W1082" s="102"/>
      <c r="X1082" s="102"/>
      <c r="Y1082" s="102"/>
      <c r="Z1082" s="102"/>
      <c r="AA1082" s="102"/>
      <c r="AB1082" s="102"/>
      <c r="AC1082" s="102"/>
      <c r="AD1082" s="102"/>
      <c r="AE1082" s="102"/>
      <c r="AF1082" s="102"/>
      <c r="AG1082" s="102"/>
    </row>
    <row r="1095" ht="12" customHeight="1"/>
    <row r="1096" ht="12" customHeight="1"/>
    <row r="1097" ht="12" customHeight="1"/>
    <row r="1098" ht="12" customHeight="1"/>
    <row r="1099" ht="12" customHeight="1"/>
    <row r="1100" ht="12" customHeight="1"/>
    <row r="1101" ht="12" customHeight="1"/>
    <row r="1102" ht="12" customHeight="1"/>
    <row r="1103" ht="12" customHeight="1"/>
    <row r="1104" ht="12" customHeight="1"/>
    <row r="1105" ht="12" customHeight="1"/>
    <row r="1106" ht="12" customHeight="1"/>
    <row r="1107" ht="12" customHeight="1"/>
    <row r="1108" ht="12" customHeight="1"/>
    <row r="1109" ht="12" customHeight="1"/>
    <row r="1110" ht="12" customHeight="1"/>
    <row r="1111" ht="12" customHeight="1"/>
    <row r="1112" ht="12" customHeight="1"/>
    <row r="1113" ht="12" customHeight="1"/>
    <row r="1114" ht="12" customHeight="1"/>
    <row r="1115" ht="12" customHeight="1"/>
    <row r="1116" ht="12" customHeight="1"/>
    <row r="1117" ht="12" customHeight="1"/>
    <row r="1118" ht="12" customHeight="1"/>
    <row r="1119" ht="12" customHeight="1"/>
    <row r="1120" ht="12" customHeight="1"/>
    <row r="1121" ht="12" customHeight="1"/>
    <row r="1122" ht="12" customHeight="1"/>
    <row r="1123" ht="12" customHeight="1"/>
    <row r="1124" ht="12" customHeight="1"/>
    <row r="1131" ht="12" customHeight="1"/>
    <row r="1144" ht="12" customHeight="1"/>
    <row r="1158" ht="12" customHeight="1"/>
    <row r="1161" ht="12" customHeight="1"/>
    <row r="1162" ht="12" customHeight="1"/>
    <row r="1179" spans="3:33" ht="15" customHeight="1">
      <c r="C1179" s="102"/>
      <c r="D1179" s="102"/>
      <c r="E1179" s="102"/>
      <c r="F1179" s="102"/>
      <c r="G1179" s="102"/>
      <c r="H1179" s="102"/>
      <c r="I1179" s="102"/>
      <c r="J1179" s="102"/>
      <c r="K1179" s="102"/>
      <c r="L1179" s="102"/>
      <c r="M1179" s="102"/>
      <c r="N1179" s="102"/>
      <c r="O1179" s="102"/>
      <c r="P1179" s="102"/>
      <c r="Q1179" s="102"/>
      <c r="R1179" s="102"/>
      <c r="S1179" s="102"/>
      <c r="T1179" s="102"/>
      <c r="U1179" s="102"/>
      <c r="V1179" s="102"/>
      <c r="W1179" s="102"/>
      <c r="X1179" s="102"/>
      <c r="Y1179" s="102"/>
      <c r="Z1179" s="102"/>
      <c r="AA1179" s="102"/>
      <c r="AB1179" s="102"/>
      <c r="AC1179" s="102"/>
      <c r="AD1179" s="102"/>
      <c r="AE1179" s="102"/>
      <c r="AF1179" s="102"/>
      <c r="AG1179" s="102"/>
    </row>
    <row r="1193" ht="12" customHeight="1"/>
    <row r="1194" ht="12" customHeight="1"/>
    <row r="1195" ht="12" customHeight="1"/>
    <row r="1196" ht="12" customHeight="1"/>
    <row r="1197" ht="12" customHeight="1"/>
    <row r="1198" ht="12" customHeight="1"/>
    <row r="1199" ht="12" customHeight="1"/>
    <row r="1218" ht="12" customHeight="1"/>
    <row r="1230" ht="12" customHeight="1"/>
    <row r="1242" ht="12" customHeight="1"/>
    <row r="1254" ht="12" customHeight="1"/>
    <row r="1255" ht="12" customHeight="1"/>
    <row r="1267" ht="12" customHeight="1"/>
    <row r="1274" ht="12" customHeight="1"/>
    <row r="1282" ht="12" customHeight="1"/>
    <row r="1290" ht="12" customHeight="1"/>
    <row r="1291" ht="12" customHeight="1"/>
    <row r="1295" ht="12" customHeight="1"/>
    <row r="1313" spans="3:33" ht="15" customHeight="1">
      <c r="C1313" s="102"/>
      <c r="D1313" s="102"/>
      <c r="E1313" s="102"/>
      <c r="F1313" s="102"/>
      <c r="G1313" s="102"/>
      <c r="H1313" s="102"/>
      <c r="I1313" s="102"/>
      <c r="J1313" s="102"/>
      <c r="K1313" s="102"/>
      <c r="L1313" s="102"/>
      <c r="M1313" s="102"/>
      <c r="N1313" s="102"/>
      <c r="O1313" s="102"/>
      <c r="P1313" s="102"/>
      <c r="Q1313" s="102"/>
      <c r="R1313" s="102"/>
      <c r="S1313" s="102"/>
      <c r="T1313" s="102"/>
      <c r="U1313" s="102"/>
      <c r="V1313" s="102"/>
      <c r="W1313" s="102"/>
      <c r="X1313" s="102"/>
      <c r="Y1313" s="102"/>
      <c r="Z1313" s="102"/>
      <c r="AA1313" s="102"/>
      <c r="AB1313" s="102"/>
      <c r="AC1313" s="102"/>
      <c r="AD1313" s="102"/>
      <c r="AE1313" s="102"/>
      <c r="AF1313" s="102"/>
      <c r="AG1313" s="102"/>
    </row>
    <row r="1325" spans="3:33" ht="12" customHeight="1"/>
    <row r="1326" spans="3:33" ht="12" customHeight="1"/>
    <row r="1327" spans="3:33" ht="12" customHeight="1"/>
    <row r="1328" spans="3:33" ht="12" customHeight="1"/>
    <row r="1329" ht="12" customHeight="1"/>
    <row r="1330" ht="12" customHeight="1"/>
    <row r="1331" ht="12" customHeight="1"/>
    <row r="1332" ht="12" customHeight="1"/>
    <row r="1333" ht="12" customHeight="1"/>
    <row r="1334" ht="12" customHeight="1"/>
    <row r="1335" ht="12" customHeight="1"/>
    <row r="1336" ht="12" customHeight="1"/>
    <row r="1337" ht="12" customHeight="1"/>
    <row r="1338" ht="12" customHeight="1"/>
    <row r="1339" ht="12" customHeight="1"/>
    <row r="1340" ht="12" customHeight="1"/>
    <row r="1341" ht="12" customHeight="1"/>
    <row r="1342" ht="12" customHeight="1"/>
    <row r="1343" ht="12" customHeight="1"/>
    <row r="1344" ht="12" customHeight="1"/>
    <row r="1345" ht="12" customHeight="1"/>
    <row r="1346" ht="12" customHeight="1"/>
    <row r="1347" ht="12" customHeight="1"/>
    <row r="1348" ht="12" customHeight="1"/>
    <row r="1349" ht="12" customHeight="1"/>
    <row r="1367" ht="12" customHeight="1"/>
    <row r="1379" ht="12" customHeight="1"/>
    <row r="1393" ht="12" customHeight="1"/>
    <row r="1394" ht="12" customHeight="1"/>
    <row r="1399" ht="12" customHeight="1"/>
    <row r="1405" ht="12" customHeight="1"/>
    <row r="1411" ht="12" customHeight="1"/>
    <row r="1412" ht="12" customHeight="1"/>
    <row r="1414" ht="12" customHeight="1"/>
    <row r="1431" spans="3:33" ht="15" customHeight="1">
      <c r="C1431" s="102"/>
      <c r="D1431" s="102"/>
      <c r="E1431" s="102"/>
      <c r="F1431" s="102"/>
      <c r="G1431" s="102"/>
      <c r="H1431" s="102"/>
      <c r="I1431" s="102"/>
      <c r="J1431" s="102"/>
      <c r="K1431" s="102"/>
      <c r="L1431" s="102"/>
      <c r="M1431" s="102"/>
      <c r="N1431" s="102"/>
      <c r="O1431" s="102"/>
      <c r="P1431" s="102"/>
      <c r="Q1431" s="102"/>
      <c r="R1431" s="102"/>
      <c r="S1431" s="102"/>
      <c r="T1431" s="102"/>
      <c r="U1431" s="102"/>
      <c r="V1431" s="102"/>
      <c r="W1431" s="102"/>
      <c r="X1431" s="102"/>
      <c r="Y1431" s="102"/>
      <c r="Z1431" s="102"/>
      <c r="AA1431" s="102"/>
      <c r="AB1431" s="102"/>
      <c r="AC1431" s="102"/>
      <c r="AD1431" s="102"/>
      <c r="AE1431" s="102"/>
      <c r="AF1431" s="102"/>
      <c r="AG1431" s="102"/>
    </row>
    <row r="1444" ht="12" customHeight="1"/>
    <row r="1445" ht="12" customHeight="1"/>
    <row r="1446" ht="12" customHeight="1"/>
    <row r="1447" ht="12" customHeight="1"/>
    <row r="1448" ht="12" customHeight="1"/>
    <row r="1449" ht="12" customHeight="1"/>
    <row r="1468" ht="12" customHeight="1"/>
    <row r="1479" ht="12" customHeight="1"/>
    <row r="1493" ht="12" customHeight="1"/>
    <row r="1494" ht="12" customHeight="1"/>
    <row r="1495" ht="12" customHeight="1"/>
    <row r="1496" ht="12" customHeight="1"/>
    <row r="1501" ht="12" customHeight="1"/>
    <row r="1507" ht="12" customHeight="1"/>
    <row r="1513" ht="12" customHeight="1"/>
    <row r="1514" ht="12" customHeight="1"/>
    <row r="1515" ht="12" customHeight="1"/>
    <row r="1517" ht="12" customHeight="1"/>
    <row r="1535" spans="3:33" ht="15" customHeight="1">
      <c r="C1535" s="102"/>
      <c r="D1535" s="102"/>
      <c r="E1535" s="102"/>
      <c r="F1535" s="102"/>
      <c r="G1535" s="102"/>
      <c r="H1535" s="102"/>
      <c r="I1535" s="102"/>
      <c r="J1535" s="102"/>
      <c r="K1535" s="102"/>
      <c r="L1535" s="102"/>
      <c r="M1535" s="102"/>
      <c r="N1535" s="102"/>
      <c r="O1535" s="102"/>
      <c r="P1535" s="102"/>
      <c r="Q1535" s="102"/>
      <c r="R1535" s="102"/>
      <c r="S1535" s="102"/>
      <c r="T1535" s="102"/>
      <c r="U1535" s="102"/>
      <c r="V1535" s="102"/>
      <c r="W1535" s="102"/>
      <c r="X1535" s="102"/>
      <c r="Y1535" s="102"/>
      <c r="Z1535" s="102"/>
      <c r="AA1535" s="102"/>
      <c r="AB1535" s="102"/>
      <c r="AC1535" s="102"/>
      <c r="AD1535" s="102"/>
      <c r="AE1535" s="102"/>
      <c r="AF1535" s="102"/>
      <c r="AG1535" s="102"/>
    </row>
    <row r="1548" ht="12" customHeight="1"/>
    <row r="1549" ht="12" customHeight="1"/>
    <row r="1550" ht="12" customHeight="1"/>
    <row r="1551" ht="12" customHeight="1"/>
    <row r="1552" ht="12" customHeight="1"/>
    <row r="1553" ht="12" customHeight="1"/>
    <row r="1554" ht="12" customHeight="1"/>
    <row r="1555" ht="12" customHeight="1"/>
    <row r="1556" ht="12" customHeight="1"/>
    <row r="1557" ht="12" customHeight="1"/>
    <row r="1558" ht="12" customHeight="1"/>
    <row r="1559" ht="12" customHeight="1"/>
    <row r="1560" ht="12" customHeight="1"/>
    <row r="1561" ht="12" customHeight="1"/>
    <row r="1562" ht="12" customHeight="1"/>
    <row r="1563" ht="12" customHeight="1"/>
    <row r="1564" ht="12" customHeight="1"/>
    <row r="1565" ht="12" customHeight="1"/>
    <row r="1566" ht="12" customHeight="1"/>
    <row r="1567" ht="12" customHeight="1"/>
    <row r="1568" ht="12" customHeight="1"/>
    <row r="1569" ht="12" customHeight="1"/>
    <row r="1570" ht="12" customHeight="1"/>
    <row r="1571" ht="12" customHeight="1"/>
    <row r="1572" ht="12" customHeight="1"/>
    <row r="1573" ht="12" customHeight="1"/>
    <row r="1574" ht="12" customHeight="1"/>
    <row r="1581" ht="12" customHeight="1"/>
    <row r="1583" ht="12" customHeight="1"/>
    <row r="1585" ht="12" customHeight="1"/>
    <row r="1590" ht="12" customHeight="1"/>
    <row r="1624" spans="3:33" ht="12" customHeight="1"/>
    <row r="1626" spans="3:33" ht="12" customHeight="1"/>
    <row r="1628" spans="3:33" ht="15" customHeight="1">
      <c r="C1628" s="102"/>
      <c r="D1628" s="102"/>
      <c r="E1628" s="102"/>
      <c r="F1628" s="102"/>
      <c r="G1628" s="102"/>
      <c r="H1628" s="102"/>
      <c r="I1628" s="102"/>
      <c r="J1628" s="102"/>
      <c r="K1628" s="102"/>
      <c r="L1628" s="102"/>
      <c r="M1628" s="102"/>
      <c r="N1628" s="102"/>
      <c r="O1628" s="102"/>
      <c r="P1628" s="102"/>
      <c r="Q1628" s="102"/>
      <c r="R1628" s="102"/>
      <c r="S1628" s="102"/>
      <c r="T1628" s="102"/>
      <c r="U1628" s="102"/>
      <c r="V1628" s="102"/>
      <c r="W1628" s="102"/>
      <c r="X1628" s="102"/>
      <c r="Y1628" s="102"/>
      <c r="Z1628" s="102"/>
      <c r="AA1628" s="102"/>
      <c r="AB1628" s="102"/>
      <c r="AC1628" s="102"/>
      <c r="AD1628" s="102"/>
      <c r="AE1628" s="102"/>
      <c r="AF1628" s="102"/>
      <c r="AG1628" s="102"/>
    </row>
    <row r="1631" spans="3:33" ht="12" customHeight="1"/>
    <row r="1632" spans="3:33" ht="12" customHeight="1"/>
    <row r="1633" ht="12" customHeight="1"/>
    <row r="1634" ht="12" customHeight="1"/>
    <row r="1635" ht="12" customHeight="1"/>
    <row r="1636" ht="12" customHeight="1"/>
    <row r="1637" ht="12" customHeight="1"/>
    <row r="1638" ht="12" customHeight="1"/>
    <row r="1639" ht="12" customHeight="1"/>
    <row r="1640" ht="12" customHeight="1"/>
    <row r="1641" ht="12" customHeight="1"/>
    <row r="1642" ht="12" customHeight="1"/>
    <row r="1643" ht="12" customHeight="1"/>
    <row r="1644" ht="12" customHeight="1"/>
    <row r="1645" ht="12" customHeight="1"/>
    <row r="1646" ht="12" customHeight="1"/>
    <row r="1647" ht="12" customHeight="1"/>
    <row r="1648" ht="12" customHeight="1"/>
    <row r="1649" ht="12" customHeight="1"/>
    <row r="1650" ht="12" customHeight="1"/>
    <row r="1651" ht="12" customHeight="1"/>
    <row r="1652" ht="12" customHeight="1"/>
    <row r="1653" ht="12" customHeight="1"/>
    <row r="1654" ht="12" customHeight="1"/>
    <row r="1655" ht="12" customHeight="1"/>
    <row r="1656" ht="12" customHeight="1"/>
    <row r="1657" ht="12" customHeight="1"/>
    <row r="1658" ht="12" customHeight="1"/>
    <row r="1659" ht="12" customHeight="1"/>
    <row r="1660" ht="12" customHeight="1"/>
    <row r="1661" ht="12" customHeight="1"/>
    <row r="1662" ht="12" customHeight="1"/>
    <row r="1663" ht="12" customHeight="1"/>
    <row r="1664" ht="12" customHeight="1"/>
    <row r="1665" ht="12" customHeight="1"/>
    <row r="1666" ht="12" customHeight="1"/>
    <row r="1667" ht="12" customHeight="1"/>
    <row r="1668" ht="12" customHeight="1"/>
    <row r="1669" ht="12" customHeight="1"/>
    <row r="1670" ht="12" customHeight="1"/>
    <row r="1671" ht="12" customHeight="1"/>
    <row r="1672" ht="12" customHeight="1"/>
    <row r="1673" ht="12" customHeight="1"/>
    <row r="1674" ht="12" customHeight="1"/>
    <row r="1675" ht="12" customHeight="1"/>
    <row r="1676" ht="12" customHeight="1"/>
    <row r="1677" ht="12" customHeight="1"/>
    <row r="1678" ht="12" customHeight="1"/>
    <row r="1679" ht="12" customHeight="1"/>
    <row r="1680" ht="12" customHeight="1"/>
    <row r="1681" ht="12" customHeight="1"/>
    <row r="1682" ht="12" customHeight="1"/>
    <row r="1683" ht="12" customHeight="1"/>
    <row r="1684" ht="12" customHeight="1"/>
    <row r="1685" ht="12" customHeight="1"/>
    <row r="1686" ht="12" customHeight="1"/>
    <row r="1687" ht="12" customHeight="1"/>
    <row r="1688" ht="12" customHeight="1"/>
    <row r="1689" ht="12" customHeight="1"/>
    <row r="1690" ht="12" customHeight="1"/>
    <row r="1691" ht="12" customHeight="1"/>
    <row r="1692" ht="12" customHeight="1"/>
    <row r="1693" ht="12" customHeight="1"/>
    <row r="1694" ht="12" customHeight="1"/>
    <row r="1695" ht="12" customHeight="1"/>
    <row r="1696" ht="12" customHeight="1"/>
    <row r="1697" ht="12" customHeight="1"/>
    <row r="1698" ht="12" customHeight="1"/>
    <row r="1699" ht="12" customHeight="1"/>
    <row r="1700" ht="12" customHeight="1"/>
    <row r="1701" ht="12" customHeight="1"/>
    <row r="1702" ht="12" customHeight="1"/>
    <row r="1703" ht="12" customHeight="1"/>
    <row r="1704" ht="12" customHeight="1"/>
    <row r="1705" ht="12" customHeight="1"/>
    <row r="1706" ht="12" customHeight="1"/>
    <row r="1707" ht="12" customHeight="1"/>
    <row r="1708" ht="12" customHeight="1"/>
    <row r="1709" ht="12" customHeight="1"/>
    <row r="1710" ht="12" customHeight="1"/>
    <row r="1711" ht="12" customHeight="1"/>
    <row r="1712" ht="12" customHeight="1"/>
    <row r="1713" ht="12" customHeight="1"/>
    <row r="1714" ht="12" customHeight="1"/>
    <row r="1715" ht="12" customHeight="1"/>
    <row r="1716" ht="12" customHeight="1"/>
    <row r="1717" ht="12" customHeight="1"/>
    <row r="1718" ht="12" customHeight="1"/>
    <row r="1719" ht="12" customHeight="1"/>
    <row r="1720" ht="12" customHeight="1"/>
    <row r="1721" ht="12" customHeight="1"/>
    <row r="1722" ht="12" customHeight="1"/>
    <row r="1723" ht="12" customHeight="1"/>
    <row r="1724" ht="12" customHeight="1"/>
    <row r="1731" ht="12" customHeight="1"/>
    <row r="1733" ht="12" customHeight="1"/>
    <row r="1735" ht="12" customHeight="1"/>
    <row r="1740" ht="12" customHeight="1"/>
    <row r="1774" ht="12" customHeight="1"/>
    <row r="1776" ht="12" customHeight="1"/>
    <row r="1778" spans="3:33" ht="15" customHeight="1">
      <c r="C1778" s="102"/>
      <c r="D1778" s="102"/>
      <c r="E1778" s="102"/>
      <c r="F1778" s="102"/>
      <c r="G1778" s="102"/>
      <c r="H1778" s="102"/>
      <c r="I1778" s="102"/>
      <c r="J1778" s="102"/>
      <c r="K1778" s="102"/>
      <c r="L1778" s="102"/>
      <c r="M1778" s="102"/>
      <c r="N1778" s="102"/>
      <c r="O1778" s="102"/>
      <c r="P1778" s="102"/>
      <c r="Q1778" s="102"/>
      <c r="R1778" s="102"/>
      <c r="S1778" s="102"/>
      <c r="T1778" s="102"/>
      <c r="U1778" s="102"/>
      <c r="V1778" s="102"/>
      <c r="W1778" s="102"/>
      <c r="X1778" s="102"/>
      <c r="Y1778" s="102"/>
      <c r="Z1778" s="102"/>
      <c r="AA1778" s="102"/>
      <c r="AB1778" s="102"/>
      <c r="AC1778" s="102"/>
      <c r="AD1778" s="102"/>
      <c r="AE1778" s="102"/>
      <c r="AF1778" s="102"/>
      <c r="AG1778" s="102"/>
    </row>
    <row r="1781" spans="3:33" ht="12" customHeight="1"/>
    <row r="1782" spans="3:33" ht="12" customHeight="1"/>
    <row r="1783" spans="3:33" ht="12" customHeight="1"/>
    <row r="1784" spans="3:33" ht="12" customHeight="1"/>
    <row r="1785" spans="3:33" ht="12" customHeight="1"/>
    <row r="1786" spans="3:33" ht="12" customHeight="1"/>
    <row r="1787" spans="3:33" ht="12" customHeight="1"/>
    <row r="1788" spans="3:33" ht="12" customHeight="1"/>
    <row r="1789" spans="3:33" ht="12" customHeight="1"/>
    <row r="1790" spans="3:33" ht="12" customHeight="1"/>
    <row r="1791" spans="3:33" ht="12" customHeight="1"/>
    <row r="1792" spans="3:33" ht="12" customHeight="1"/>
    <row r="1793" ht="12" customHeight="1"/>
    <row r="1794" ht="12" customHeight="1"/>
    <row r="1795" ht="12" customHeight="1"/>
    <row r="1796" ht="12" customHeight="1"/>
    <row r="1797" ht="12" customHeight="1"/>
    <row r="1798" ht="12" customHeight="1"/>
    <row r="1799" ht="12" customHeight="1"/>
    <row r="1800" ht="12" customHeight="1"/>
    <row r="1801" ht="12" customHeight="1"/>
    <row r="1802" ht="12" customHeight="1"/>
    <row r="1803" ht="12" customHeight="1"/>
    <row r="1804" ht="12" customHeight="1"/>
    <row r="1805" ht="12" customHeight="1"/>
    <row r="1806" ht="12" customHeight="1"/>
    <row r="1807" ht="12" customHeight="1"/>
    <row r="1808" ht="12" customHeight="1"/>
    <row r="1809" ht="12" customHeight="1"/>
    <row r="1810" ht="12" customHeight="1"/>
    <row r="1811" ht="12" customHeight="1"/>
    <row r="1812" ht="12" customHeight="1"/>
    <row r="1813" ht="12" customHeight="1"/>
    <row r="1814" ht="12" customHeight="1"/>
    <row r="1815" ht="12" customHeight="1"/>
    <row r="1816" ht="12" customHeight="1"/>
    <row r="1817" ht="12" customHeight="1"/>
    <row r="1818" ht="12" customHeight="1"/>
    <row r="1819" ht="12" customHeight="1"/>
    <row r="1820" ht="12" customHeight="1"/>
    <row r="1821" ht="12" customHeight="1"/>
    <row r="1822" ht="12" customHeight="1"/>
    <row r="1823" ht="12" customHeight="1"/>
    <row r="1824" ht="12" customHeight="1"/>
    <row r="1825" ht="12" customHeight="1"/>
    <row r="1826" ht="12" customHeight="1"/>
    <row r="1827" ht="12" customHeight="1"/>
    <row r="1828" ht="12" customHeight="1"/>
    <row r="1829" ht="12" customHeight="1"/>
    <row r="1830" ht="12" customHeight="1"/>
    <row r="1831" ht="12" customHeight="1"/>
    <row r="1832" ht="12" customHeight="1"/>
    <row r="1833" ht="12" customHeight="1"/>
    <row r="1834" ht="12" customHeight="1"/>
    <row r="1835" ht="12" customHeight="1"/>
    <row r="1836" ht="12" customHeight="1"/>
    <row r="1837" ht="12" customHeight="1"/>
    <row r="1838" ht="12" customHeight="1"/>
    <row r="1839" ht="12" customHeight="1"/>
    <row r="1840" ht="12" customHeight="1"/>
    <row r="1841" ht="12" customHeight="1"/>
    <row r="1842" ht="12" customHeight="1"/>
    <row r="1843" ht="12" customHeight="1"/>
    <row r="1844" ht="12" customHeight="1"/>
    <row r="1845" ht="12" customHeight="1"/>
    <row r="1846" ht="12" customHeight="1"/>
    <row r="1847" ht="12" customHeight="1"/>
    <row r="1848" ht="12" customHeight="1"/>
    <row r="1849" ht="12" customHeight="1"/>
    <row r="1850" ht="12" customHeight="1"/>
    <row r="1851" ht="12" customHeight="1"/>
    <row r="1852" ht="12" customHeight="1"/>
    <row r="1853" ht="12" customHeight="1"/>
    <row r="1854" ht="12" customHeight="1"/>
    <row r="1855" ht="12" customHeight="1"/>
    <row r="1856" ht="12" customHeight="1"/>
    <row r="1857" ht="12" customHeight="1"/>
    <row r="1858" ht="12" customHeight="1"/>
    <row r="1859" ht="12" customHeight="1"/>
    <row r="1860" ht="12" customHeight="1"/>
    <row r="1861" ht="12" customHeight="1"/>
    <row r="1862" ht="12" customHeight="1"/>
    <row r="1863" ht="12" customHeight="1"/>
    <row r="1864" ht="12" customHeight="1"/>
    <row r="1865" ht="12" customHeight="1"/>
    <row r="1866" ht="12" customHeight="1"/>
    <row r="1867" ht="12" customHeight="1"/>
    <row r="1868" ht="12" customHeight="1"/>
    <row r="1869" ht="12" customHeight="1"/>
    <row r="1870" ht="12" customHeight="1"/>
    <row r="1871" ht="12" customHeight="1"/>
    <row r="1872" ht="12" customHeight="1"/>
    <row r="1873" ht="12" customHeight="1"/>
    <row r="1874" ht="12" customHeight="1"/>
    <row r="1881" ht="12" customHeight="1"/>
    <row r="1883" ht="12" customHeight="1"/>
    <row r="1885" ht="12" customHeight="1"/>
    <row r="1890" ht="12" customHeight="1"/>
    <row r="1924" spans="3:33" ht="12" customHeight="1"/>
    <row r="1926" spans="3:33" ht="12" customHeight="1"/>
    <row r="1928" spans="3:33" ht="15" customHeight="1">
      <c r="C1928" s="102"/>
      <c r="D1928" s="102"/>
      <c r="E1928" s="102"/>
      <c r="F1928" s="102"/>
      <c r="G1928" s="102"/>
      <c r="H1928" s="102"/>
      <c r="I1928" s="102"/>
      <c r="J1928" s="102"/>
      <c r="K1928" s="102"/>
      <c r="L1928" s="102"/>
      <c r="M1928" s="102"/>
      <c r="N1928" s="102"/>
      <c r="O1928" s="102"/>
      <c r="P1928" s="102"/>
      <c r="Q1928" s="102"/>
      <c r="R1928" s="102"/>
      <c r="S1928" s="102"/>
      <c r="T1928" s="102"/>
      <c r="U1928" s="102"/>
      <c r="V1928" s="102"/>
      <c r="W1928" s="102"/>
      <c r="X1928" s="102"/>
      <c r="Y1928" s="102"/>
      <c r="Z1928" s="102"/>
      <c r="AA1928" s="102"/>
      <c r="AB1928" s="102"/>
      <c r="AC1928" s="102"/>
      <c r="AD1928" s="102"/>
      <c r="AE1928" s="102"/>
      <c r="AF1928" s="102"/>
      <c r="AG1928" s="102"/>
    </row>
    <row r="1931" spans="3:33" ht="12" customHeight="1"/>
    <row r="1932" spans="3:33" ht="12" customHeight="1"/>
    <row r="1933" spans="3:33" ht="12" customHeight="1"/>
    <row r="1934" spans="3:33" ht="12" customHeight="1"/>
    <row r="1935" spans="3:33" ht="12" customHeight="1"/>
    <row r="1936" spans="3:33" ht="12" customHeight="1"/>
    <row r="1937" ht="12" customHeight="1"/>
    <row r="1938" ht="12" customHeight="1"/>
    <row r="1939" ht="12" customHeight="1"/>
    <row r="1940" ht="12" customHeight="1"/>
    <row r="1941" ht="12" customHeight="1"/>
    <row r="1942" ht="12" customHeight="1"/>
    <row r="1943" ht="12" customHeight="1"/>
    <row r="1944" ht="12" customHeight="1"/>
    <row r="1945" ht="12" customHeight="1"/>
    <row r="1946" ht="12" customHeight="1"/>
    <row r="1947" ht="12" customHeight="1"/>
    <row r="1948" ht="12" customHeight="1"/>
    <row r="1949" ht="12" customHeight="1"/>
    <row r="1950" ht="12" customHeight="1"/>
    <row r="1951" ht="12" customHeight="1"/>
    <row r="1952" ht="12" customHeight="1"/>
    <row r="1953" ht="12" customHeight="1"/>
    <row r="1954" ht="12" customHeight="1"/>
    <row r="1955" ht="12" customHeight="1"/>
    <row r="1956" ht="12" customHeight="1"/>
    <row r="1957" ht="12" customHeight="1"/>
    <row r="1958" ht="12" customHeight="1"/>
    <row r="1959" ht="12" customHeight="1"/>
    <row r="1960" ht="12" customHeight="1"/>
    <row r="1961" ht="12" customHeight="1"/>
    <row r="1962" ht="12" customHeight="1"/>
    <row r="1963" ht="12" customHeight="1"/>
    <row r="1964" ht="12" customHeight="1"/>
    <row r="1965" ht="12" customHeight="1"/>
    <row r="1966" ht="12" customHeight="1"/>
    <row r="1967" ht="12" customHeight="1"/>
    <row r="1968" ht="12" customHeight="1"/>
    <row r="1969" ht="12" customHeight="1"/>
    <row r="1970" ht="12" customHeight="1"/>
    <row r="1971" ht="12" customHeight="1"/>
    <row r="1972" ht="12" customHeight="1"/>
    <row r="1973" ht="12" customHeight="1"/>
    <row r="1974" ht="12" customHeight="1"/>
    <row r="1975" ht="12" customHeight="1"/>
    <row r="1976" ht="12" customHeight="1"/>
    <row r="1977" ht="12" customHeight="1"/>
    <row r="1978" ht="12" customHeight="1"/>
    <row r="1979" ht="12" customHeight="1"/>
    <row r="1980" ht="12" customHeight="1"/>
    <row r="1981" ht="12" customHeight="1"/>
    <row r="1982" ht="12" customHeight="1"/>
    <row r="1983" ht="12" customHeight="1"/>
    <row r="1984" ht="12" customHeight="1"/>
    <row r="1985" ht="12" customHeight="1"/>
    <row r="1986" ht="12" customHeight="1"/>
    <row r="1987" ht="12" customHeight="1"/>
    <row r="1988" ht="12" customHeight="1"/>
    <row r="1989" ht="12" customHeight="1"/>
    <row r="1990" ht="12" customHeight="1"/>
    <row r="1991" ht="12" customHeight="1"/>
    <row r="1992" ht="12" customHeight="1"/>
    <row r="1993" ht="12" customHeight="1"/>
    <row r="1994" ht="12" customHeight="1"/>
    <row r="1995" ht="12" customHeight="1"/>
    <row r="1996" ht="12" customHeight="1"/>
    <row r="1997" ht="12" customHeight="1"/>
    <row r="1998" ht="12" customHeight="1"/>
    <row r="1999" ht="12" customHeight="1"/>
    <row r="2000" ht="12" customHeight="1"/>
    <row r="2001" ht="12" customHeight="1"/>
    <row r="2002" ht="12" customHeight="1"/>
    <row r="2003" ht="12" customHeight="1"/>
    <row r="2004" ht="12" customHeight="1"/>
    <row r="2005" ht="12" customHeight="1"/>
    <row r="2006" ht="12" customHeight="1"/>
    <row r="2007" ht="12" customHeight="1"/>
    <row r="2008" ht="12" customHeight="1"/>
    <row r="2009" ht="12" customHeight="1"/>
    <row r="2010" ht="12" customHeight="1"/>
    <row r="2011" ht="12" customHeight="1"/>
    <row r="2012" ht="12" customHeight="1"/>
    <row r="2013" ht="12" customHeight="1"/>
    <row r="2014" ht="12" customHeight="1"/>
    <row r="2015" ht="12" customHeight="1"/>
    <row r="2016" ht="12" customHeight="1"/>
    <row r="2017" ht="12" customHeight="1"/>
    <row r="2018" ht="12" customHeight="1"/>
    <row r="2019" ht="12" customHeight="1"/>
    <row r="2020" ht="12" customHeight="1"/>
    <row r="2021" ht="12" customHeight="1"/>
    <row r="2022" ht="12" customHeight="1"/>
    <row r="2023" ht="12" customHeight="1"/>
    <row r="2024" ht="12" customHeight="1"/>
    <row r="2031" ht="12" customHeight="1"/>
    <row r="2033" ht="12" customHeight="1"/>
    <row r="2035" ht="12" customHeight="1"/>
    <row r="2040" ht="12" customHeight="1"/>
    <row r="2074" spans="3:33" ht="12" customHeight="1"/>
    <row r="2076" spans="3:33" ht="12" customHeight="1"/>
    <row r="2078" spans="3:33" ht="15" customHeight="1">
      <c r="C2078" s="102"/>
      <c r="D2078" s="102"/>
      <c r="E2078" s="102"/>
      <c r="F2078" s="102"/>
      <c r="G2078" s="102"/>
      <c r="H2078" s="102"/>
      <c r="I2078" s="102"/>
      <c r="J2078" s="102"/>
      <c r="K2078" s="102"/>
      <c r="L2078" s="102"/>
      <c r="M2078" s="102"/>
      <c r="N2078" s="102"/>
      <c r="O2078" s="102"/>
      <c r="P2078" s="102"/>
      <c r="Q2078" s="102"/>
      <c r="R2078" s="102"/>
      <c r="S2078" s="102"/>
      <c r="T2078" s="102"/>
      <c r="U2078" s="102"/>
      <c r="V2078" s="102"/>
      <c r="W2078" s="102"/>
      <c r="X2078" s="102"/>
      <c r="Y2078" s="102"/>
      <c r="Z2078" s="102"/>
      <c r="AA2078" s="102"/>
      <c r="AB2078" s="102"/>
      <c r="AC2078" s="102"/>
      <c r="AD2078" s="102"/>
      <c r="AE2078" s="102"/>
      <c r="AF2078" s="102"/>
      <c r="AG2078" s="102"/>
    </row>
    <row r="2081" ht="12" customHeight="1"/>
    <row r="2082" ht="12" customHeight="1"/>
    <row r="2083" ht="12" customHeight="1"/>
    <row r="2084" ht="12" customHeight="1"/>
    <row r="2085" ht="12" customHeight="1"/>
    <row r="2086" ht="12" customHeight="1"/>
    <row r="2087" ht="12" customHeight="1"/>
    <row r="2088" ht="12" customHeight="1"/>
    <row r="2089" ht="12" customHeight="1"/>
    <row r="2090" ht="12" customHeight="1"/>
    <row r="2091" ht="12" customHeight="1"/>
    <row r="2092" ht="12" customHeight="1"/>
    <row r="2093" ht="12" customHeight="1"/>
    <row r="2094" ht="12" customHeight="1"/>
    <row r="2095" ht="12" customHeight="1"/>
    <row r="2096" ht="12" customHeight="1"/>
    <row r="2097" ht="12" customHeight="1"/>
    <row r="2098" ht="12" customHeight="1"/>
    <row r="2099" ht="12" customHeight="1"/>
    <row r="2100" ht="12" customHeight="1"/>
    <row r="2101" ht="12" customHeight="1"/>
    <row r="2102" ht="12" customHeight="1"/>
    <row r="2103" ht="12" customHeight="1"/>
    <row r="2104" ht="12" customHeight="1"/>
    <row r="2105" ht="12" customHeight="1"/>
    <row r="2106" ht="12" customHeight="1"/>
    <row r="2107" ht="12" customHeight="1"/>
    <row r="2108" ht="12" customHeight="1"/>
    <row r="2109" ht="12" customHeight="1"/>
    <row r="2110" ht="12" customHeight="1"/>
    <row r="2111" ht="12" customHeight="1"/>
    <row r="2112" ht="12" customHeight="1"/>
    <row r="2113" ht="12" customHeight="1"/>
    <row r="2114" ht="12" customHeight="1"/>
    <row r="2115" ht="12" customHeight="1"/>
    <row r="2116" ht="12" customHeight="1"/>
    <row r="2117" ht="12" customHeight="1"/>
    <row r="2118" ht="12" customHeight="1"/>
    <row r="2119" ht="12" customHeight="1"/>
    <row r="2120" ht="12" customHeight="1"/>
    <row r="2121" ht="12" customHeight="1"/>
    <row r="2122" ht="12" customHeight="1"/>
    <row r="2123" ht="12" customHeight="1"/>
    <row r="2124" ht="12" customHeight="1"/>
    <row r="2125" ht="12" customHeight="1"/>
    <row r="2126" ht="12" customHeight="1"/>
    <row r="2127" ht="12" customHeight="1"/>
    <row r="2128" ht="12" customHeight="1"/>
    <row r="2129" ht="12" customHeight="1"/>
    <row r="2130" ht="12" customHeight="1"/>
    <row r="2131" ht="12" customHeight="1"/>
    <row r="2132" ht="12" customHeight="1"/>
    <row r="2133" ht="12" customHeight="1"/>
    <row r="2134" ht="12" customHeight="1"/>
    <row r="2135" ht="12" customHeight="1"/>
    <row r="2136" ht="12" customHeight="1"/>
    <row r="2137" ht="12" customHeight="1"/>
    <row r="2138" ht="12" customHeight="1"/>
    <row r="2139" ht="12" customHeight="1"/>
    <row r="2140" ht="12" customHeight="1"/>
    <row r="2141" ht="12" customHeight="1"/>
    <row r="2142" ht="12" customHeight="1"/>
    <row r="2143" ht="12" customHeight="1"/>
    <row r="2144" ht="12" customHeight="1"/>
    <row r="2145" ht="12" customHeight="1"/>
    <row r="2146" ht="12" customHeight="1"/>
    <row r="2147" ht="12" customHeight="1"/>
    <row r="2148" ht="12" customHeight="1"/>
    <row r="2149" ht="12" customHeight="1"/>
    <row r="2150" ht="12" customHeight="1"/>
    <row r="2151" ht="12" customHeight="1"/>
    <row r="2152" ht="12" customHeight="1"/>
    <row r="2153" ht="12" customHeight="1"/>
    <row r="2154" ht="12" customHeight="1"/>
    <row r="2155" ht="12" customHeight="1"/>
    <row r="2156" ht="12" customHeight="1"/>
    <row r="2157" ht="12" customHeight="1"/>
    <row r="2158" ht="12" customHeight="1"/>
    <row r="2159" ht="12" customHeight="1"/>
    <row r="2160" ht="12" customHeight="1"/>
    <row r="2161" ht="12" customHeight="1"/>
    <row r="2162" ht="12" customHeight="1"/>
    <row r="2163" ht="12" customHeight="1"/>
    <row r="2164" ht="12" customHeight="1"/>
    <row r="2165" ht="12" customHeight="1"/>
    <row r="2166" ht="12" customHeight="1"/>
    <row r="2167" ht="12" customHeight="1"/>
    <row r="2168" ht="12" customHeight="1"/>
    <row r="2169" ht="12" customHeight="1"/>
    <row r="2170" ht="12" customHeight="1"/>
    <row r="2171" ht="12" customHeight="1"/>
    <row r="2172" ht="12" customHeight="1"/>
    <row r="2173" ht="12" customHeight="1"/>
    <row r="2174" ht="12" customHeight="1"/>
    <row r="2181" ht="12" customHeight="1"/>
    <row r="2183" ht="12" customHeight="1"/>
    <row r="2185" ht="12" customHeight="1"/>
    <row r="2190" ht="12" customHeight="1"/>
    <row r="2224" ht="12" customHeight="1"/>
    <row r="2226" spans="3:33" ht="12" customHeight="1"/>
    <row r="2228" spans="3:33" ht="15" customHeight="1">
      <c r="C2228" s="102"/>
      <c r="D2228" s="102"/>
      <c r="E2228" s="102"/>
      <c r="F2228" s="102"/>
      <c r="G2228" s="102"/>
      <c r="H2228" s="102"/>
      <c r="I2228" s="102"/>
      <c r="J2228" s="102"/>
      <c r="K2228" s="102"/>
      <c r="L2228" s="102"/>
      <c r="M2228" s="102"/>
      <c r="N2228" s="102"/>
      <c r="O2228" s="102"/>
      <c r="P2228" s="102"/>
      <c r="Q2228" s="102"/>
      <c r="R2228" s="102"/>
      <c r="S2228" s="102"/>
      <c r="T2228" s="102"/>
      <c r="U2228" s="102"/>
      <c r="V2228" s="102"/>
      <c r="W2228" s="102"/>
      <c r="X2228" s="102"/>
      <c r="Y2228" s="102"/>
      <c r="Z2228" s="102"/>
      <c r="AA2228" s="102"/>
      <c r="AB2228" s="102"/>
      <c r="AC2228" s="102"/>
      <c r="AD2228" s="102"/>
      <c r="AE2228" s="102"/>
      <c r="AF2228" s="102"/>
      <c r="AG2228" s="102"/>
    </row>
    <row r="2231" spans="3:33" ht="12" customHeight="1"/>
    <row r="2232" spans="3:33" ht="12" customHeight="1"/>
    <row r="2233" spans="3:33" ht="12" customHeight="1"/>
    <row r="2234" spans="3:33" ht="12" customHeight="1"/>
    <row r="2235" spans="3:33" ht="12" customHeight="1"/>
    <row r="2236" spans="3:33" ht="12" customHeight="1"/>
    <row r="2237" spans="3:33" ht="12" customHeight="1"/>
    <row r="2238" spans="3:33" ht="12" customHeight="1"/>
    <row r="2239" spans="3:33" ht="12" customHeight="1"/>
    <row r="2240" spans="3:33" ht="12" customHeight="1"/>
    <row r="2241" ht="12" customHeight="1"/>
    <row r="2242" ht="12" customHeight="1"/>
    <row r="2243" ht="12" customHeight="1"/>
    <row r="2244" ht="12" customHeight="1"/>
    <row r="2245" ht="12" customHeight="1"/>
    <row r="2246" ht="12" customHeight="1"/>
    <row r="2247" ht="12" customHeight="1"/>
    <row r="2248" ht="12" customHeight="1"/>
    <row r="2249" ht="12" customHeight="1"/>
    <row r="2250" ht="12" customHeight="1"/>
    <row r="2251" ht="12" customHeight="1"/>
    <row r="2252" ht="12" customHeight="1"/>
    <row r="2253" ht="12" customHeight="1"/>
    <row r="2254" ht="12" customHeight="1"/>
    <row r="2255" ht="12" customHeight="1"/>
    <row r="2256" ht="12" customHeight="1"/>
    <row r="2257" ht="12" customHeight="1"/>
    <row r="2258" ht="12" customHeight="1"/>
    <row r="2259" ht="12" customHeight="1"/>
    <row r="2260" ht="12" customHeight="1"/>
    <row r="2261" ht="12" customHeight="1"/>
    <row r="2262" ht="12" customHeight="1"/>
    <row r="2263" ht="12" customHeight="1"/>
    <row r="2264" ht="12" customHeight="1"/>
    <row r="2265" ht="12" customHeight="1"/>
    <row r="2266" ht="12" customHeight="1"/>
    <row r="2267" ht="12" customHeight="1"/>
    <row r="2268" ht="12" customHeight="1"/>
    <row r="2269" ht="12" customHeight="1"/>
    <row r="2270" ht="12" customHeight="1"/>
    <row r="2271" ht="12" customHeight="1"/>
    <row r="2272" ht="12" customHeight="1"/>
    <row r="2273" ht="12" customHeight="1"/>
    <row r="2274" ht="12" customHeight="1"/>
    <row r="2275" ht="12" customHeight="1"/>
    <row r="2276" ht="12" customHeight="1"/>
    <row r="2277" ht="12" customHeight="1"/>
    <row r="2278" ht="12" customHeight="1"/>
    <row r="2279" ht="12" customHeight="1"/>
    <row r="2280" ht="12" customHeight="1"/>
    <row r="2281" ht="12" customHeight="1"/>
    <row r="2282" ht="12" customHeight="1"/>
    <row r="2283" ht="12" customHeight="1"/>
    <row r="2284" ht="12" customHeight="1"/>
    <row r="2285" ht="12" customHeight="1"/>
    <row r="2286" ht="12" customHeight="1"/>
    <row r="2287" ht="12" customHeight="1"/>
    <row r="2288" ht="12" customHeight="1"/>
    <row r="2289" ht="12" customHeight="1"/>
    <row r="2290" ht="12" customHeight="1"/>
    <row r="2291" ht="12" customHeight="1"/>
    <row r="2292" ht="12" customHeight="1"/>
    <row r="2293" ht="12" customHeight="1"/>
    <row r="2294" ht="12" customHeight="1"/>
    <row r="2295" ht="12" customHeight="1"/>
    <row r="2296" ht="12" customHeight="1"/>
    <row r="2297" ht="12" customHeight="1"/>
    <row r="2298" ht="12" customHeight="1"/>
    <row r="2299" ht="12" customHeight="1"/>
    <row r="2300" ht="12" customHeight="1"/>
    <row r="2301" ht="12" customHeight="1"/>
    <row r="2302" ht="12" customHeight="1"/>
    <row r="2303" ht="12" customHeight="1"/>
    <row r="2304" ht="12" customHeight="1"/>
    <row r="2305" ht="12" customHeight="1"/>
    <row r="2306" ht="12" customHeight="1"/>
    <row r="2307" ht="12" customHeight="1"/>
    <row r="2308" ht="12" customHeight="1"/>
    <row r="2309" ht="12" customHeight="1"/>
    <row r="2310" ht="12" customHeight="1"/>
    <row r="2311" ht="12" customHeight="1"/>
    <row r="2312" ht="12" customHeight="1"/>
    <row r="2313" ht="12" customHeight="1"/>
    <row r="2314" ht="12" customHeight="1"/>
    <row r="2315" ht="12" customHeight="1"/>
    <row r="2316" ht="12" customHeight="1"/>
    <row r="2317" ht="12" customHeight="1"/>
    <row r="2318" ht="12" customHeight="1"/>
    <row r="2319" ht="12" customHeight="1"/>
    <row r="2320" ht="12" customHeight="1"/>
    <row r="2321" ht="12" customHeight="1"/>
    <row r="2322" ht="12" customHeight="1"/>
    <row r="2323" ht="12" customHeight="1"/>
    <row r="2324" ht="12" customHeight="1"/>
    <row r="2331" ht="12" customHeight="1"/>
    <row r="2333" ht="12" customHeight="1"/>
    <row r="2335" ht="12" customHeight="1"/>
    <row r="2340" ht="12" customHeight="1"/>
    <row r="2374" spans="3:33" ht="12" customHeight="1"/>
    <row r="2376" spans="3:33" ht="12" customHeight="1"/>
    <row r="2378" spans="3:33" ht="15" customHeight="1">
      <c r="C2378" s="102"/>
      <c r="D2378" s="102"/>
      <c r="E2378" s="102"/>
      <c r="F2378" s="102"/>
      <c r="G2378" s="102"/>
      <c r="H2378" s="102"/>
      <c r="I2378" s="102"/>
      <c r="J2378" s="102"/>
      <c r="K2378" s="102"/>
      <c r="L2378" s="102"/>
      <c r="M2378" s="102"/>
      <c r="N2378" s="102"/>
      <c r="O2378" s="102"/>
      <c r="P2378" s="102"/>
      <c r="Q2378" s="102"/>
      <c r="R2378" s="102"/>
      <c r="S2378" s="102"/>
      <c r="T2378" s="102"/>
      <c r="U2378" s="102"/>
      <c r="V2378" s="102"/>
      <c r="W2378" s="102"/>
      <c r="X2378" s="102"/>
      <c r="Y2378" s="102"/>
      <c r="Z2378" s="102"/>
      <c r="AA2378" s="102"/>
      <c r="AB2378" s="102"/>
      <c r="AC2378" s="102"/>
      <c r="AD2378" s="102"/>
      <c r="AE2378" s="102"/>
      <c r="AF2378" s="102"/>
      <c r="AG2378" s="102"/>
    </row>
    <row r="2381" spans="3:33" ht="12" customHeight="1"/>
    <row r="2382" spans="3:33" ht="12" customHeight="1"/>
    <row r="2383" spans="3:33" ht="12" customHeight="1"/>
    <row r="2384" spans="3:33" ht="12" customHeight="1"/>
    <row r="2385" ht="12" customHeight="1"/>
    <row r="2386" ht="12" customHeight="1"/>
    <row r="2387" ht="12" customHeight="1"/>
    <row r="2388" ht="12" customHeight="1"/>
    <row r="2389" ht="12" customHeight="1"/>
    <row r="2390" ht="12" customHeight="1"/>
    <row r="2391" ht="12" customHeight="1"/>
    <row r="2392" ht="12" customHeight="1"/>
    <row r="2393" ht="12" customHeight="1"/>
    <row r="2394" ht="12" customHeight="1"/>
    <row r="2395" ht="12" customHeight="1"/>
    <row r="2396" ht="12" customHeight="1"/>
    <row r="2397" ht="12" customHeight="1"/>
    <row r="2398" ht="12" customHeight="1"/>
    <row r="2399" ht="12" customHeight="1"/>
    <row r="2400" ht="12" customHeight="1"/>
    <row r="2401" ht="12" customHeight="1"/>
    <row r="2402" ht="12" customHeight="1"/>
    <row r="2403" ht="12" customHeight="1"/>
    <row r="2404" ht="12" customHeight="1"/>
    <row r="2405" ht="12" customHeight="1"/>
    <row r="2406" ht="12" customHeight="1"/>
    <row r="2407" ht="12" customHeight="1"/>
    <row r="2408" ht="12" customHeight="1"/>
    <row r="2409" ht="12" customHeight="1"/>
    <row r="2410" ht="12" customHeight="1"/>
    <row r="2411" ht="12" customHeight="1"/>
    <row r="2412" ht="12" customHeight="1"/>
    <row r="2413" ht="12" customHeight="1"/>
    <row r="2414" ht="12" customHeight="1"/>
    <row r="2415" ht="12" customHeight="1"/>
    <row r="2416" ht="12" customHeight="1"/>
    <row r="2417" ht="12" customHeight="1"/>
    <row r="2418" ht="12" customHeight="1"/>
    <row r="2419" ht="12" customHeight="1"/>
    <row r="2420" ht="12" customHeight="1"/>
    <row r="2421" ht="12" customHeight="1"/>
    <row r="2422" ht="12" customHeight="1"/>
    <row r="2423" ht="12" customHeight="1"/>
    <row r="2424" ht="12" customHeight="1"/>
    <row r="2425" ht="12" customHeight="1"/>
    <row r="2426" ht="12" customHeight="1"/>
    <row r="2427" ht="12" customHeight="1"/>
    <row r="2428" ht="12" customHeight="1"/>
    <row r="2429" ht="12" customHeight="1"/>
    <row r="2430" ht="12" customHeight="1"/>
    <row r="2431" ht="12" customHeight="1"/>
    <row r="2432" ht="12" customHeight="1"/>
    <row r="2433" ht="12" customHeight="1"/>
    <row r="2434" ht="12" customHeight="1"/>
    <row r="2435" ht="12" customHeight="1"/>
    <row r="2436" ht="12" customHeight="1"/>
    <row r="2437" ht="12" customHeight="1"/>
    <row r="2438" ht="12" customHeight="1"/>
    <row r="2439" ht="12" customHeight="1"/>
    <row r="2440" ht="12" customHeight="1"/>
    <row r="2441" ht="12" customHeight="1"/>
    <row r="2442" ht="12" customHeight="1"/>
    <row r="2443" ht="12" customHeight="1"/>
    <row r="2444" ht="12" customHeight="1"/>
    <row r="2445" ht="12" customHeight="1"/>
    <row r="2446" ht="12" customHeight="1"/>
    <row r="2447" ht="12" customHeight="1"/>
    <row r="2448" ht="12" customHeight="1"/>
    <row r="2449" ht="12" customHeight="1"/>
    <row r="2450" ht="12" customHeight="1"/>
    <row r="2451" ht="12" customHeight="1"/>
    <row r="2452" ht="12" customHeight="1"/>
    <row r="2453" ht="12" customHeight="1"/>
    <row r="2454" ht="12" customHeight="1"/>
    <row r="2455" ht="12" customHeight="1"/>
    <row r="2456" ht="12" customHeight="1"/>
    <row r="2457" ht="12" customHeight="1"/>
    <row r="2458" ht="12" customHeight="1"/>
    <row r="2459" ht="12" customHeight="1"/>
    <row r="2460" ht="12" customHeight="1"/>
    <row r="2461" ht="12" customHeight="1"/>
    <row r="2462" ht="12" customHeight="1"/>
    <row r="2463" ht="12" customHeight="1"/>
    <row r="2464" ht="12" customHeight="1"/>
    <row r="2465" ht="12" customHeight="1"/>
    <row r="2466" ht="12" customHeight="1"/>
    <row r="2467" ht="12" customHeight="1"/>
    <row r="2468" ht="12" customHeight="1"/>
    <row r="2469" ht="12" customHeight="1"/>
    <row r="2470" ht="12" customHeight="1"/>
    <row r="2471" ht="12" customHeight="1"/>
    <row r="2472" ht="12" customHeight="1"/>
    <row r="2473" ht="12" customHeight="1"/>
    <row r="2474" ht="12" customHeight="1"/>
    <row r="2481" ht="12" customHeight="1"/>
    <row r="2483" ht="12" customHeight="1"/>
    <row r="2485" ht="12" customHeight="1"/>
    <row r="2490" ht="12" customHeight="1"/>
    <row r="2524" spans="3:33" ht="12" customHeight="1"/>
    <row r="2526" spans="3:33" ht="12" customHeight="1"/>
    <row r="2528" spans="3:33" ht="15" customHeight="1">
      <c r="C2528" s="102"/>
      <c r="D2528" s="102"/>
      <c r="E2528" s="102"/>
      <c r="F2528" s="102"/>
      <c r="G2528" s="102"/>
      <c r="H2528" s="102"/>
      <c r="I2528" s="102"/>
      <c r="J2528" s="102"/>
      <c r="K2528" s="102"/>
      <c r="L2528" s="102"/>
      <c r="M2528" s="102"/>
      <c r="N2528" s="102"/>
      <c r="O2528" s="102"/>
      <c r="P2528" s="102"/>
      <c r="Q2528" s="102"/>
      <c r="R2528" s="102"/>
      <c r="S2528" s="102"/>
      <c r="T2528" s="102"/>
      <c r="U2528" s="102"/>
      <c r="V2528" s="102"/>
      <c r="W2528" s="102"/>
      <c r="X2528" s="102"/>
      <c r="Y2528" s="102"/>
      <c r="Z2528" s="102"/>
      <c r="AA2528" s="102"/>
      <c r="AB2528" s="102"/>
      <c r="AC2528" s="102"/>
      <c r="AD2528" s="102"/>
      <c r="AE2528" s="102"/>
      <c r="AF2528" s="102"/>
      <c r="AG2528" s="102"/>
    </row>
    <row r="2531" ht="12" customHeight="1"/>
    <row r="2532" ht="12" customHeight="1"/>
    <row r="2533" ht="12" customHeight="1"/>
    <row r="2534" ht="12" customHeight="1"/>
    <row r="2535" ht="12" customHeight="1"/>
    <row r="2536" ht="12" customHeight="1"/>
    <row r="2537" ht="12" customHeight="1"/>
    <row r="2538" ht="12" customHeight="1"/>
    <row r="2539" ht="12" customHeight="1"/>
    <row r="2540" ht="12" customHeight="1"/>
    <row r="2541" ht="12" customHeight="1"/>
    <row r="2542" ht="12" customHeight="1"/>
    <row r="2543" ht="12" customHeight="1"/>
    <row r="2544" ht="12" customHeight="1"/>
    <row r="2545" ht="12" customHeight="1"/>
    <row r="2546" ht="12" customHeight="1"/>
    <row r="2547" ht="12" customHeight="1"/>
    <row r="2548" ht="12" customHeight="1"/>
    <row r="2549" ht="12" customHeight="1"/>
    <row r="2550" ht="12" customHeight="1"/>
    <row r="2551" ht="12" customHeight="1"/>
    <row r="2552" ht="12" customHeight="1"/>
    <row r="2553" ht="12" customHeight="1"/>
    <row r="2554" ht="12" customHeight="1"/>
    <row r="2555" ht="12" customHeight="1"/>
    <row r="2556" ht="12" customHeight="1"/>
    <row r="2557" ht="12" customHeight="1"/>
    <row r="2558" ht="12" customHeight="1"/>
    <row r="2559" ht="12" customHeight="1"/>
    <row r="2560" ht="12" customHeight="1"/>
    <row r="2561" ht="12" customHeight="1"/>
    <row r="2562" ht="12" customHeight="1"/>
    <row r="2563" ht="12" customHeight="1"/>
    <row r="2564" ht="12" customHeight="1"/>
    <row r="2565" ht="12" customHeight="1"/>
    <row r="2566" ht="12" customHeight="1"/>
    <row r="2567" ht="12" customHeight="1"/>
    <row r="2568" ht="12" customHeight="1"/>
    <row r="2569" ht="12" customHeight="1"/>
    <row r="2570" ht="12" customHeight="1"/>
    <row r="2571" ht="12" customHeight="1"/>
    <row r="2572" ht="12" customHeight="1"/>
    <row r="2573" ht="12" customHeight="1"/>
    <row r="2574" ht="12" customHeight="1"/>
    <row r="2575" ht="12" customHeight="1"/>
    <row r="2576" ht="12" customHeight="1"/>
    <row r="2577" ht="12" customHeight="1"/>
    <row r="2578" ht="12" customHeight="1"/>
    <row r="2579" ht="12" customHeight="1"/>
    <row r="2580" ht="12" customHeight="1"/>
    <row r="2581" ht="12" customHeight="1"/>
    <row r="2582" ht="12" customHeight="1"/>
    <row r="2583" ht="12" customHeight="1"/>
    <row r="2584" ht="12" customHeight="1"/>
    <row r="2585" ht="12" customHeight="1"/>
    <row r="2586" ht="12" customHeight="1"/>
    <row r="2587" ht="12" customHeight="1"/>
    <row r="2588" ht="12" customHeight="1"/>
    <row r="2589" ht="12" customHeight="1"/>
    <row r="2590" ht="12" customHeight="1"/>
    <row r="2591" ht="12" customHeight="1"/>
    <row r="2592" ht="12" customHeight="1"/>
    <row r="2593" ht="12" customHeight="1"/>
    <row r="2594" ht="12" customHeight="1"/>
    <row r="2595" ht="12" customHeight="1"/>
    <row r="2596" ht="12" customHeight="1"/>
    <row r="2597" ht="12" customHeight="1"/>
    <row r="2598" ht="12" customHeight="1"/>
    <row r="2599" ht="12" customHeight="1"/>
    <row r="2600" ht="12" customHeight="1"/>
    <row r="2601" ht="12" customHeight="1"/>
    <row r="2602" ht="12" customHeight="1"/>
    <row r="2603" ht="12" customHeight="1"/>
    <row r="2604" ht="12" customHeight="1"/>
    <row r="2605" ht="12" customHeight="1"/>
    <row r="2606" ht="12" customHeight="1"/>
    <row r="2607" ht="12" customHeight="1"/>
    <row r="2608" ht="12" customHeight="1"/>
    <row r="2609" ht="12" customHeight="1"/>
    <row r="2610" ht="12" customHeight="1"/>
    <row r="2611" ht="12" customHeight="1"/>
    <row r="2612" ht="12" customHeight="1"/>
    <row r="2613" ht="12" customHeight="1"/>
    <row r="2614" ht="12" customHeight="1"/>
    <row r="2615" ht="12" customHeight="1"/>
    <row r="2616" ht="12" customHeight="1"/>
    <row r="2617" ht="12" customHeight="1"/>
    <row r="2618" ht="12" customHeight="1"/>
    <row r="2619" ht="12" customHeight="1"/>
    <row r="2620" ht="12" customHeight="1"/>
    <row r="2621" ht="12" customHeight="1"/>
    <row r="2622" ht="12" customHeight="1"/>
    <row r="2623" ht="12" customHeight="1"/>
    <row r="2624" ht="12" customHeight="1"/>
    <row r="2631" ht="12" customHeight="1"/>
    <row r="2633" ht="12" customHeight="1"/>
    <row r="2635" ht="12" customHeight="1"/>
    <row r="2640" ht="12" customHeight="1"/>
    <row r="2674" spans="3:33" ht="12" customHeight="1"/>
    <row r="2676" spans="3:33" ht="12" customHeight="1"/>
    <row r="2678" spans="3:33" ht="15" customHeight="1">
      <c r="C2678" s="102"/>
      <c r="D2678" s="102"/>
      <c r="E2678" s="102"/>
      <c r="F2678" s="102"/>
      <c r="G2678" s="102"/>
      <c r="H2678" s="102"/>
      <c r="I2678" s="102"/>
      <c r="J2678" s="102"/>
      <c r="K2678" s="102"/>
      <c r="L2678" s="102"/>
      <c r="M2678" s="102"/>
      <c r="N2678" s="102"/>
      <c r="O2678" s="102"/>
      <c r="P2678" s="102"/>
      <c r="Q2678" s="102"/>
      <c r="R2678" s="102"/>
      <c r="S2678" s="102"/>
      <c r="T2678" s="102"/>
      <c r="U2678" s="102"/>
      <c r="V2678" s="102"/>
      <c r="W2678" s="102"/>
      <c r="X2678" s="102"/>
      <c r="Y2678" s="102"/>
      <c r="Z2678" s="102"/>
      <c r="AA2678" s="102"/>
      <c r="AB2678" s="102"/>
      <c r="AC2678" s="102"/>
      <c r="AD2678" s="102"/>
      <c r="AE2678" s="102"/>
      <c r="AF2678" s="102"/>
      <c r="AG2678" s="102"/>
    </row>
    <row r="2681" spans="3:33" ht="12" customHeight="1"/>
    <row r="2682" spans="3:33" ht="12" customHeight="1"/>
    <row r="2683" spans="3:33" ht="12" customHeight="1"/>
    <row r="2684" spans="3:33" ht="12" customHeight="1"/>
    <row r="2685" spans="3:33" ht="12" customHeight="1"/>
    <row r="2686" spans="3:33" ht="12" customHeight="1"/>
    <row r="2687" spans="3:33" ht="12" customHeight="1"/>
    <row r="2688" spans="3:33" ht="12" customHeight="1"/>
    <row r="2689" ht="12" customHeight="1"/>
    <row r="2690" ht="12" customHeight="1"/>
    <row r="2691" ht="12" customHeight="1"/>
    <row r="2692" ht="12" customHeight="1"/>
    <row r="2693" ht="12" customHeight="1"/>
    <row r="2694" ht="12" customHeight="1"/>
    <row r="2695" ht="12" customHeight="1"/>
    <row r="2696" ht="12" customHeight="1"/>
    <row r="2697" ht="12" customHeight="1"/>
    <row r="2698" ht="12" customHeight="1"/>
    <row r="2699" ht="12" customHeight="1"/>
    <row r="2700" ht="12" customHeight="1"/>
    <row r="2701" ht="12" customHeight="1"/>
    <row r="2702" ht="12" customHeight="1"/>
    <row r="2703" ht="12" customHeight="1"/>
    <row r="2704" ht="12" customHeight="1"/>
    <row r="2705" ht="12" customHeight="1"/>
    <row r="2706" ht="12" customHeight="1"/>
    <row r="2707" ht="12" customHeight="1"/>
    <row r="2708" ht="12" customHeight="1"/>
    <row r="2709" ht="12" customHeight="1"/>
    <row r="2710" ht="12" customHeight="1"/>
    <row r="2711" ht="12" customHeight="1"/>
    <row r="2712" ht="12" customHeight="1"/>
    <row r="2713" ht="12" customHeight="1"/>
    <row r="2714" ht="12" customHeight="1"/>
    <row r="2715" ht="12" customHeight="1"/>
    <row r="2716" ht="12" customHeight="1"/>
    <row r="2717" ht="12" customHeight="1"/>
    <row r="2718" ht="12" customHeight="1"/>
    <row r="2719" ht="12" customHeight="1"/>
    <row r="2720" ht="12" customHeight="1"/>
    <row r="2721" ht="12" customHeight="1"/>
    <row r="2722" ht="12" customHeight="1"/>
    <row r="2723" ht="12" customHeight="1"/>
    <row r="2724" ht="12" customHeight="1"/>
    <row r="2725" ht="12" customHeight="1"/>
    <row r="2726" ht="12" customHeight="1"/>
    <row r="2727" ht="12" customHeight="1"/>
    <row r="2728" ht="12" customHeight="1"/>
    <row r="2729" ht="12" customHeight="1"/>
    <row r="2730" ht="12" customHeight="1"/>
    <row r="2731" ht="12" customHeight="1"/>
    <row r="2732" ht="12" customHeight="1"/>
    <row r="2733" ht="12" customHeight="1"/>
    <row r="2734" ht="12" customHeight="1"/>
    <row r="2735" ht="12" customHeight="1"/>
    <row r="2736" ht="12" customHeight="1"/>
    <row r="2737" ht="12" customHeight="1"/>
    <row r="2738" ht="12" customHeight="1"/>
    <row r="2739" ht="12" customHeight="1"/>
    <row r="2740" ht="12" customHeight="1"/>
    <row r="2741" ht="12" customHeight="1"/>
    <row r="2742" ht="12" customHeight="1"/>
    <row r="2743" ht="12" customHeight="1"/>
    <row r="2744" ht="12" customHeight="1"/>
    <row r="2745" ht="12" customHeight="1"/>
    <row r="2746" ht="12" customHeight="1"/>
    <row r="2747" ht="12" customHeight="1"/>
    <row r="2748" ht="12" customHeight="1"/>
    <row r="2749" ht="12" customHeight="1"/>
    <row r="2750" ht="12" customHeight="1"/>
    <row r="2751" ht="12" customHeight="1"/>
    <row r="2752" ht="12" customHeight="1"/>
    <row r="2753" ht="12" customHeight="1"/>
    <row r="2754" ht="12" customHeight="1"/>
    <row r="2755" ht="12" customHeight="1"/>
    <row r="2756" ht="12" customHeight="1"/>
    <row r="2757" ht="12" customHeight="1"/>
    <row r="2758" ht="12" customHeight="1"/>
    <row r="2759" ht="12" customHeight="1"/>
    <row r="2760" ht="12" customHeight="1"/>
    <row r="2761" ht="12" customHeight="1"/>
    <row r="2762" ht="12" customHeight="1"/>
    <row r="2763" ht="12" customHeight="1"/>
    <row r="2764" ht="12" customHeight="1"/>
    <row r="2765" ht="12" customHeight="1"/>
    <row r="2766" ht="12" customHeight="1"/>
    <row r="2767" ht="12" customHeight="1"/>
    <row r="2768" ht="12" customHeight="1"/>
    <row r="2769" ht="12" customHeight="1"/>
    <row r="2770" ht="12" customHeight="1"/>
    <row r="2771" ht="12" customHeight="1"/>
    <row r="2772" ht="12" customHeight="1"/>
    <row r="2773" ht="12" customHeight="1"/>
    <row r="2774" ht="12" customHeight="1"/>
    <row r="2781" ht="12" customHeight="1"/>
    <row r="2783" ht="12" customHeight="1"/>
    <row r="2785" ht="12" customHeight="1"/>
    <row r="2790" ht="12" customHeight="1"/>
    <row r="2824" spans="3:33" ht="12" customHeight="1"/>
    <row r="2826" spans="3:33" ht="12" customHeight="1"/>
    <row r="2828" spans="3:33" ht="15" customHeight="1">
      <c r="C2828" s="102"/>
      <c r="D2828" s="102"/>
      <c r="E2828" s="102"/>
      <c r="F2828" s="102"/>
      <c r="G2828" s="102"/>
      <c r="H2828" s="102"/>
      <c r="I2828" s="102"/>
      <c r="J2828" s="102"/>
      <c r="K2828" s="102"/>
      <c r="L2828" s="102"/>
      <c r="M2828" s="102"/>
      <c r="N2828" s="102"/>
      <c r="O2828" s="102"/>
      <c r="P2828" s="102"/>
      <c r="Q2828" s="102"/>
      <c r="R2828" s="102"/>
      <c r="S2828" s="102"/>
      <c r="T2828" s="102"/>
      <c r="U2828" s="102"/>
      <c r="V2828" s="102"/>
      <c r="W2828" s="102"/>
      <c r="X2828" s="102"/>
      <c r="Y2828" s="102"/>
      <c r="Z2828" s="102"/>
      <c r="AA2828" s="102"/>
      <c r="AB2828" s="102"/>
      <c r="AC2828" s="102"/>
      <c r="AD2828" s="102"/>
      <c r="AE2828" s="102"/>
      <c r="AF2828" s="102"/>
      <c r="AG2828" s="102"/>
    </row>
  </sheetData>
  <mergeCells count="24">
    <mergeCell ref="C2228:AG2228"/>
    <mergeCell ref="C2378:AG2378"/>
    <mergeCell ref="C2528:AG2528"/>
    <mergeCell ref="C2678:AG2678"/>
    <mergeCell ref="C2828:AG2828"/>
    <mergeCell ref="C1535:AG1535"/>
    <mergeCell ref="C1628:AG1628"/>
    <mergeCell ref="C1778:AG1778"/>
    <mergeCell ref="C1928:AG1928"/>
    <mergeCell ref="C2078:AG2078"/>
    <mergeCell ref="C560:AG560"/>
    <mergeCell ref="C652:AG652"/>
    <mergeCell ref="C728:AG728"/>
    <mergeCell ref="C819:AG819"/>
    <mergeCell ref="C897:AG897"/>
    <mergeCell ref="C500:AH500"/>
    <mergeCell ref="C156:AG156"/>
    <mergeCell ref="C292:AG292"/>
    <mergeCell ref="C378:AG378"/>
    <mergeCell ref="C983:AG983"/>
    <mergeCell ref="C1082:AG1082"/>
    <mergeCell ref="C1179:AG1179"/>
    <mergeCell ref="C1313:AG1313"/>
    <mergeCell ref="C1431:AG1431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>
      <selection activeCell="O12" sqref="O12"/>
    </sheetView>
  </sheetViews>
  <sheetFormatPr defaultRowHeight="15"/>
  <cols>
    <col min="1" max="1" width="15.5703125" customWidth="1"/>
    <col min="2" max="3" width="10.140625" customWidth="1"/>
    <col min="6" max="6" width="12.28515625" customWidth="1"/>
  </cols>
  <sheetData>
    <row r="1" spans="1:7">
      <c r="A1" s="53" t="s">
        <v>643</v>
      </c>
      <c r="B1" s="54"/>
      <c r="C1" s="54"/>
      <c r="F1" s="58" t="s">
        <v>644</v>
      </c>
      <c r="G1" s="11"/>
    </row>
    <row r="2" spans="1:7">
      <c r="B2" s="1" t="s">
        <v>642</v>
      </c>
    </row>
    <row r="3" spans="1:7">
      <c r="B3" s="51" t="s">
        <v>640</v>
      </c>
      <c r="C3" s="51" t="s">
        <v>641</v>
      </c>
      <c r="G3" s="51" t="s">
        <v>856</v>
      </c>
    </row>
    <row r="4" spans="1:7">
      <c r="A4" s="1" t="s">
        <v>3</v>
      </c>
      <c r="B4" s="52" cm="1">
        <f t="array" ref="B4">SUMPRODUCT(--('BLS Table 2.7'!$O:$O=$A4),'BLS Table 2.7'!K:K,'BLS Table 2.7'!M:M)/SUMIFS('BLS Table 2.7'!K:K,'BLS Table 2.7'!$O:$O,$A4)/100</f>
        <v>2.2000000000000002E-2</v>
      </c>
      <c r="C4" s="52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57">
        <f>IFERROR(INDEX('AEO23 Table 23'!$AI$22:$AI$58,MATCH($F4,'AEO23 Table 23'!$B$22:$B$58,0)),"")</f>
        <v>0</v>
      </c>
    </row>
    <row r="5" spans="1:7">
      <c r="A5" s="1" t="s">
        <v>40</v>
      </c>
      <c r="B5" s="52" cm="1">
        <f t="array" ref="B5">SUMPRODUCT(--('BLS Table 2.7'!$O:$O=$A5),'BLS Table 2.7'!K:K,'BLS Table 2.7'!M:M)/SUMIFS('BLS Table 2.7'!K:K,'BLS Table 2.7'!$O:$O,$A5)/100</f>
        <v>-1.3000000000000001E-2</v>
      </c>
      <c r="C5" s="52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57" t="str">
        <f>IFERROR(INDEX('AEO23 Table 23'!$AI$22:$AI$58,MATCH($F5,'AEO23 Table 23'!$B$22:$B$58,0)),"")</f>
        <v/>
      </c>
    </row>
    <row r="6" spans="1:7">
      <c r="A6" s="1" t="s">
        <v>41</v>
      </c>
      <c r="B6" s="52" cm="1">
        <f t="array" ref="B6">SUMPRODUCT(--('BLS Table 2.7'!$O:$O=$A6),'BLS Table 2.7'!K:K,'BLS Table 2.7'!M:M)/SUMIFS('BLS Table 2.7'!K:K,'BLS Table 2.7'!$O:$O,$A6)/100</f>
        <v>5.5E-2</v>
      </c>
      <c r="C6" s="52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57" t="str">
        <f>IFERROR(INDEX('AEO23 Table 23'!$AI$22:$AI$58,MATCH($F6,'AEO23 Table 23'!$B$22:$B$58,0)),"")</f>
        <v/>
      </c>
    </row>
    <row r="7" spans="1:7">
      <c r="A7" s="1" t="s">
        <v>4</v>
      </c>
      <c r="B7" s="52" cm="1">
        <f t="array" ref="B7">SUMPRODUCT(--('BLS Table 2.7'!$O:$O=$A7),'BLS Table 2.7'!K:K,'BLS Table 2.7'!M:M)/SUMIFS('BLS Table 2.7'!K:K,'BLS Table 2.7'!$O:$O,$A7)/100</f>
        <v>-1.5439370078740158E-2</v>
      </c>
      <c r="C7" s="52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57" t="str">
        <f>IFERROR(INDEX('AEO23 Table 23'!$AI$22:$AI$58,MATCH($F7,'AEO23 Table 23'!$B$22:$B$58,0)),"")</f>
        <v/>
      </c>
    </row>
    <row r="8" spans="1:7">
      <c r="A8" s="1" t="s">
        <v>5</v>
      </c>
      <c r="B8" s="52" cm="1">
        <f t="array" ref="B8">SUMPRODUCT(--('BLS Table 2.7'!$O:$O=$A8),'BLS Table 2.7'!K:K,'BLS Table 2.7'!M:M)/SUMIFS('BLS Table 2.7'!K:K,'BLS Table 2.7'!$O:$O,$A8)/100</f>
        <v>-1E-3</v>
      </c>
      <c r="C8" s="52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57" t="str">
        <f>IFERROR(INDEX('AEO23 Table 23'!$AI$22:$AI$58,MATCH($F8,'AEO23 Table 23'!$B$22:$B$58,0)),"")</f>
        <v/>
      </c>
    </row>
    <row r="9" spans="1:7">
      <c r="A9" s="1" t="s">
        <v>6</v>
      </c>
      <c r="B9" s="52" cm="1">
        <f t="array" ref="B9">SUMPRODUCT(--('BLS Table 2.7'!$O:$O=$A9),'BLS Table 2.7'!K:K,'BLS Table 2.7'!M:M)/SUMIFS('BLS Table 2.7'!K:K,'BLS Table 2.7'!$O:$O,$A9)/100</f>
        <v>9.3064840918244077E-3</v>
      </c>
      <c r="C9" s="52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57">
        <f>IFERROR(INDEX('AEO23 Table 23'!$AI$22:$AI$58,MATCH($F9,'AEO23 Table 23'!$B$22:$B$58,0)),"")</f>
        <v>0</v>
      </c>
    </row>
    <row r="10" spans="1:7">
      <c r="A10" s="1" t="s">
        <v>7</v>
      </c>
      <c r="B10" s="52" cm="1">
        <f t="array" ref="B10">SUMPRODUCT(--('BLS Table 2.7'!$O:$O=$A10),'BLS Table 2.7'!K:K,'BLS Table 2.7'!M:M)/SUMIFS('BLS Table 2.7'!K:K,'BLS Table 2.7'!$O:$O,$A10)/100</f>
        <v>-5.2350486787204453E-3</v>
      </c>
      <c r="C10" s="52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57">
        <f>IFERROR(INDEX('AEO23 Table 23'!$AI$22:$AI$58,MATCH($F10,'AEO23 Table 23'!$B$22:$B$58,0)),"")</f>
        <v>0</v>
      </c>
    </row>
    <row r="11" spans="1:7">
      <c r="A11" s="1" t="s">
        <v>8</v>
      </c>
      <c r="B11" s="52" cm="1">
        <f t="array" ref="B11">SUMPRODUCT(--('BLS Table 2.7'!$O:$O=$A11),'BLS Table 2.7'!K:K,'BLS Table 2.7'!M:M)/SUMIFS('BLS Table 2.7'!K:K,'BLS Table 2.7'!$O:$O,$A11)/100</f>
        <v>2.4E-2</v>
      </c>
      <c r="C11" s="52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57">
        <f>IFERROR(INDEX('AEO23 Table 23'!$AI$22:$AI$58,MATCH($F11,'AEO23 Table 23'!$B$22:$B$58,0)),"")</f>
        <v>0</v>
      </c>
    </row>
    <row r="12" spans="1:7">
      <c r="A12" s="1" t="s">
        <v>9</v>
      </c>
      <c r="B12" s="52" cm="1">
        <f t="array" ref="B12">SUMPRODUCT(--('BLS Table 2.7'!$O:$O=$A12),'BLS Table 2.7'!K:K,'BLS Table 2.7'!M:M)/SUMIFS('BLS Table 2.7'!K:K,'BLS Table 2.7'!$O:$O,$A12)/100</f>
        <v>3.9223972339608144E-4</v>
      </c>
      <c r="C12" s="52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57">
        <f>IFERROR(INDEX('AEO23 Table 23'!$AI$22:$AI$58,MATCH($F12,'AEO23 Table 23'!$B$22:$B$58,0)),"")</f>
        <v>0</v>
      </c>
    </row>
    <row r="13" spans="1:7">
      <c r="A13" s="1" t="s">
        <v>10</v>
      </c>
      <c r="B13" s="52" cm="1">
        <f t="array" ref="B13">SUMPRODUCT(--('BLS Table 2.7'!$O:$O=$A13),'BLS Table 2.7'!K:K,'BLS Table 2.7'!M:M)/SUMIFS('BLS Table 2.7'!K:K,'BLS Table 2.7'!$O:$O,$A13)/100</f>
        <v>6.9999999999999993E-3</v>
      </c>
      <c r="C13" s="52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57">
        <f>IFERROR(INDEX('AEO23 Table 23'!$AI$22:$AI$58,MATCH($F13,'AEO23 Table 23'!$B$22:$B$58,0)),"")</f>
        <v>0</v>
      </c>
    </row>
    <row r="14" spans="1:7">
      <c r="A14" s="1" t="s">
        <v>36</v>
      </c>
      <c r="B14" s="52" cm="1">
        <f t="array" ref="B14">SUMPRODUCT(--('BLS Table 2.7'!$O:$O=$A14),'BLS Table 2.7'!K:K,'BLS Table 2.7'!M:M)/SUMIFS('BLS Table 2.7'!K:K,'BLS Table 2.7'!$O:$O,$A14)/100</f>
        <v>2.2260186694325078E-2</v>
      </c>
      <c r="C14" s="52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57">
        <f>IFERROR(INDEX('AEO23 Table 23'!$AI$22:$AI$58,MATCH($F14,'AEO23 Table 23'!$B$22:$B$58,0)),"")</f>
        <v>0</v>
      </c>
    </row>
    <row r="15" spans="1:7">
      <c r="A15" s="1" t="s">
        <v>37</v>
      </c>
      <c r="B15" s="52" cm="1">
        <f t="array" ref="B15">SUMPRODUCT(--('BLS Table 2.7'!$O:$O=$A15),'BLS Table 2.7'!K:K,'BLS Table 2.7'!M:M)/SUMIFS('BLS Table 2.7'!K:K,'BLS Table 2.7'!$O:$O,$A15)/100</f>
        <v>-4.0000000000000001E-3</v>
      </c>
      <c r="C15" s="52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57" t="str">
        <f>IFERROR(INDEX('AEO23 Table 23'!$AI$22:$AI$58,MATCH($F15,'AEO23 Table 23'!$B$22:$B$58,0)),"")</f>
        <v/>
      </c>
    </row>
    <row r="16" spans="1:7">
      <c r="A16" s="1" t="s">
        <v>11</v>
      </c>
      <c r="B16" s="52" cm="1">
        <f t="array" ref="B16">SUMPRODUCT(--('BLS Table 2.7'!$O:$O=$A16),'BLS Table 2.7'!K:K,'BLS Table 2.7'!M:M)/SUMIFS('BLS Table 2.7'!K:K,'BLS Table 2.7'!$O:$O,$A16)/100</f>
        <v>1.8000000000000002E-2</v>
      </c>
      <c r="C16" s="52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57">
        <f>IFERROR(INDEX('AEO23 Table 23'!$AI$22:$AI$58,MATCH($F16,'AEO23 Table 23'!$B$22:$B$58,0)),"")</f>
        <v>0</v>
      </c>
    </row>
    <row r="17" spans="1:7">
      <c r="A17" s="1" t="s">
        <v>42</v>
      </c>
      <c r="B17" s="52" cm="1">
        <f t="array" ref="B17">SUMPRODUCT(--('BLS Table 2.7'!$O:$O=$A17),'BLS Table 2.7'!K:K,'BLS Table 2.7'!M:M)/SUMIFS('BLS Table 2.7'!K:K,'BLS Table 2.7'!$O:$O,$A17)/100</f>
        <v>4.2999999999999997E-2</v>
      </c>
      <c r="C17" s="52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57">
        <f>IFERROR(INDEX('AEO23 Table 23'!$AI$22:$AI$58,MATCH($F17,'AEO23 Table 23'!$B$22:$B$58,0)),"")</f>
        <v>0</v>
      </c>
    </row>
    <row r="18" spans="1:7">
      <c r="A18" s="1" t="s">
        <v>43</v>
      </c>
      <c r="B18" s="52" cm="1">
        <f t="array" ref="B18">SUMPRODUCT(--('BLS Table 2.7'!$O:$O=$A18),'BLS Table 2.7'!K:K,'BLS Table 2.7'!M:M)/SUMIFS('BLS Table 2.7'!K:K,'BLS Table 2.7'!$O:$O,$A18)/100</f>
        <v>2.1116883116883117E-2</v>
      </c>
      <c r="C18" s="52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57">
        <f>IFERROR(INDEX('AEO23 Table 23'!$AI$22:$AI$58,MATCH($F18,'AEO23 Table 23'!$B$22:$B$58,0)),"")</f>
        <v>0</v>
      </c>
    </row>
    <row r="19" spans="1:7">
      <c r="A19" s="1" t="s">
        <v>44</v>
      </c>
      <c r="B19" s="52" cm="1">
        <f t="array" ref="B19">SUMPRODUCT(--('BLS Table 2.7'!$O:$O=$A19),'BLS Table 2.7'!K:K,'BLS Table 2.7'!M:M)/SUMIFS('BLS Table 2.7'!K:K,'BLS Table 2.7'!$O:$O,$A19)/100</f>
        <v>1.8000000000000002E-2</v>
      </c>
      <c r="C19" s="52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57">
        <f>IFERROR(INDEX('AEO23 Table 23'!$AI$22:$AI$58,MATCH($F19,'AEO23 Table 23'!$B$22:$B$58,0)),"")</f>
        <v>0</v>
      </c>
    </row>
    <row r="20" spans="1:7">
      <c r="A20" s="1" t="s">
        <v>45</v>
      </c>
      <c r="B20" s="52" cm="1">
        <f t="array" ref="B20">SUMPRODUCT(--('BLS Table 2.7'!$O:$O=$A20),'BLS Table 2.7'!K:K,'BLS Table 2.7'!M:M)/SUMIFS('BLS Table 2.7'!K:K,'BLS Table 2.7'!$O:$O,$A20)/100</f>
        <v>1.9859275053304905E-2</v>
      </c>
      <c r="C20" s="52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57">
        <f>IFERROR(INDEX('AEO23 Table 23'!$AI$22:$AI$58,MATCH($F20,'AEO23 Table 23'!$B$22:$B$58,0)),"")</f>
        <v>0</v>
      </c>
    </row>
    <row r="21" spans="1:7">
      <c r="A21" s="1" t="s">
        <v>12</v>
      </c>
      <c r="B21" s="52" cm="1">
        <f t="array" ref="B21">SUMPRODUCT(--('BLS Table 2.7'!$O:$O=$A21),'BLS Table 2.7'!K:K,'BLS Table 2.7'!M:M)/SUMIFS('BLS Table 2.7'!K:K,'BLS Table 2.7'!$O:$O,$A21)/100</f>
        <v>2.7000000000000003E-2</v>
      </c>
      <c r="C21" s="52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57">
        <f>IFERROR(INDEX('AEO23 Table 23'!$AI$22:$AI$58,MATCH($F21,'AEO23 Table 23'!$B$22:$B$58,0)),"")</f>
        <v>0</v>
      </c>
    </row>
    <row r="22" spans="1:7">
      <c r="A22" s="1" t="s">
        <v>13</v>
      </c>
      <c r="B22" s="52" cm="1">
        <f t="array" ref="B22">SUMPRODUCT(--('BLS Table 2.7'!$O:$O=$A22),'BLS Table 2.7'!K:K,'BLS Table 2.7'!M:M)/SUMIFS('BLS Table 2.7'!K:K,'BLS Table 2.7'!$O:$O,$A22)/100</f>
        <v>1.9E-2</v>
      </c>
      <c r="C22" s="52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57">
        <f>IFERROR(INDEX('AEO23 Table 23'!$AI$22:$AI$58,MATCH($F22,'AEO23 Table 23'!$B$22:$B$58,0)),"")</f>
        <v>0</v>
      </c>
    </row>
    <row r="23" spans="1:7">
      <c r="A23" s="1" t="s">
        <v>14</v>
      </c>
      <c r="B23" s="52" cm="1">
        <f t="array" ref="B23">SUMPRODUCT(--('BLS Table 2.7'!$O:$O=$A23),'BLS Table 2.7'!K:K,'BLS Table 2.7'!M:M)/SUMIFS('BLS Table 2.7'!K:K,'BLS Table 2.7'!$O:$O,$A23)/100</f>
        <v>2.3E-2</v>
      </c>
      <c r="C23" s="52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57">
        <f>IFERROR(INDEX('AEO23 Table 23'!$AI$22:$AI$58,MATCH($F23,'AEO23 Table 23'!$B$22:$B$58,0)),"")</f>
        <v>0</v>
      </c>
    </row>
    <row r="24" spans="1:7">
      <c r="A24" s="1" t="s">
        <v>15</v>
      </c>
      <c r="B24" s="52" cm="1">
        <f t="array" ref="B24">SUMPRODUCT(--('BLS Table 2.7'!$O:$O=$A24),'BLS Table 2.7'!K:K,'BLS Table 2.7'!M:M)/SUMIFS('BLS Table 2.7'!K:K,'BLS Table 2.7'!$O:$O,$A24)/100</f>
        <v>2.5000000000000001E-2</v>
      </c>
      <c r="C24" s="52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57">
        <f>IFERROR(INDEX('AEO23 Table 23'!$AI$22:$AI$58,MATCH($F24,'AEO23 Table 23'!$B$22:$B$58,0)),"")</f>
        <v>0</v>
      </c>
    </row>
    <row r="25" spans="1:7">
      <c r="A25" s="1" t="s">
        <v>16</v>
      </c>
      <c r="B25" s="52" cm="1">
        <f t="array" ref="B25">SUMPRODUCT(--('BLS Table 2.7'!$O:$O=$A25),'BLS Table 2.7'!K:K,'BLS Table 2.7'!M:M)/SUMIFS('BLS Table 2.7'!K:K,'BLS Table 2.7'!$O:$O,$A25)/100</f>
        <v>7.3700262322242166E-2</v>
      </c>
      <c r="C25" s="52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59">
        <f>'AEO23 Table 23'!$AI$56</f>
        <v>0</v>
      </c>
    </row>
    <row r="26" spans="1:7">
      <c r="A26" s="1" t="s">
        <v>17</v>
      </c>
      <c r="B26" s="52" cm="1">
        <f t="array" ref="B26">SUMPRODUCT(--('BLS Table 2.7'!$O:$O=$A26),'BLS Table 2.7'!K:K,'BLS Table 2.7'!M:M)/SUMIFS('BLS Table 2.7'!K:K,'BLS Table 2.7'!$O:$O,$A26)/100</f>
        <v>1.789700374531835E-2</v>
      </c>
      <c r="C26" s="52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59">
        <f>'AEO23 Table 23'!$AI$56</f>
        <v>0</v>
      </c>
    </row>
    <row r="27" spans="1:7">
      <c r="A27" s="1" t="s">
        <v>18</v>
      </c>
      <c r="B27" s="52" cm="1">
        <f t="array" ref="B27">SUMPRODUCT(--('BLS Table 2.7'!$O:$O=$A27),'BLS Table 2.7'!K:K,'BLS Table 2.7'!M:M)/SUMIFS('BLS Table 2.7'!K:K,'BLS Table 2.7'!$O:$O,$A27)/100</f>
        <v>6.1778413736713004E-3</v>
      </c>
      <c r="C27" s="52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57">
        <f>IFERROR(INDEX('AEO23 Table 23'!$AI$22:$AI$58,MATCH($F27,'AEO23 Table 23'!$B$22:$B$58,0)),"")</f>
        <v>0</v>
      </c>
    </row>
    <row r="28" spans="1:7">
      <c r="A28" s="1" t="s">
        <v>46</v>
      </c>
      <c r="B28" s="52" cm="1">
        <f t="array" ref="B28">SUMPRODUCT(--('BLS Table 2.7'!$O:$O=$A28),'BLS Table 2.7'!K:K,'BLS Table 2.7'!M:M)/SUMIFS('BLS Table 2.7'!K:K,'BLS Table 2.7'!$O:$O,$A28)/100</f>
        <v>5.0000000000000001E-3</v>
      </c>
      <c r="C28" s="52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57" t="str">
        <f>IFERROR(INDEX('AEO23 Table 23'!$AI$22:$AI$58,MATCH($F28,'AEO23 Table 23'!$B$22:$B$58,0)),"")</f>
        <v/>
      </c>
    </row>
    <row r="29" spans="1:7">
      <c r="A29" s="1" t="s">
        <v>47</v>
      </c>
      <c r="B29" s="52" cm="1">
        <f t="array" ref="B29">SUMPRODUCT(--('BLS Table 2.7'!$O:$O=$A29),'BLS Table 2.7'!K:K,'BLS Table 2.7'!M:M)/SUMIFS('BLS Table 2.7'!K:K,'BLS Table 2.7'!$O:$O,$A29)/100</f>
        <v>2E-3</v>
      </c>
      <c r="C29" s="52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57" t="str">
        <f>IFERROR(INDEX('AEO23 Table 23'!$AI$22:$AI$58,MATCH($F29,'AEO23 Table 23'!$B$22:$B$58,0)),"")</f>
        <v/>
      </c>
    </row>
    <row r="30" spans="1:7">
      <c r="A30" s="1" t="s">
        <v>48</v>
      </c>
      <c r="B30" s="52" cm="1">
        <f t="array" ref="B30">SUMPRODUCT(--('BLS Table 2.7'!$O:$O=$A30),'BLS Table 2.7'!K:K,'BLS Table 2.7'!M:M)/SUMIFS('BLS Table 2.7'!K:K,'BLS Table 2.7'!$O:$O,$A30)/100</f>
        <v>1.465340909090909E-2</v>
      </c>
      <c r="C30" s="52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57" t="str">
        <f>IFERROR(INDEX('AEO23 Table 23'!$AI$22:$AI$58,MATCH($F30,'AEO23 Table 23'!$B$22:$B$58,0)),"")</f>
        <v/>
      </c>
    </row>
    <row r="31" spans="1:7">
      <c r="A31" s="1" t="s">
        <v>19</v>
      </c>
      <c r="B31" s="52" cm="1">
        <f t="array" ref="B31">SUMPRODUCT(--('BLS Table 2.7'!$O:$O=$A31),'BLS Table 2.7'!K:K,'BLS Table 2.7'!M:M)/SUMIFS('BLS Table 2.7'!K:K,'BLS Table 2.7'!$O:$O,$A31)/100</f>
        <v>0.02</v>
      </c>
      <c r="C31" s="52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57">
        <f>IFERROR(INDEX('AEO23 Table 23'!$AI$22:$AI$58,MATCH($F31,'AEO23 Table 23'!$B$22:$B$58,0)),"")</f>
        <v>0</v>
      </c>
    </row>
    <row r="32" spans="1:7">
      <c r="A32" s="1" t="s">
        <v>20</v>
      </c>
      <c r="B32" s="52" cm="1">
        <f t="array" ref="B32">SUMPRODUCT(--('BLS Table 2.7'!$O:$O=$A32),'BLS Table 2.7'!K:K,'BLS Table 2.7'!M:M)/SUMIFS('BLS Table 2.7'!K:K,'BLS Table 2.7'!$O:$O,$A32)/100</f>
        <v>4.1035167252340458E-2</v>
      </c>
      <c r="C32" s="52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57" t="str">
        <f>IFERROR(INDEX('AEO23 Table 23'!$AI$22:$AI$58,MATCH($F32,'AEO23 Table 23'!$B$22:$B$58,0)),"")</f>
        <v/>
      </c>
    </row>
    <row r="33" spans="1:7">
      <c r="A33" s="1" t="s">
        <v>21</v>
      </c>
      <c r="B33" s="52" cm="1">
        <f t="array" ref="B33">SUMPRODUCT(--('BLS Table 2.7'!$O:$O=$A33),'BLS Table 2.7'!K:K,'BLS Table 2.7'!M:M)/SUMIFS('BLS Table 2.7'!K:K,'BLS Table 2.7'!$O:$O,$A33)/100</f>
        <v>1.8000000000000002E-2</v>
      </c>
      <c r="C33" s="52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57" t="str">
        <f>IFERROR(INDEX('AEO23 Table 23'!$AI$22:$AI$58,MATCH($F33,'AEO23 Table 23'!$B$22:$B$58,0)),"")</f>
        <v/>
      </c>
    </row>
    <row r="34" spans="1:7">
      <c r="A34" s="1" t="s">
        <v>22</v>
      </c>
      <c r="B34" s="52" cm="1">
        <f t="array" ref="B34">SUMPRODUCT(--('BLS Table 2.7'!$O:$O=$A34),'BLS Table 2.7'!K:K,'BLS Table 2.7'!M:M)/SUMIFS('BLS Table 2.7'!K:K,'BLS Table 2.7'!$O:$O,$A34)/100</f>
        <v>3.1E-2</v>
      </c>
      <c r="C34" s="52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57" t="str">
        <f>IFERROR(INDEX('AEO23 Table 23'!$AI$22:$AI$58,MATCH($F34,'AEO23 Table 23'!$B$22:$B$58,0)),"")</f>
        <v/>
      </c>
    </row>
    <row r="35" spans="1:7">
      <c r="A35" s="1" t="s">
        <v>23</v>
      </c>
      <c r="B35" s="52" cm="1">
        <f t="array" ref="B35">SUMPRODUCT(--('BLS Table 2.7'!$O:$O=$A35),'BLS Table 2.7'!K:K,'BLS Table 2.7'!M:M)/SUMIFS('BLS Table 2.7'!K:K,'BLS Table 2.7'!$O:$O,$A35)/100</f>
        <v>2.2434706140993698E-2</v>
      </c>
      <c r="C35" s="52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57" t="str">
        <f>IFERROR(INDEX('AEO23 Table 23'!$AI$22:$AI$58,MATCH($F35,'AEO23 Table 23'!$B$22:$B$58,0)),"")</f>
        <v/>
      </c>
    </row>
    <row r="36" spans="1:7">
      <c r="A36" s="1" t="s">
        <v>24</v>
      </c>
      <c r="B36" s="52" cm="1">
        <f t="array" ref="B36">SUMPRODUCT(--('BLS Table 2.7'!$O:$O=$A36),'BLS Table 2.7'!K:K,'BLS Table 2.7'!M:M)/SUMIFS('BLS Table 2.7'!K:K,'BLS Table 2.7'!$O:$O,$A36)/100</f>
        <v>3.6999999999999998E-2</v>
      </c>
      <c r="C36" s="52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57" t="str">
        <f>IFERROR(INDEX('AEO23 Table 23'!$AI$22:$AI$58,MATCH($F36,'AEO23 Table 23'!$B$22:$B$58,0)),"")</f>
        <v/>
      </c>
    </row>
    <row r="37" spans="1:7">
      <c r="A37" s="1" t="s">
        <v>25</v>
      </c>
      <c r="B37" s="52" cm="1">
        <f t="array" ref="B37">SUMPRODUCT(--('BLS Table 2.7'!$O:$O=$A37),'BLS Table 2.7'!K:K,'BLS Table 2.7'!M:M)/SUMIFS('BLS Table 2.7'!K:K,'BLS Table 2.7'!$O:$O,$A37)/100</f>
        <v>0.13241387959866222</v>
      </c>
      <c r="C37" s="52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57" t="str">
        <f>IFERROR(INDEX('AEO23 Table 23'!$AI$22:$AI$58,MATCH($F37,'AEO23 Table 23'!$B$22:$B$58,0)),"")</f>
        <v/>
      </c>
    </row>
    <row r="38" spans="1:7">
      <c r="A38" s="1" t="s">
        <v>26</v>
      </c>
      <c r="B38" s="52" cm="1">
        <f t="array" ref="B38">SUMPRODUCT(--('BLS Table 2.7'!$O:$O=$A38),'BLS Table 2.7'!K:K,'BLS Table 2.7'!M:M)/SUMIFS('BLS Table 2.7'!K:K,'BLS Table 2.7'!$O:$O,$A38)/100</f>
        <v>1.1000000000000001E-2</v>
      </c>
      <c r="C38" s="52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57" t="str">
        <f>IFERROR(INDEX('AEO23 Table 23'!$AI$22:$AI$58,MATCH($F38,'AEO23 Table 23'!$B$22:$B$58,0)),"")</f>
        <v/>
      </c>
    </row>
    <row r="39" spans="1:7">
      <c r="A39" s="1" t="s">
        <v>27</v>
      </c>
      <c r="B39" s="52" cm="1">
        <f t="array" ref="B39">SUMPRODUCT(--('BLS Table 2.7'!$O:$O=$A39),'BLS Table 2.7'!K:K,'BLS Table 2.7'!M:M)/SUMIFS('BLS Table 2.7'!K:K,'BLS Table 2.7'!$O:$O,$A39)/100</f>
        <v>2.3E-2</v>
      </c>
      <c r="C39" s="52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57" t="str">
        <f>IFERROR(INDEX('AEO23 Table 23'!$AI$22:$AI$58,MATCH($F39,'AEO23 Table 23'!$B$22:$B$58,0)),"")</f>
        <v/>
      </c>
    </row>
    <row r="40" spans="1:7">
      <c r="A40" s="1" t="s">
        <v>28</v>
      </c>
      <c r="B40" s="52" cm="1">
        <f t="array" ref="B40">SUMPRODUCT(--('BLS Table 2.7'!$O:$O=$A40),'BLS Table 2.7'!K:K,'BLS Table 2.7'!M:M)/SUMIFS('BLS Table 2.7'!K:K,'BLS Table 2.7'!$O:$O,$A40)/100</f>
        <v>3.214028281817044E-2</v>
      </c>
      <c r="C40" s="52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57" t="str">
        <f>IFERROR(INDEX('AEO23 Table 23'!$AI$22:$AI$58,MATCH($F40,'AEO23 Table 23'!$B$22:$B$58,0)),"")</f>
        <v/>
      </c>
    </row>
    <row r="41" spans="1:7">
      <c r="A41" s="1" t="s">
        <v>29</v>
      </c>
      <c r="B41" s="52" cm="1">
        <f t="array" ref="B41">SUMPRODUCT(--('BLS Table 2.7'!$O:$O=$A41),'BLS Table 2.7'!K:K,'BLS Table 2.7'!M:M)/SUMIFS('BLS Table 2.7'!K:K,'BLS Table 2.7'!$O:$O,$A41)/100</f>
        <v>3.8208631291911294E-3</v>
      </c>
      <c r="C41" s="52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57" t="str">
        <f>IFERROR(INDEX('AEO23 Table 23'!$AI$22:$AI$58,MATCH($F41,'AEO23 Table 23'!$B$22:$B$58,0)),"")</f>
        <v/>
      </c>
    </row>
    <row r="42" spans="1:7">
      <c r="A42" s="1" t="s">
        <v>30</v>
      </c>
      <c r="B42" s="52" cm="1">
        <f t="array" ref="B42">SUMPRODUCT(--('BLS Table 2.7'!$O:$O=$A42),'BLS Table 2.7'!K:K,'BLS Table 2.7'!M:M)/SUMIFS('BLS Table 2.7'!K:K,'BLS Table 2.7'!$O:$O,$A42)/100</f>
        <v>0</v>
      </c>
      <c r="C42" s="52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57" t="str">
        <f>IFERROR(INDEX('AEO23 Table 23'!$AI$22:$AI$58,MATCH($F42,'AEO23 Table 23'!$B$22:$B$58,0)),"")</f>
        <v/>
      </c>
    </row>
    <row r="43" spans="1:7">
      <c r="A43" s="1" t="s">
        <v>31</v>
      </c>
      <c r="B43" s="52" cm="1">
        <f t="array" ref="B43">SUMPRODUCT(--('BLS Table 2.7'!$O:$O=$A43),'BLS Table 2.7'!K:K,'BLS Table 2.7'!M:M)/SUMIFS('BLS Table 2.7'!K:K,'BLS Table 2.7'!$O:$O,$A43)/100</f>
        <v>2.7999999999999997E-2</v>
      </c>
      <c r="C43" s="52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57" t="str">
        <f>IFERROR(INDEX('AEO23 Table 23'!$AI$22:$AI$58,MATCH($F43,'AEO23 Table 23'!$B$22:$B$58,0)),"")</f>
        <v/>
      </c>
    </row>
    <row r="44" spans="1:7">
      <c r="A44" s="1" t="s">
        <v>32</v>
      </c>
      <c r="B44" s="52" cm="1">
        <f t="array" ref="B44">SUMPRODUCT(--('BLS Table 2.7'!$O:$O=$A44),'BLS Table 2.7'!K:K,'BLS Table 2.7'!M:M)/SUMIFS('BLS Table 2.7'!K:K,'BLS Table 2.7'!$O:$O,$A44)/100</f>
        <v>2.4E-2</v>
      </c>
      <c r="C44" s="52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57" t="str">
        <f>IFERROR(INDEX('AEO23 Table 23'!$AI$22:$AI$58,MATCH($F44,'AEO23 Table 23'!$B$22:$B$58,0)),"")</f>
        <v/>
      </c>
    </row>
    <row r="45" spans="1:7">
      <c r="A45" s="1" t="s">
        <v>33</v>
      </c>
      <c r="B45" s="52" cm="1">
        <f t="array" ref="B45">SUMPRODUCT(--('BLS Table 2.7'!$O:$O=$A45),'BLS Table 2.7'!K:K,'BLS Table 2.7'!M:M)/SUMIFS('BLS Table 2.7'!K:K,'BLS Table 2.7'!$O:$O,$A45)/100</f>
        <v>8.0000000000000002E-3</v>
      </c>
      <c r="C45" s="52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57" t="str">
        <f>IFERROR(INDEX('AEO23 Table 23'!$AI$22:$AI$58,MATCH($F45,'AEO23 Table 23'!$B$22:$B$58,0)),"")</f>
        <v/>
      </c>
    </row>
    <row r="48" spans="1:7">
      <c r="A48" s="1" t="s">
        <v>647</v>
      </c>
    </row>
    <row r="49" spans="1:37">
      <c r="A49" t="s">
        <v>651</v>
      </c>
    </row>
    <row r="50" spans="1:37">
      <c r="A50" t="s">
        <v>649</v>
      </c>
    </row>
    <row r="51" spans="1:37">
      <c r="A51" t="s">
        <v>650</v>
      </c>
    </row>
    <row r="52" spans="1:37">
      <c r="A52" s="7" t="s">
        <v>648</v>
      </c>
    </row>
    <row r="53" spans="1:37">
      <c r="A53" s="1"/>
    </row>
    <row r="54" spans="1:37">
      <c r="B54" s="53">
        <v>2015</v>
      </c>
      <c r="C54" s="53">
        <v>2016</v>
      </c>
      <c r="D54" s="53">
        <v>2017</v>
      </c>
      <c r="E54" s="53">
        <v>2018</v>
      </c>
      <c r="F54" s="53">
        <v>2019</v>
      </c>
      <c r="G54" s="58">
        <v>2020</v>
      </c>
      <c r="H54" s="58">
        <v>2021</v>
      </c>
      <c r="I54" s="58">
        <v>2022</v>
      </c>
      <c r="J54" s="58">
        <v>2023</v>
      </c>
      <c r="K54" s="58">
        <v>2024</v>
      </c>
      <c r="L54" s="58">
        <v>2025</v>
      </c>
      <c r="M54" s="61">
        <v>2026</v>
      </c>
      <c r="N54" s="61">
        <v>2027</v>
      </c>
      <c r="O54" s="61">
        <v>2028</v>
      </c>
      <c r="P54" s="61">
        <v>2029</v>
      </c>
      <c r="Q54" s="61">
        <v>2030</v>
      </c>
      <c r="R54" s="61">
        <v>2031</v>
      </c>
      <c r="S54" s="61">
        <v>2032</v>
      </c>
      <c r="T54" s="61">
        <v>2033</v>
      </c>
      <c r="U54" s="61">
        <v>2034</v>
      </c>
      <c r="V54" s="61">
        <v>2035</v>
      </c>
      <c r="W54" s="61">
        <v>2036</v>
      </c>
      <c r="X54" s="61">
        <v>2037</v>
      </c>
      <c r="Y54" s="61">
        <v>2038</v>
      </c>
      <c r="Z54" s="61">
        <v>2039</v>
      </c>
      <c r="AA54" s="61">
        <v>2040</v>
      </c>
      <c r="AB54" s="61">
        <v>2041</v>
      </c>
      <c r="AC54" s="61">
        <v>2042</v>
      </c>
      <c r="AD54" s="61">
        <v>2043</v>
      </c>
      <c r="AE54" s="61">
        <v>2044</v>
      </c>
      <c r="AF54" s="61">
        <v>2045</v>
      </c>
      <c r="AG54" s="61">
        <v>2046</v>
      </c>
      <c r="AH54" s="61">
        <v>2047</v>
      </c>
      <c r="AI54" s="61">
        <v>2048</v>
      </c>
      <c r="AJ54" s="61">
        <v>2049</v>
      </c>
      <c r="AK54" s="61">
        <v>2050</v>
      </c>
    </row>
    <row r="55" spans="1:37">
      <c r="A55" s="1" t="s">
        <v>3</v>
      </c>
      <c r="B55" s="60">
        <f>$B4</f>
        <v>2.2000000000000002E-2</v>
      </c>
      <c r="C55" s="60">
        <f t="shared" ref="C55:F55" si="0">$B4</f>
        <v>2.2000000000000002E-2</v>
      </c>
      <c r="D55" s="60">
        <f t="shared" si="0"/>
        <v>2.2000000000000002E-2</v>
      </c>
      <c r="E55" s="60">
        <f t="shared" si="0"/>
        <v>2.2000000000000002E-2</v>
      </c>
      <c r="F55" s="60">
        <f t="shared" si="0"/>
        <v>2.2000000000000002E-2</v>
      </c>
      <c r="G55" s="60">
        <f>$F55+($M55-$F55)*(G$54-$F$54)/($M$54-$F$54)</f>
        <v>1.8857142857142861E-2</v>
      </c>
      <c r="H55" s="60">
        <f t="shared" ref="H55:L70" si="1">$F55+($M55-$F55)*(H$54-$F$54)/($M$54-$F$54)</f>
        <v>1.5714285714285715E-2</v>
      </c>
      <c r="I55" s="60">
        <f t="shared" si="1"/>
        <v>1.2571428571428574E-2</v>
      </c>
      <c r="J55" s="60">
        <f t="shared" si="1"/>
        <v>9.4285714285714303E-3</v>
      </c>
      <c r="K55" s="60">
        <f t="shared" si="1"/>
        <v>6.2857142857142868E-3</v>
      </c>
      <c r="L55" s="60">
        <f t="shared" si="1"/>
        <v>3.1428571428571452E-3</v>
      </c>
      <c r="M55" s="60">
        <f t="shared" ref="M55:N55" si="2">IF($G4="",$C4,$G4)</f>
        <v>0</v>
      </c>
      <c r="N55" s="60">
        <f t="shared" si="2"/>
        <v>0</v>
      </c>
      <c r="O55" s="60">
        <f t="shared" ref="O55:AK55" si="3">IF($G4="",$C4,$G4)</f>
        <v>0</v>
      </c>
      <c r="P55" s="60">
        <f t="shared" si="3"/>
        <v>0</v>
      </c>
      <c r="Q55" s="60">
        <f t="shared" si="3"/>
        <v>0</v>
      </c>
      <c r="R55" s="60">
        <f t="shared" si="3"/>
        <v>0</v>
      </c>
      <c r="S55" s="60">
        <f t="shared" si="3"/>
        <v>0</v>
      </c>
      <c r="T55" s="60">
        <f t="shared" si="3"/>
        <v>0</v>
      </c>
      <c r="U55" s="60">
        <f t="shared" si="3"/>
        <v>0</v>
      </c>
      <c r="V55" s="60">
        <f t="shared" si="3"/>
        <v>0</v>
      </c>
      <c r="W55" s="60">
        <f t="shared" si="3"/>
        <v>0</v>
      </c>
      <c r="X55" s="60">
        <f t="shared" si="3"/>
        <v>0</v>
      </c>
      <c r="Y55" s="60">
        <f t="shared" si="3"/>
        <v>0</v>
      </c>
      <c r="Z55" s="60">
        <f t="shared" si="3"/>
        <v>0</v>
      </c>
      <c r="AA55" s="60">
        <f t="shared" si="3"/>
        <v>0</v>
      </c>
      <c r="AB55" s="60">
        <f t="shared" si="3"/>
        <v>0</v>
      </c>
      <c r="AC55" s="60">
        <f t="shared" si="3"/>
        <v>0</v>
      </c>
      <c r="AD55" s="60">
        <f t="shared" si="3"/>
        <v>0</v>
      </c>
      <c r="AE55" s="60">
        <f t="shared" si="3"/>
        <v>0</v>
      </c>
      <c r="AF55" s="60">
        <f t="shared" si="3"/>
        <v>0</v>
      </c>
      <c r="AG55" s="60">
        <f t="shared" si="3"/>
        <v>0</v>
      </c>
      <c r="AH55" s="60">
        <f t="shared" si="3"/>
        <v>0</v>
      </c>
      <c r="AI55" s="60">
        <f t="shared" si="3"/>
        <v>0</v>
      </c>
      <c r="AJ55" s="60">
        <f t="shared" si="3"/>
        <v>0</v>
      </c>
      <c r="AK55" s="60">
        <f t="shared" si="3"/>
        <v>0</v>
      </c>
    </row>
    <row r="56" spans="1:37">
      <c r="A56" s="1" t="s">
        <v>40</v>
      </c>
      <c r="B56" s="60">
        <f t="shared" ref="B56:F96" si="4">$B5</f>
        <v>-1.3000000000000001E-2</v>
      </c>
      <c r="C56" s="60">
        <f t="shared" si="4"/>
        <v>-1.3000000000000001E-2</v>
      </c>
      <c r="D56" s="60">
        <f t="shared" si="4"/>
        <v>-1.3000000000000001E-2</v>
      </c>
      <c r="E56" s="60">
        <f t="shared" si="4"/>
        <v>-1.3000000000000001E-2</v>
      </c>
      <c r="F56" s="60">
        <f t="shared" si="4"/>
        <v>-1.3000000000000001E-2</v>
      </c>
      <c r="G56" s="60">
        <f>$F56+($M56-$F56)*(G$54-$F$54)/($M$54-$F$54)</f>
        <v>-1.142857142857143E-2</v>
      </c>
      <c r="H56" s="60">
        <f t="shared" si="1"/>
        <v>-9.8571428571428577E-3</v>
      </c>
      <c r="I56" s="60">
        <f t="shared" si="1"/>
        <v>-8.2857142857142869E-3</v>
      </c>
      <c r="J56" s="60">
        <f t="shared" si="1"/>
        <v>-6.7142857142857152E-3</v>
      </c>
      <c r="K56" s="60">
        <f t="shared" si="1"/>
        <v>-5.1428571428571435E-3</v>
      </c>
      <c r="L56" s="60">
        <f t="shared" si="1"/>
        <v>-3.5714285714285726E-3</v>
      </c>
      <c r="M56" s="60">
        <f t="shared" ref="M56:M96" si="5">IF($G5="",$C5,$G5)</f>
        <v>-2E-3</v>
      </c>
      <c r="N56" s="60">
        <f t="shared" ref="N56:AK56" si="6">IF($G5="",$C5,$G5)</f>
        <v>-2E-3</v>
      </c>
      <c r="O56" s="60">
        <f t="shared" si="6"/>
        <v>-2E-3</v>
      </c>
      <c r="P56" s="60">
        <f t="shared" si="6"/>
        <v>-2E-3</v>
      </c>
      <c r="Q56" s="60">
        <f t="shared" si="6"/>
        <v>-2E-3</v>
      </c>
      <c r="R56" s="60">
        <f t="shared" si="6"/>
        <v>-2E-3</v>
      </c>
      <c r="S56" s="60">
        <f t="shared" si="6"/>
        <v>-2E-3</v>
      </c>
      <c r="T56" s="60">
        <f t="shared" si="6"/>
        <v>-2E-3</v>
      </c>
      <c r="U56" s="60">
        <f t="shared" si="6"/>
        <v>-2E-3</v>
      </c>
      <c r="V56" s="60">
        <f t="shared" si="6"/>
        <v>-2E-3</v>
      </c>
      <c r="W56" s="60">
        <f t="shared" si="6"/>
        <v>-2E-3</v>
      </c>
      <c r="X56" s="60">
        <f t="shared" si="6"/>
        <v>-2E-3</v>
      </c>
      <c r="Y56" s="60">
        <f t="shared" si="6"/>
        <v>-2E-3</v>
      </c>
      <c r="Z56" s="60">
        <f t="shared" si="6"/>
        <v>-2E-3</v>
      </c>
      <c r="AA56" s="60">
        <f t="shared" si="6"/>
        <v>-2E-3</v>
      </c>
      <c r="AB56" s="60">
        <f t="shared" si="6"/>
        <v>-2E-3</v>
      </c>
      <c r="AC56" s="60">
        <f t="shared" si="6"/>
        <v>-2E-3</v>
      </c>
      <c r="AD56" s="60">
        <f t="shared" si="6"/>
        <v>-2E-3</v>
      </c>
      <c r="AE56" s="60">
        <f t="shared" si="6"/>
        <v>-2E-3</v>
      </c>
      <c r="AF56" s="60">
        <f t="shared" si="6"/>
        <v>-2E-3</v>
      </c>
      <c r="AG56" s="60">
        <f t="shared" si="6"/>
        <v>-2E-3</v>
      </c>
      <c r="AH56" s="60">
        <f t="shared" si="6"/>
        <v>-2E-3</v>
      </c>
      <c r="AI56" s="60">
        <f t="shared" si="6"/>
        <v>-2E-3</v>
      </c>
      <c r="AJ56" s="60">
        <f t="shared" si="6"/>
        <v>-2E-3</v>
      </c>
      <c r="AK56" s="60">
        <f t="shared" si="6"/>
        <v>-2E-3</v>
      </c>
    </row>
    <row r="57" spans="1:37">
      <c r="A57" s="1" t="s">
        <v>41</v>
      </c>
      <c r="B57" s="60">
        <f t="shared" si="4"/>
        <v>5.5E-2</v>
      </c>
      <c r="C57" s="60">
        <f t="shared" si="4"/>
        <v>5.5E-2</v>
      </c>
      <c r="D57" s="60">
        <f t="shared" si="4"/>
        <v>5.5E-2</v>
      </c>
      <c r="E57" s="60">
        <f t="shared" si="4"/>
        <v>5.5E-2</v>
      </c>
      <c r="F57" s="60">
        <f t="shared" si="4"/>
        <v>5.5E-2</v>
      </c>
      <c r="G57" s="60">
        <f t="shared" ref="G57:L96" si="7">$F57+($M57-$F57)*(G$54-$F$54)/($M$54-$F$54)</f>
        <v>5.1999999999999998E-2</v>
      </c>
      <c r="H57" s="60">
        <f t="shared" si="1"/>
        <v>4.9000000000000002E-2</v>
      </c>
      <c r="I57" s="60">
        <f t="shared" si="1"/>
        <v>4.5999999999999999E-2</v>
      </c>
      <c r="J57" s="60">
        <f t="shared" si="1"/>
        <v>4.3000000000000003E-2</v>
      </c>
      <c r="K57" s="60">
        <f t="shared" si="1"/>
        <v>0.04</v>
      </c>
      <c r="L57" s="60">
        <f t="shared" si="1"/>
        <v>3.7000000000000005E-2</v>
      </c>
      <c r="M57" s="60">
        <f t="shared" si="5"/>
        <v>3.4000000000000002E-2</v>
      </c>
      <c r="N57" s="60">
        <f t="shared" ref="N57:AK57" si="8">IF($G6="",$C6,$G6)</f>
        <v>3.4000000000000002E-2</v>
      </c>
      <c r="O57" s="60">
        <f t="shared" si="8"/>
        <v>3.4000000000000002E-2</v>
      </c>
      <c r="P57" s="60">
        <f t="shared" si="8"/>
        <v>3.4000000000000002E-2</v>
      </c>
      <c r="Q57" s="60">
        <f t="shared" si="8"/>
        <v>3.4000000000000002E-2</v>
      </c>
      <c r="R57" s="60">
        <f t="shared" si="8"/>
        <v>3.4000000000000002E-2</v>
      </c>
      <c r="S57" s="60">
        <f t="shared" si="8"/>
        <v>3.4000000000000002E-2</v>
      </c>
      <c r="T57" s="60">
        <f t="shared" si="8"/>
        <v>3.4000000000000002E-2</v>
      </c>
      <c r="U57" s="60">
        <f t="shared" si="8"/>
        <v>3.4000000000000002E-2</v>
      </c>
      <c r="V57" s="60">
        <f t="shared" si="8"/>
        <v>3.4000000000000002E-2</v>
      </c>
      <c r="W57" s="60">
        <f t="shared" si="8"/>
        <v>3.4000000000000002E-2</v>
      </c>
      <c r="X57" s="60">
        <f t="shared" si="8"/>
        <v>3.4000000000000002E-2</v>
      </c>
      <c r="Y57" s="60">
        <f t="shared" si="8"/>
        <v>3.4000000000000002E-2</v>
      </c>
      <c r="Z57" s="60">
        <f t="shared" si="8"/>
        <v>3.4000000000000002E-2</v>
      </c>
      <c r="AA57" s="60">
        <f t="shared" si="8"/>
        <v>3.4000000000000002E-2</v>
      </c>
      <c r="AB57" s="60">
        <f t="shared" si="8"/>
        <v>3.4000000000000002E-2</v>
      </c>
      <c r="AC57" s="60">
        <f t="shared" si="8"/>
        <v>3.4000000000000002E-2</v>
      </c>
      <c r="AD57" s="60">
        <f t="shared" si="8"/>
        <v>3.4000000000000002E-2</v>
      </c>
      <c r="AE57" s="60">
        <f t="shared" si="8"/>
        <v>3.4000000000000002E-2</v>
      </c>
      <c r="AF57" s="60">
        <f t="shared" si="8"/>
        <v>3.4000000000000002E-2</v>
      </c>
      <c r="AG57" s="60">
        <f t="shared" si="8"/>
        <v>3.4000000000000002E-2</v>
      </c>
      <c r="AH57" s="60">
        <f t="shared" si="8"/>
        <v>3.4000000000000002E-2</v>
      </c>
      <c r="AI57" s="60">
        <f t="shared" si="8"/>
        <v>3.4000000000000002E-2</v>
      </c>
      <c r="AJ57" s="60">
        <f t="shared" si="8"/>
        <v>3.4000000000000002E-2</v>
      </c>
      <c r="AK57" s="60">
        <f t="shared" si="8"/>
        <v>3.4000000000000002E-2</v>
      </c>
    </row>
    <row r="58" spans="1:37">
      <c r="A58" s="1" t="s">
        <v>4</v>
      </c>
      <c r="B58" s="60">
        <f t="shared" si="4"/>
        <v>-1.5439370078740158E-2</v>
      </c>
      <c r="C58" s="60">
        <f t="shared" si="4"/>
        <v>-1.5439370078740158E-2</v>
      </c>
      <c r="D58" s="60">
        <f t="shared" si="4"/>
        <v>-1.5439370078740158E-2</v>
      </c>
      <c r="E58" s="60">
        <f t="shared" si="4"/>
        <v>-1.5439370078740158E-2</v>
      </c>
      <c r="F58" s="60">
        <f t="shared" si="4"/>
        <v>-1.5439370078740158E-2</v>
      </c>
      <c r="G58" s="60">
        <f t="shared" si="7"/>
        <v>-1.1798662346693842E-2</v>
      </c>
      <c r="H58" s="60">
        <f t="shared" si="1"/>
        <v>-8.1579546146475276E-3</v>
      </c>
      <c r="I58" s="60">
        <f t="shared" si="1"/>
        <v>-4.5172468826012134E-3</v>
      </c>
      <c r="J58" s="60">
        <f t="shared" si="1"/>
        <v>-8.7653915055489751E-4</v>
      </c>
      <c r="K58" s="60">
        <f t="shared" si="1"/>
        <v>2.7641685814914184E-3</v>
      </c>
      <c r="L58" s="60">
        <f t="shared" si="1"/>
        <v>6.4048763135377308E-3</v>
      </c>
      <c r="M58" s="60">
        <f t="shared" si="5"/>
        <v>1.0045584045584047E-2</v>
      </c>
      <c r="N58" s="60">
        <f t="shared" ref="N58:AK58" si="9">IF($G7="",$C7,$G7)</f>
        <v>1.0045584045584047E-2</v>
      </c>
      <c r="O58" s="60">
        <f t="shared" si="9"/>
        <v>1.0045584045584047E-2</v>
      </c>
      <c r="P58" s="60">
        <f t="shared" si="9"/>
        <v>1.0045584045584047E-2</v>
      </c>
      <c r="Q58" s="60">
        <f t="shared" si="9"/>
        <v>1.0045584045584047E-2</v>
      </c>
      <c r="R58" s="60">
        <f t="shared" si="9"/>
        <v>1.0045584045584047E-2</v>
      </c>
      <c r="S58" s="60">
        <f t="shared" si="9"/>
        <v>1.0045584045584047E-2</v>
      </c>
      <c r="T58" s="60">
        <f t="shared" si="9"/>
        <v>1.0045584045584047E-2</v>
      </c>
      <c r="U58" s="60">
        <f t="shared" si="9"/>
        <v>1.0045584045584047E-2</v>
      </c>
      <c r="V58" s="60">
        <f t="shared" si="9"/>
        <v>1.0045584045584047E-2</v>
      </c>
      <c r="W58" s="60">
        <f t="shared" si="9"/>
        <v>1.0045584045584047E-2</v>
      </c>
      <c r="X58" s="60">
        <f t="shared" si="9"/>
        <v>1.0045584045584047E-2</v>
      </c>
      <c r="Y58" s="60">
        <f t="shared" si="9"/>
        <v>1.0045584045584047E-2</v>
      </c>
      <c r="Z58" s="60">
        <f t="shared" si="9"/>
        <v>1.0045584045584047E-2</v>
      </c>
      <c r="AA58" s="60">
        <f t="shared" si="9"/>
        <v>1.0045584045584047E-2</v>
      </c>
      <c r="AB58" s="60">
        <f t="shared" si="9"/>
        <v>1.0045584045584047E-2</v>
      </c>
      <c r="AC58" s="60">
        <f t="shared" si="9"/>
        <v>1.0045584045584047E-2</v>
      </c>
      <c r="AD58" s="60">
        <f t="shared" si="9"/>
        <v>1.0045584045584047E-2</v>
      </c>
      <c r="AE58" s="60">
        <f t="shared" si="9"/>
        <v>1.0045584045584047E-2</v>
      </c>
      <c r="AF58" s="60">
        <f t="shared" si="9"/>
        <v>1.0045584045584047E-2</v>
      </c>
      <c r="AG58" s="60">
        <f t="shared" si="9"/>
        <v>1.0045584045584047E-2</v>
      </c>
      <c r="AH58" s="60">
        <f t="shared" si="9"/>
        <v>1.0045584045584047E-2</v>
      </c>
      <c r="AI58" s="60">
        <f t="shared" si="9"/>
        <v>1.0045584045584047E-2</v>
      </c>
      <c r="AJ58" s="60">
        <f t="shared" si="9"/>
        <v>1.0045584045584047E-2</v>
      </c>
      <c r="AK58" s="60">
        <f t="shared" si="9"/>
        <v>1.0045584045584047E-2</v>
      </c>
    </row>
    <row r="59" spans="1:37">
      <c r="A59" s="1" t="s">
        <v>5</v>
      </c>
      <c r="B59" s="60">
        <f t="shared" si="4"/>
        <v>-1E-3</v>
      </c>
      <c r="C59" s="60">
        <f t="shared" si="4"/>
        <v>-1E-3</v>
      </c>
      <c r="D59" s="60">
        <f t="shared" si="4"/>
        <v>-1E-3</v>
      </c>
      <c r="E59" s="60">
        <f t="shared" si="4"/>
        <v>-1E-3</v>
      </c>
      <c r="F59" s="60">
        <f t="shared" si="4"/>
        <v>-1E-3</v>
      </c>
      <c r="G59" s="60">
        <f t="shared" si="7"/>
        <v>3.285714285714285E-3</v>
      </c>
      <c r="H59" s="60">
        <f t="shared" si="1"/>
        <v>7.5714285714285701E-3</v>
      </c>
      <c r="I59" s="60">
        <f t="shared" si="1"/>
        <v>1.1857142857142854E-2</v>
      </c>
      <c r="J59" s="60">
        <f t="shared" si="1"/>
        <v>1.6142857142857139E-2</v>
      </c>
      <c r="K59" s="60">
        <f t="shared" si="1"/>
        <v>2.0428571428571424E-2</v>
      </c>
      <c r="L59" s="60">
        <f t="shared" si="1"/>
        <v>2.4714285714285709E-2</v>
      </c>
      <c r="M59" s="60">
        <f t="shared" si="5"/>
        <v>2.8999999999999995E-2</v>
      </c>
      <c r="N59" s="60">
        <f t="shared" ref="N59:AK59" si="10">IF($G8="",$C8,$G8)</f>
        <v>2.8999999999999995E-2</v>
      </c>
      <c r="O59" s="60">
        <f t="shared" si="10"/>
        <v>2.8999999999999995E-2</v>
      </c>
      <c r="P59" s="60">
        <f t="shared" si="10"/>
        <v>2.8999999999999995E-2</v>
      </c>
      <c r="Q59" s="60">
        <f t="shared" si="10"/>
        <v>2.8999999999999995E-2</v>
      </c>
      <c r="R59" s="60">
        <f t="shared" si="10"/>
        <v>2.8999999999999995E-2</v>
      </c>
      <c r="S59" s="60">
        <f t="shared" si="10"/>
        <v>2.8999999999999995E-2</v>
      </c>
      <c r="T59" s="60">
        <f t="shared" si="10"/>
        <v>2.8999999999999995E-2</v>
      </c>
      <c r="U59" s="60">
        <f t="shared" si="10"/>
        <v>2.8999999999999995E-2</v>
      </c>
      <c r="V59" s="60">
        <f t="shared" si="10"/>
        <v>2.8999999999999995E-2</v>
      </c>
      <c r="W59" s="60">
        <f t="shared" si="10"/>
        <v>2.8999999999999995E-2</v>
      </c>
      <c r="X59" s="60">
        <f t="shared" si="10"/>
        <v>2.8999999999999995E-2</v>
      </c>
      <c r="Y59" s="60">
        <f t="shared" si="10"/>
        <v>2.8999999999999995E-2</v>
      </c>
      <c r="Z59" s="60">
        <f t="shared" si="10"/>
        <v>2.8999999999999995E-2</v>
      </c>
      <c r="AA59" s="60">
        <f t="shared" si="10"/>
        <v>2.8999999999999995E-2</v>
      </c>
      <c r="AB59" s="60">
        <f t="shared" si="10"/>
        <v>2.8999999999999995E-2</v>
      </c>
      <c r="AC59" s="60">
        <f t="shared" si="10"/>
        <v>2.8999999999999995E-2</v>
      </c>
      <c r="AD59" s="60">
        <f t="shared" si="10"/>
        <v>2.8999999999999995E-2</v>
      </c>
      <c r="AE59" s="60">
        <f t="shared" si="10"/>
        <v>2.8999999999999995E-2</v>
      </c>
      <c r="AF59" s="60">
        <f t="shared" si="10"/>
        <v>2.8999999999999995E-2</v>
      </c>
      <c r="AG59" s="60">
        <f t="shared" si="10"/>
        <v>2.8999999999999995E-2</v>
      </c>
      <c r="AH59" s="60">
        <f t="shared" si="10"/>
        <v>2.8999999999999995E-2</v>
      </c>
      <c r="AI59" s="60">
        <f t="shared" si="10"/>
        <v>2.8999999999999995E-2</v>
      </c>
      <c r="AJ59" s="60">
        <f t="shared" si="10"/>
        <v>2.8999999999999995E-2</v>
      </c>
      <c r="AK59" s="60">
        <f t="shared" si="10"/>
        <v>2.8999999999999995E-2</v>
      </c>
    </row>
    <row r="60" spans="1:37">
      <c r="A60" s="1" t="s">
        <v>6</v>
      </c>
      <c r="B60" s="60">
        <f t="shared" si="4"/>
        <v>9.3064840918244077E-3</v>
      </c>
      <c r="C60" s="60">
        <f t="shared" si="4"/>
        <v>9.3064840918244077E-3</v>
      </c>
      <c r="D60" s="60">
        <f t="shared" si="4"/>
        <v>9.3064840918244077E-3</v>
      </c>
      <c r="E60" s="60">
        <f t="shared" si="4"/>
        <v>9.3064840918244077E-3</v>
      </c>
      <c r="F60" s="60">
        <f t="shared" si="4"/>
        <v>9.3064840918244077E-3</v>
      </c>
      <c r="G60" s="60">
        <f t="shared" si="7"/>
        <v>7.9769863644209207E-3</v>
      </c>
      <c r="H60" s="60">
        <f t="shared" si="1"/>
        <v>6.6474886370174336E-3</v>
      </c>
      <c r="I60" s="60">
        <f t="shared" si="1"/>
        <v>5.3179909096139474E-3</v>
      </c>
      <c r="J60" s="60">
        <f t="shared" si="1"/>
        <v>3.9884931822104603E-3</v>
      </c>
      <c r="K60" s="60">
        <f t="shared" si="1"/>
        <v>2.6589954548069741E-3</v>
      </c>
      <c r="L60" s="60">
        <f t="shared" si="1"/>
        <v>1.3294977274034871E-3</v>
      </c>
      <c r="M60" s="60">
        <f t="shared" si="5"/>
        <v>0</v>
      </c>
      <c r="N60" s="60">
        <f t="shared" ref="N60:AK60" si="11">IF($G9="",$C9,$G9)</f>
        <v>0</v>
      </c>
      <c r="O60" s="60">
        <f t="shared" si="11"/>
        <v>0</v>
      </c>
      <c r="P60" s="60">
        <f t="shared" si="11"/>
        <v>0</v>
      </c>
      <c r="Q60" s="60">
        <f t="shared" si="11"/>
        <v>0</v>
      </c>
      <c r="R60" s="60">
        <f t="shared" si="11"/>
        <v>0</v>
      </c>
      <c r="S60" s="60">
        <f t="shared" si="11"/>
        <v>0</v>
      </c>
      <c r="T60" s="60">
        <f t="shared" si="11"/>
        <v>0</v>
      </c>
      <c r="U60" s="60">
        <f t="shared" si="11"/>
        <v>0</v>
      </c>
      <c r="V60" s="60">
        <f t="shared" si="11"/>
        <v>0</v>
      </c>
      <c r="W60" s="60">
        <f t="shared" si="11"/>
        <v>0</v>
      </c>
      <c r="X60" s="60">
        <f t="shared" si="11"/>
        <v>0</v>
      </c>
      <c r="Y60" s="60">
        <f t="shared" si="11"/>
        <v>0</v>
      </c>
      <c r="Z60" s="60">
        <f t="shared" si="11"/>
        <v>0</v>
      </c>
      <c r="AA60" s="60">
        <f t="shared" si="11"/>
        <v>0</v>
      </c>
      <c r="AB60" s="60">
        <f t="shared" si="11"/>
        <v>0</v>
      </c>
      <c r="AC60" s="60">
        <f t="shared" si="11"/>
        <v>0</v>
      </c>
      <c r="AD60" s="60">
        <f t="shared" si="11"/>
        <v>0</v>
      </c>
      <c r="AE60" s="60">
        <f t="shared" si="11"/>
        <v>0</v>
      </c>
      <c r="AF60" s="60">
        <f t="shared" si="11"/>
        <v>0</v>
      </c>
      <c r="AG60" s="60">
        <f t="shared" si="11"/>
        <v>0</v>
      </c>
      <c r="AH60" s="60">
        <f t="shared" si="11"/>
        <v>0</v>
      </c>
      <c r="AI60" s="60">
        <f t="shared" si="11"/>
        <v>0</v>
      </c>
      <c r="AJ60" s="60">
        <f t="shared" si="11"/>
        <v>0</v>
      </c>
      <c r="AK60" s="60">
        <f t="shared" si="11"/>
        <v>0</v>
      </c>
    </row>
    <row r="61" spans="1:37">
      <c r="A61" s="1" t="s">
        <v>7</v>
      </c>
      <c r="B61" s="60">
        <f t="shared" si="4"/>
        <v>-5.2350486787204453E-3</v>
      </c>
      <c r="C61" s="60">
        <f t="shared" si="4"/>
        <v>-5.2350486787204453E-3</v>
      </c>
      <c r="D61" s="60">
        <f t="shared" si="4"/>
        <v>-5.2350486787204453E-3</v>
      </c>
      <c r="E61" s="60">
        <f t="shared" si="4"/>
        <v>-5.2350486787204453E-3</v>
      </c>
      <c r="F61" s="60">
        <f t="shared" si="4"/>
        <v>-5.2350486787204453E-3</v>
      </c>
      <c r="G61" s="60">
        <f t="shared" si="7"/>
        <v>-4.487184581760382E-3</v>
      </c>
      <c r="H61" s="60">
        <f t="shared" si="1"/>
        <v>-3.7393204848003179E-3</v>
      </c>
      <c r="I61" s="60">
        <f t="shared" si="1"/>
        <v>-2.9914563878402547E-3</v>
      </c>
      <c r="J61" s="60">
        <f t="shared" si="1"/>
        <v>-2.243592290880191E-3</v>
      </c>
      <c r="K61" s="60">
        <f t="shared" si="1"/>
        <v>-1.4957281939201269E-3</v>
      </c>
      <c r="L61" s="60">
        <f t="shared" si="1"/>
        <v>-7.478640969600641E-4</v>
      </c>
      <c r="M61" s="60">
        <f t="shared" si="5"/>
        <v>0</v>
      </c>
      <c r="N61" s="60">
        <f t="shared" ref="N61:AK61" si="12">IF($G10="",$C10,$G10)</f>
        <v>0</v>
      </c>
      <c r="O61" s="60">
        <f t="shared" si="12"/>
        <v>0</v>
      </c>
      <c r="P61" s="60">
        <f t="shared" si="12"/>
        <v>0</v>
      </c>
      <c r="Q61" s="60">
        <f t="shared" si="12"/>
        <v>0</v>
      </c>
      <c r="R61" s="60">
        <f t="shared" si="12"/>
        <v>0</v>
      </c>
      <c r="S61" s="60">
        <f t="shared" si="12"/>
        <v>0</v>
      </c>
      <c r="T61" s="60">
        <f t="shared" si="12"/>
        <v>0</v>
      </c>
      <c r="U61" s="60">
        <f t="shared" si="12"/>
        <v>0</v>
      </c>
      <c r="V61" s="60">
        <f t="shared" si="12"/>
        <v>0</v>
      </c>
      <c r="W61" s="60">
        <f t="shared" si="12"/>
        <v>0</v>
      </c>
      <c r="X61" s="60">
        <f t="shared" si="12"/>
        <v>0</v>
      </c>
      <c r="Y61" s="60">
        <f t="shared" si="12"/>
        <v>0</v>
      </c>
      <c r="Z61" s="60">
        <f t="shared" si="12"/>
        <v>0</v>
      </c>
      <c r="AA61" s="60">
        <f t="shared" si="12"/>
        <v>0</v>
      </c>
      <c r="AB61" s="60">
        <f t="shared" si="12"/>
        <v>0</v>
      </c>
      <c r="AC61" s="60">
        <f t="shared" si="12"/>
        <v>0</v>
      </c>
      <c r="AD61" s="60">
        <f t="shared" si="12"/>
        <v>0</v>
      </c>
      <c r="AE61" s="60">
        <f t="shared" si="12"/>
        <v>0</v>
      </c>
      <c r="AF61" s="60">
        <f t="shared" si="12"/>
        <v>0</v>
      </c>
      <c r="AG61" s="60">
        <f t="shared" si="12"/>
        <v>0</v>
      </c>
      <c r="AH61" s="60">
        <f t="shared" si="12"/>
        <v>0</v>
      </c>
      <c r="AI61" s="60">
        <f t="shared" si="12"/>
        <v>0</v>
      </c>
      <c r="AJ61" s="60">
        <f t="shared" si="12"/>
        <v>0</v>
      </c>
      <c r="AK61" s="60">
        <f t="shared" si="12"/>
        <v>0</v>
      </c>
    </row>
    <row r="62" spans="1:37">
      <c r="A62" s="1" t="s">
        <v>8</v>
      </c>
      <c r="B62" s="60">
        <f t="shared" si="4"/>
        <v>2.4E-2</v>
      </c>
      <c r="C62" s="60">
        <f t="shared" si="4"/>
        <v>2.4E-2</v>
      </c>
      <c r="D62" s="60">
        <f t="shared" si="4"/>
        <v>2.4E-2</v>
      </c>
      <c r="E62" s="60">
        <f t="shared" si="4"/>
        <v>2.4E-2</v>
      </c>
      <c r="F62" s="60">
        <f t="shared" si="4"/>
        <v>2.4E-2</v>
      </c>
      <c r="G62" s="60">
        <f t="shared" si="7"/>
        <v>2.057142857142857E-2</v>
      </c>
      <c r="H62" s="60">
        <f t="shared" si="1"/>
        <v>1.7142857142857144E-2</v>
      </c>
      <c r="I62" s="60">
        <f t="shared" si="1"/>
        <v>1.3714285714285714E-2</v>
      </c>
      <c r="J62" s="60">
        <f t="shared" si="1"/>
        <v>1.0285714285714285E-2</v>
      </c>
      <c r="K62" s="60">
        <f t="shared" si="1"/>
        <v>6.8571428571428568E-3</v>
      </c>
      <c r="L62" s="60">
        <f t="shared" si="1"/>
        <v>3.4285714285714267E-3</v>
      </c>
      <c r="M62" s="60">
        <f t="shared" si="5"/>
        <v>0</v>
      </c>
      <c r="N62" s="60">
        <f t="shared" ref="N62:AK62" si="13">IF($G11="",$C11,$G11)</f>
        <v>0</v>
      </c>
      <c r="O62" s="60">
        <f t="shared" si="13"/>
        <v>0</v>
      </c>
      <c r="P62" s="60">
        <f t="shared" si="13"/>
        <v>0</v>
      </c>
      <c r="Q62" s="60">
        <f t="shared" si="13"/>
        <v>0</v>
      </c>
      <c r="R62" s="60">
        <f t="shared" si="13"/>
        <v>0</v>
      </c>
      <c r="S62" s="60">
        <f t="shared" si="13"/>
        <v>0</v>
      </c>
      <c r="T62" s="60">
        <f t="shared" si="13"/>
        <v>0</v>
      </c>
      <c r="U62" s="60">
        <f t="shared" si="13"/>
        <v>0</v>
      </c>
      <c r="V62" s="60">
        <f t="shared" si="13"/>
        <v>0</v>
      </c>
      <c r="W62" s="60">
        <f t="shared" si="13"/>
        <v>0</v>
      </c>
      <c r="X62" s="60">
        <f t="shared" si="13"/>
        <v>0</v>
      </c>
      <c r="Y62" s="60">
        <f t="shared" si="13"/>
        <v>0</v>
      </c>
      <c r="Z62" s="60">
        <f t="shared" si="13"/>
        <v>0</v>
      </c>
      <c r="AA62" s="60">
        <f t="shared" si="13"/>
        <v>0</v>
      </c>
      <c r="AB62" s="60">
        <f t="shared" si="13"/>
        <v>0</v>
      </c>
      <c r="AC62" s="60">
        <f t="shared" si="13"/>
        <v>0</v>
      </c>
      <c r="AD62" s="60">
        <f t="shared" si="13"/>
        <v>0</v>
      </c>
      <c r="AE62" s="60">
        <f t="shared" si="13"/>
        <v>0</v>
      </c>
      <c r="AF62" s="60">
        <f t="shared" si="13"/>
        <v>0</v>
      </c>
      <c r="AG62" s="60">
        <f t="shared" si="13"/>
        <v>0</v>
      </c>
      <c r="AH62" s="60">
        <f t="shared" si="13"/>
        <v>0</v>
      </c>
      <c r="AI62" s="60">
        <f t="shared" si="13"/>
        <v>0</v>
      </c>
      <c r="AJ62" s="60">
        <f t="shared" si="13"/>
        <v>0</v>
      </c>
      <c r="AK62" s="60">
        <f t="shared" si="13"/>
        <v>0</v>
      </c>
    </row>
    <row r="63" spans="1:37">
      <c r="A63" s="1" t="s">
        <v>9</v>
      </c>
      <c r="B63" s="60">
        <f t="shared" si="4"/>
        <v>3.9223972339608144E-4</v>
      </c>
      <c r="C63" s="60">
        <f t="shared" si="4"/>
        <v>3.9223972339608144E-4</v>
      </c>
      <c r="D63" s="60">
        <f t="shared" si="4"/>
        <v>3.9223972339608144E-4</v>
      </c>
      <c r="E63" s="60">
        <f t="shared" si="4"/>
        <v>3.9223972339608144E-4</v>
      </c>
      <c r="F63" s="60">
        <f t="shared" si="4"/>
        <v>3.9223972339608144E-4</v>
      </c>
      <c r="G63" s="60">
        <f t="shared" si="7"/>
        <v>3.3620547719664121E-4</v>
      </c>
      <c r="H63" s="60">
        <f t="shared" si="1"/>
        <v>2.8017123099720103E-4</v>
      </c>
      <c r="I63" s="60">
        <f t="shared" si="1"/>
        <v>2.2413698479776083E-4</v>
      </c>
      <c r="J63" s="60">
        <f t="shared" si="1"/>
        <v>1.681027385983206E-4</v>
      </c>
      <c r="K63" s="60">
        <f t="shared" si="1"/>
        <v>1.120684923988804E-4</v>
      </c>
      <c r="L63" s="60">
        <f t="shared" si="1"/>
        <v>5.6034246199440228E-5</v>
      </c>
      <c r="M63" s="60">
        <f t="shared" si="5"/>
        <v>0</v>
      </c>
      <c r="N63" s="60">
        <f t="shared" ref="N63:AK63" si="14">IF($G12="",$C12,$G12)</f>
        <v>0</v>
      </c>
      <c r="O63" s="60">
        <f t="shared" si="14"/>
        <v>0</v>
      </c>
      <c r="P63" s="60">
        <f t="shared" si="14"/>
        <v>0</v>
      </c>
      <c r="Q63" s="60">
        <f t="shared" si="14"/>
        <v>0</v>
      </c>
      <c r="R63" s="60">
        <f t="shared" si="14"/>
        <v>0</v>
      </c>
      <c r="S63" s="60">
        <f t="shared" si="14"/>
        <v>0</v>
      </c>
      <c r="T63" s="60">
        <f t="shared" si="14"/>
        <v>0</v>
      </c>
      <c r="U63" s="60">
        <f t="shared" si="14"/>
        <v>0</v>
      </c>
      <c r="V63" s="60">
        <f t="shared" si="14"/>
        <v>0</v>
      </c>
      <c r="W63" s="60">
        <f t="shared" si="14"/>
        <v>0</v>
      </c>
      <c r="X63" s="60">
        <f t="shared" si="14"/>
        <v>0</v>
      </c>
      <c r="Y63" s="60">
        <f t="shared" si="14"/>
        <v>0</v>
      </c>
      <c r="Z63" s="60">
        <f t="shared" si="14"/>
        <v>0</v>
      </c>
      <c r="AA63" s="60">
        <f t="shared" si="14"/>
        <v>0</v>
      </c>
      <c r="AB63" s="60">
        <f t="shared" si="14"/>
        <v>0</v>
      </c>
      <c r="AC63" s="60">
        <f t="shared" si="14"/>
        <v>0</v>
      </c>
      <c r="AD63" s="60">
        <f t="shared" si="14"/>
        <v>0</v>
      </c>
      <c r="AE63" s="60">
        <f t="shared" si="14"/>
        <v>0</v>
      </c>
      <c r="AF63" s="60">
        <f t="shared" si="14"/>
        <v>0</v>
      </c>
      <c r="AG63" s="60">
        <f t="shared" si="14"/>
        <v>0</v>
      </c>
      <c r="AH63" s="60">
        <f t="shared" si="14"/>
        <v>0</v>
      </c>
      <c r="AI63" s="60">
        <f t="shared" si="14"/>
        <v>0</v>
      </c>
      <c r="AJ63" s="60">
        <f t="shared" si="14"/>
        <v>0</v>
      </c>
      <c r="AK63" s="60">
        <f t="shared" si="14"/>
        <v>0</v>
      </c>
    </row>
    <row r="64" spans="1:37">
      <c r="A64" s="1" t="s">
        <v>10</v>
      </c>
      <c r="B64" s="60">
        <f t="shared" si="4"/>
        <v>6.9999999999999993E-3</v>
      </c>
      <c r="C64" s="60">
        <f t="shared" si="4"/>
        <v>6.9999999999999993E-3</v>
      </c>
      <c r="D64" s="60">
        <f t="shared" si="4"/>
        <v>6.9999999999999993E-3</v>
      </c>
      <c r="E64" s="60">
        <f t="shared" si="4"/>
        <v>6.9999999999999993E-3</v>
      </c>
      <c r="F64" s="60">
        <f t="shared" si="4"/>
        <v>6.9999999999999993E-3</v>
      </c>
      <c r="G64" s="60">
        <f t="shared" si="7"/>
        <v>5.9999999999999993E-3</v>
      </c>
      <c r="H64" s="60">
        <f t="shared" si="1"/>
        <v>4.9999999999999992E-3</v>
      </c>
      <c r="I64" s="60">
        <f t="shared" si="1"/>
        <v>4.0000000000000001E-3</v>
      </c>
      <c r="J64" s="60">
        <f t="shared" si="1"/>
        <v>3.0000000000000001E-3</v>
      </c>
      <c r="K64" s="60">
        <f t="shared" si="1"/>
        <v>2E-3</v>
      </c>
      <c r="L64" s="60">
        <f t="shared" si="1"/>
        <v>1E-3</v>
      </c>
      <c r="M64" s="60">
        <f t="shared" si="5"/>
        <v>0</v>
      </c>
      <c r="N64" s="60">
        <f t="shared" ref="N64:AK64" si="15">IF($G13="",$C13,$G13)</f>
        <v>0</v>
      </c>
      <c r="O64" s="60">
        <f t="shared" si="15"/>
        <v>0</v>
      </c>
      <c r="P64" s="60">
        <f t="shared" si="15"/>
        <v>0</v>
      </c>
      <c r="Q64" s="60">
        <f t="shared" si="15"/>
        <v>0</v>
      </c>
      <c r="R64" s="60">
        <f t="shared" si="15"/>
        <v>0</v>
      </c>
      <c r="S64" s="60">
        <f t="shared" si="15"/>
        <v>0</v>
      </c>
      <c r="T64" s="60">
        <f t="shared" si="15"/>
        <v>0</v>
      </c>
      <c r="U64" s="60">
        <f t="shared" si="15"/>
        <v>0</v>
      </c>
      <c r="V64" s="60">
        <f t="shared" si="15"/>
        <v>0</v>
      </c>
      <c r="W64" s="60">
        <f t="shared" si="15"/>
        <v>0</v>
      </c>
      <c r="X64" s="60">
        <f t="shared" si="15"/>
        <v>0</v>
      </c>
      <c r="Y64" s="60">
        <f t="shared" si="15"/>
        <v>0</v>
      </c>
      <c r="Z64" s="60">
        <f t="shared" si="15"/>
        <v>0</v>
      </c>
      <c r="AA64" s="60">
        <f t="shared" si="15"/>
        <v>0</v>
      </c>
      <c r="AB64" s="60">
        <f t="shared" si="15"/>
        <v>0</v>
      </c>
      <c r="AC64" s="60">
        <f t="shared" si="15"/>
        <v>0</v>
      </c>
      <c r="AD64" s="60">
        <f t="shared" si="15"/>
        <v>0</v>
      </c>
      <c r="AE64" s="60">
        <f t="shared" si="15"/>
        <v>0</v>
      </c>
      <c r="AF64" s="60">
        <f t="shared" si="15"/>
        <v>0</v>
      </c>
      <c r="AG64" s="60">
        <f t="shared" si="15"/>
        <v>0</v>
      </c>
      <c r="AH64" s="60">
        <f t="shared" si="15"/>
        <v>0</v>
      </c>
      <c r="AI64" s="60">
        <f t="shared" si="15"/>
        <v>0</v>
      </c>
      <c r="AJ64" s="60">
        <f t="shared" si="15"/>
        <v>0</v>
      </c>
      <c r="AK64" s="60">
        <f t="shared" si="15"/>
        <v>0</v>
      </c>
    </row>
    <row r="65" spans="1:37">
      <c r="A65" s="1" t="s">
        <v>36</v>
      </c>
      <c r="B65" s="60">
        <f t="shared" si="4"/>
        <v>2.2260186694325078E-2</v>
      </c>
      <c r="C65" s="60">
        <f t="shared" si="4"/>
        <v>2.2260186694325078E-2</v>
      </c>
      <c r="D65" s="60">
        <f t="shared" si="4"/>
        <v>2.2260186694325078E-2</v>
      </c>
      <c r="E65" s="60">
        <f t="shared" si="4"/>
        <v>2.2260186694325078E-2</v>
      </c>
      <c r="F65" s="60">
        <f t="shared" si="4"/>
        <v>2.2260186694325078E-2</v>
      </c>
      <c r="G65" s="60">
        <f t="shared" si="7"/>
        <v>1.9080160023707209E-2</v>
      </c>
      <c r="H65" s="60">
        <f t="shared" si="1"/>
        <v>1.5900133353089339E-2</v>
      </c>
      <c r="I65" s="60">
        <f t="shared" si="1"/>
        <v>1.2720106682471474E-2</v>
      </c>
      <c r="J65" s="60">
        <f t="shared" si="1"/>
        <v>9.5400800118536043E-3</v>
      </c>
      <c r="K65" s="60">
        <f t="shared" si="1"/>
        <v>6.360053341235735E-3</v>
      </c>
      <c r="L65" s="60">
        <f t="shared" si="1"/>
        <v>3.1800266706178693E-3</v>
      </c>
      <c r="M65" s="60">
        <f t="shared" si="5"/>
        <v>0</v>
      </c>
      <c r="N65" s="60">
        <f t="shared" ref="N65:AK65" si="16">IF($G14="",$C14,$G14)</f>
        <v>0</v>
      </c>
      <c r="O65" s="60">
        <f t="shared" si="16"/>
        <v>0</v>
      </c>
      <c r="P65" s="60">
        <f t="shared" si="16"/>
        <v>0</v>
      </c>
      <c r="Q65" s="60">
        <f t="shared" si="16"/>
        <v>0</v>
      </c>
      <c r="R65" s="60">
        <f t="shared" si="16"/>
        <v>0</v>
      </c>
      <c r="S65" s="60">
        <f t="shared" si="16"/>
        <v>0</v>
      </c>
      <c r="T65" s="60">
        <f t="shared" si="16"/>
        <v>0</v>
      </c>
      <c r="U65" s="60">
        <f t="shared" si="16"/>
        <v>0</v>
      </c>
      <c r="V65" s="60">
        <f t="shared" si="16"/>
        <v>0</v>
      </c>
      <c r="W65" s="60">
        <f t="shared" si="16"/>
        <v>0</v>
      </c>
      <c r="X65" s="60">
        <f t="shared" si="16"/>
        <v>0</v>
      </c>
      <c r="Y65" s="60">
        <f t="shared" si="16"/>
        <v>0</v>
      </c>
      <c r="Z65" s="60">
        <f t="shared" si="16"/>
        <v>0</v>
      </c>
      <c r="AA65" s="60">
        <f t="shared" si="16"/>
        <v>0</v>
      </c>
      <c r="AB65" s="60">
        <f t="shared" si="16"/>
        <v>0</v>
      </c>
      <c r="AC65" s="60">
        <f t="shared" si="16"/>
        <v>0</v>
      </c>
      <c r="AD65" s="60">
        <f t="shared" si="16"/>
        <v>0</v>
      </c>
      <c r="AE65" s="60">
        <f t="shared" si="16"/>
        <v>0</v>
      </c>
      <c r="AF65" s="60">
        <f t="shared" si="16"/>
        <v>0</v>
      </c>
      <c r="AG65" s="60">
        <f t="shared" si="16"/>
        <v>0</v>
      </c>
      <c r="AH65" s="60">
        <f t="shared" si="16"/>
        <v>0</v>
      </c>
      <c r="AI65" s="60">
        <f t="shared" si="16"/>
        <v>0</v>
      </c>
      <c r="AJ65" s="60">
        <f t="shared" si="16"/>
        <v>0</v>
      </c>
      <c r="AK65" s="60">
        <f t="shared" si="16"/>
        <v>0</v>
      </c>
    </row>
    <row r="66" spans="1:37">
      <c r="A66" s="1" t="s">
        <v>37</v>
      </c>
      <c r="B66" s="60">
        <f t="shared" si="4"/>
        <v>-4.0000000000000001E-3</v>
      </c>
      <c r="C66" s="60">
        <f t="shared" si="4"/>
        <v>-4.0000000000000001E-3</v>
      </c>
      <c r="D66" s="60">
        <f t="shared" si="4"/>
        <v>-4.0000000000000001E-3</v>
      </c>
      <c r="E66" s="60">
        <f t="shared" si="4"/>
        <v>-4.0000000000000001E-3</v>
      </c>
      <c r="F66" s="60">
        <f t="shared" si="4"/>
        <v>-4.0000000000000001E-3</v>
      </c>
      <c r="G66" s="60">
        <f t="shared" si="7"/>
        <v>-8.571428571428571E-4</v>
      </c>
      <c r="H66" s="60">
        <f t="shared" si="1"/>
        <v>2.2857142857142859E-3</v>
      </c>
      <c r="I66" s="60">
        <f t="shared" si="1"/>
        <v>5.4285714285714284E-3</v>
      </c>
      <c r="J66" s="60">
        <f t="shared" si="1"/>
        <v>8.5714285714285719E-3</v>
      </c>
      <c r="K66" s="60">
        <f t="shared" si="1"/>
        <v>1.1714285714285715E-2</v>
      </c>
      <c r="L66" s="60">
        <f t="shared" si="1"/>
        <v>1.4857142857142857E-2</v>
      </c>
      <c r="M66" s="60">
        <f t="shared" si="5"/>
        <v>1.8000000000000002E-2</v>
      </c>
      <c r="N66" s="60">
        <f t="shared" ref="N66:AK66" si="17">IF($G15="",$C15,$G15)</f>
        <v>1.8000000000000002E-2</v>
      </c>
      <c r="O66" s="60">
        <f t="shared" si="17"/>
        <v>1.8000000000000002E-2</v>
      </c>
      <c r="P66" s="60">
        <f t="shared" si="17"/>
        <v>1.8000000000000002E-2</v>
      </c>
      <c r="Q66" s="60">
        <f t="shared" si="17"/>
        <v>1.8000000000000002E-2</v>
      </c>
      <c r="R66" s="60">
        <f t="shared" si="17"/>
        <v>1.8000000000000002E-2</v>
      </c>
      <c r="S66" s="60">
        <f t="shared" si="17"/>
        <v>1.8000000000000002E-2</v>
      </c>
      <c r="T66" s="60">
        <f t="shared" si="17"/>
        <v>1.8000000000000002E-2</v>
      </c>
      <c r="U66" s="60">
        <f t="shared" si="17"/>
        <v>1.8000000000000002E-2</v>
      </c>
      <c r="V66" s="60">
        <f t="shared" si="17"/>
        <v>1.8000000000000002E-2</v>
      </c>
      <c r="W66" s="60">
        <f t="shared" si="17"/>
        <v>1.8000000000000002E-2</v>
      </c>
      <c r="X66" s="60">
        <f t="shared" si="17"/>
        <v>1.8000000000000002E-2</v>
      </c>
      <c r="Y66" s="60">
        <f t="shared" si="17"/>
        <v>1.8000000000000002E-2</v>
      </c>
      <c r="Z66" s="60">
        <f t="shared" si="17"/>
        <v>1.8000000000000002E-2</v>
      </c>
      <c r="AA66" s="60">
        <f t="shared" si="17"/>
        <v>1.8000000000000002E-2</v>
      </c>
      <c r="AB66" s="60">
        <f t="shared" si="17"/>
        <v>1.8000000000000002E-2</v>
      </c>
      <c r="AC66" s="60">
        <f t="shared" si="17"/>
        <v>1.8000000000000002E-2</v>
      </c>
      <c r="AD66" s="60">
        <f t="shared" si="17"/>
        <v>1.8000000000000002E-2</v>
      </c>
      <c r="AE66" s="60">
        <f t="shared" si="17"/>
        <v>1.8000000000000002E-2</v>
      </c>
      <c r="AF66" s="60">
        <f t="shared" si="17"/>
        <v>1.8000000000000002E-2</v>
      </c>
      <c r="AG66" s="60">
        <f t="shared" si="17"/>
        <v>1.8000000000000002E-2</v>
      </c>
      <c r="AH66" s="60">
        <f t="shared" si="17"/>
        <v>1.8000000000000002E-2</v>
      </c>
      <c r="AI66" s="60">
        <f t="shared" si="17"/>
        <v>1.8000000000000002E-2</v>
      </c>
      <c r="AJ66" s="60">
        <f t="shared" si="17"/>
        <v>1.8000000000000002E-2</v>
      </c>
      <c r="AK66" s="60">
        <f t="shared" si="17"/>
        <v>1.8000000000000002E-2</v>
      </c>
    </row>
    <row r="67" spans="1:37">
      <c r="A67" s="1" t="s">
        <v>11</v>
      </c>
      <c r="B67" s="60">
        <f t="shared" si="4"/>
        <v>1.8000000000000002E-2</v>
      </c>
      <c r="C67" s="60">
        <f t="shared" si="4"/>
        <v>1.8000000000000002E-2</v>
      </c>
      <c r="D67" s="60">
        <f t="shared" si="4"/>
        <v>1.8000000000000002E-2</v>
      </c>
      <c r="E67" s="60">
        <f t="shared" si="4"/>
        <v>1.8000000000000002E-2</v>
      </c>
      <c r="F67" s="60">
        <f t="shared" si="4"/>
        <v>1.8000000000000002E-2</v>
      </c>
      <c r="G67" s="60">
        <f t="shared" si="7"/>
        <v>1.542857142857143E-2</v>
      </c>
      <c r="H67" s="60">
        <f t="shared" si="1"/>
        <v>1.2857142857142859E-2</v>
      </c>
      <c r="I67" s="60">
        <f t="shared" si="1"/>
        <v>1.0285714285714287E-2</v>
      </c>
      <c r="J67" s="60">
        <f t="shared" si="1"/>
        <v>7.7142857142857152E-3</v>
      </c>
      <c r="K67" s="60">
        <f t="shared" si="1"/>
        <v>5.1428571428571435E-3</v>
      </c>
      <c r="L67" s="60">
        <f t="shared" si="1"/>
        <v>2.5714285714285717E-3</v>
      </c>
      <c r="M67" s="60">
        <f t="shared" si="5"/>
        <v>0</v>
      </c>
      <c r="N67" s="60">
        <f t="shared" ref="N67:AK67" si="18">IF($G16="",$C16,$G16)</f>
        <v>0</v>
      </c>
      <c r="O67" s="60">
        <f t="shared" si="18"/>
        <v>0</v>
      </c>
      <c r="P67" s="60">
        <f t="shared" si="18"/>
        <v>0</v>
      </c>
      <c r="Q67" s="60">
        <f t="shared" si="18"/>
        <v>0</v>
      </c>
      <c r="R67" s="60">
        <f t="shared" si="18"/>
        <v>0</v>
      </c>
      <c r="S67" s="60">
        <f t="shared" si="18"/>
        <v>0</v>
      </c>
      <c r="T67" s="60">
        <f t="shared" si="18"/>
        <v>0</v>
      </c>
      <c r="U67" s="60">
        <f t="shared" si="18"/>
        <v>0</v>
      </c>
      <c r="V67" s="60">
        <f t="shared" si="18"/>
        <v>0</v>
      </c>
      <c r="W67" s="60">
        <f t="shared" si="18"/>
        <v>0</v>
      </c>
      <c r="X67" s="60">
        <f t="shared" si="18"/>
        <v>0</v>
      </c>
      <c r="Y67" s="60">
        <f t="shared" si="18"/>
        <v>0</v>
      </c>
      <c r="Z67" s="60">
        <f t="shared" si="18"/>
        <v>0</v>
      </c>
      <c r="AA67" s="60">
        <f t="shared" si="18"/>
        <v>0</v>
      </c>
      <c r="AB67" s="60">
        <f t="shared" si="18"/>
        <v>0</v>
      </c>
      <c r="AC67" s="60">
        <f t="shared" si="18"/>
        <v>0</v>
      </c>
      <c r="AD67" s="60">
        <f t="shared" si="18"/>
        <v>0</v>
      </c>
      <c r="AE67" s="60">
        <f t="shared" si="18"/>
        <v>0</v>
      </c>
      <c r="AF67" s="60">
        <f t="shared" si="18"/>
        <v>0</v>
      </c>
      <c r="AG67" s="60">
        <f t="shared" si="18"/>
        <v>0</v>
      </c>
      <c r="AH67" s="60">
        <f t="shared" si="18"/>
        <v>0</v>
      </c>
      <c r="AI67" s="60">
        <f t="shared" si="18"/>
        <v>0</v>
      </c>
      <c r="AJ67" s="60">
        <f t="shared" si="18"/>
        <v>0</v>
      </c>
      <c r="AK67" s="60">
        <f t="shared" si="18"/>
        <v>0</v>
      </c>
    </row>
    <row r="68" spans="1:37">
      <c r="A68" s="1" t="s">
        <v>42</v>
      </c>
      <c r="B68" s="60">
        <f t="shared" si="4"/>
        <v>4.2999999999999997E-2</v>
      </c>
      <c r="C68" s="60">
        <f t="shared" si="4"/>
        <v>4.2999999999999997E-2</v>
      </c>
      <c r="D68" s="60">
        <f t="shared" si="4"/>
        <v>4.2999999999999997E-2</v>
      </c>
      <c r="E68" s="60">
        <f t="shared" si="4"/>
        <v>4.2999999999999997E-2</v>
      </c>
      <c r="F68" s="60">
        <f t="shared" si="4"/>
        <v>4.2999999999999997E-2</v>
      </c>
      <c r="G68" s="60">
        <f t="shared" si="7"/>
        <v>3.6857142857142852E-2</v>
      </c>
      <c r="H68" s="60">
        <f t="shared" si="1"/>
        <v>3.0714285714285711E-2</v>
      </c>
      <c r="I68" s="60">
        <f t="shared" si="1"/>
        <v>2.4571428571428567E-2</v>
      </c>
      <c r="J68" s="60">
        <f t="shared" si="1"/>
        <v>1.8428571428571426E-2</v>
      </c>
      <c r="K68" s="60">
        <f t="shared" si="1"/>
        <v>1.2285714285714285E-2</v>
      </c>
      <c r="L68" s="60">
        <f t="shared" si="1"/>
        <v>6.1428571428571374E-3</v>
      </c>
      <c r="M68" s="60">
        <f t="shared" si="5"/>
        <v>0</v>
      </c>
      <c r="N68" s="60">
        <f t="shared" ref="N68:AK68" si="19">IF($G17="",$C17,$G17)</f>
        <v>0</v>
      </c>
      <c r="O68" s="60">
        <f t="shared" si="19"/>
        <v>0</v>
      </c>
      <c r="P68" s="60">
        <f t="shared" si="19"/>
        <v>0</v>
      </c>
      <c r="Q68" s="60">
        <f t="shared" si="19"/>
        <v>0</v>
      </c>
      <c r="R68" s="60">
        <f t="shared" si="19"/>
        <v>0</v>
      </c>
      <c r="S68" s="60">
        <f t="shared" si="19"/>
        <v>0</v>
      </c>
      <c r="T68" s="60">
        <f t="shared" si="19"/>
        <v>0</v>
      </c>
      <c r="U68" s="60">
        <f t="shared" si="19"/>
        <v>0</v>
      </c>
      <c r="V68" s="60">
        <f t="shared" si="19"/>
        <v>0</v>
      </c>
      <c r="W68" s="60">
        <f t="shared" si="19"/>
        <v>0</v>
      </c>
      <c r="X68" s="60">
        <f t="shared" si="19"/>
        <v>0</v>
      </c>
      <c r="Y68" s="60">
        <f t="shared" si="19"/>
        <v>0</v>
      </c>
      <c r="Z68" s="60">
        <f t="shared" si="19"/>
        <v>0</v>
      </c>
      <c r="AA68" s="60">
        <f t="shared" si="19"/>
        <v>0</v>
      </c>
      <c r="AB68" s="60">
        <f t="shared" si="19"/>
        <v>0</v>
      </c>
      <c r="AC68" s="60">
        <f t="shared" si="19"/>
        <v>0</v>
      </c>
      <c r="AD68" s="60">
        <f t="shared" si="19"/>
        <v>0</v>
      </c>
      <c r="AE68" s="60">
        <f t="shared" si="19"/>
        <v>0</v>
      </c>
      <c r="AF68" s="60">
        <f t="shared" si="19"/>
        <v>0</v>
      </c>
      <c r="AG68" s="60">
        <f t="shared" si="19"/>
        <v>0</v>
      </c>
      <c r="AH68" s="60">
        <f t="shared" si="19"/>
        <v>0</v>
      </c>
      <c r="AI68" s="60">
        <f t="shared" si="19"/>
        <v>0</v>
      </c>
      <c r="AJ68" s="60">
        <f t="shared" si="19"/>
        <v>0</v>
      </c>
      <c r="AK68" s="60">
        <f t="shared" si="19"/>
        <v>0</v>
      </c>
    </row>
    <row r="69" spans="1:37">
      <c r="A69" s="1" t="s">
        <v>43</v>
      </c>
      <c r="B69" s="60">
        <f t="shared" si="4"/>
        <v>2.1116883116883117E-2</v>
      </c>
      <c r="C69" s="60">
        <f t="shared" si="4"/>
        <v>2.1116883116883117E-2</v>
      </c>
      <c r="D69" s="60">
        <f t="shared" si="4"/>
        <v>2.1116883116883117E-2</v>
      </c>
      <c r="E69" s="60">
        <f t="shared" si="4"/>
        <v>2.1116883116883117E-2</v>
      </c>
      <c r="F69" s="60">
        <f t="shared" si="4"/>
        <v>2.1116883116883117E-2</v>
      </c>
      <c r="G69" s="60">
        <f t="shared" si="7"/>
        <v>1.8100185528756956E-2</v>
      </c>
      <c r="H69" s="60">
        <f t="shared" si="1"/>
        <v>1.5083487940630799E-2</v>
      </c>
      <c r="I69" s="60">
        <f t="shared" si="1"/>
        <v>1.2066790352504639E-2</v>
      </c>
      <c r="J69" s="60">
        <f t="shared" si="1"/>
        <v>9.0500927643784781E-3</v>
      </c>
      <c r="K69" s="60">
        <f t="shared" si="1"/>
        <v>6.0333951762523187E-3</v>
      </c>
      <c r="L69" s="60">
        <f t="shared" si="1"/>
        <v>3.0166975881261611E-3</v>
      </c>
      <c r="M69" s="60">
        <f t="shared" si="5"/>
        <v>0</v>
      </c>
      <c r="N69" s="60">
        <f t="shared" ref="N69:AK69" si="20">IF($G18="",$C18,$G18)</f>
        <v>0</v>
      </c>
      <c r="O69" s="60">
        <f t="shared" si="20"/>
        <v>0</v>
      </c>
      <c r="P69" s="60">
        <f t="shared" si="20"/>
        <v>0</v>
      </c>
      <c r="Q69" s="60">
        <f t="shared" si="20"/>
        <v>0</v>
      </c>
      <c r="R69" s="60">
        <f t="shared" si="20"/>
        <v>0</v>
      </c>
      <c r="S69" s="60">
        <f t="shared" si="20"/>
        <v>0</v>
      </c>
      <c r="T69" s="60">
        <f t="shared" si="20"/>
        <v>0</v>
      </c>
      <c r="U69" s="60">
        <f t="shared" si="20"/>
        <v>0</v>
      </c>
      <c r="V69" s="60">
        <f t="shared" si="20"/>
        <v>0</v>
      </c>
      <c r="W69" s="60">
        <f t="shared" si="20"/>
        <v>0</v>
      </c>
      <c r="X69" s="60">
        <f t="shared" si="20"/>
        <v>0</v>
      </c>
      <c r="Y69" s="60">
        <f t="shared" si="20"/>
        <v>0</v>
      </c>
      <c r="Z69" s="60">
        <f t="shared" si="20"/>
        <v>0</v>
      </c>
      <c r="AA69" s="60">
        <f t="shared" si="20"/>
        <v>0</v>
      </c>
      <c r="AB69" s="60">
        <f t="shared" si="20"/>
        <v>0</v>
      </c>
      <c r="AC69" s="60">
        <f t="shared" si="20"/>
        <v>0</v>
      </c>
      <c r="AD69" s="60">
        <f t="shared" si="20"/>
        <v>0</v>
      </c>
      <c r="AE69" s="60">
        <f t="shared" si="20"/>
        <v>0</v>
      </c>
      <c r="AF69" s="60">
        <f t="shared" si="20"/>
        <v>0</v>
      </c>
      <c r="AG69" s="60">
        <f t="shared" si="20"/>
        <v>0</v>
      </c>
      <c r="AH69" s="60">
        <f t="shared" si="20"/>
        <v>0</v>
      </c>
      <c r="AI69" s="60">
        <f t="shared" si="20"/>
        <v>0</v>
      </c>
      <c r="AJ69" s="60">
        <f t="shared" si="20"/>
        <v>0</v>
      </c>
      <c r="AK69" s="60">
        <f t="shared" si="20"/>
        <v>0</v>
      </c>
    </row>
    <row r="70" spans="1:37">
      <c r="A70" s="1" t="s">
        <v>44</v>
      </c>
      <c r="B70" s="60">
        <f t="shared" si="4"/>
        <v>1.8000000000000002E-2</v>
      </c>
      <c r="C70" s="60">
        <f t="shared" si="4"/>
        <v>1.8000000000000002E-2</v>
      </c>
      <c r="D70" s="60">
        <f t="shared" si="4"/>
        <v>1.8000000000000002E-2</v>
      </c>
      <c r="E70" s="60">
        <f t="shared" si="4"/>
        <v>1.8000000000000002E-2</v>
      </c>
      <c r="F70" s="60">
        <f t="shared" si="4"/>
        <v>1.8000000000000002E-2</v>
      </c>
      <c r="G70" s="60">
        <f t="shared" si="7"/>
        <v>1.542857142857143E-2</v>
      </c>
      <c r="H70" s="60">
        <f t="shared" si="1"/>
        <v>1.2857142857142859E-2</v>
      </c>
      <c r="I70" s="60">
        <f t="shared" si="1"/>
        <v>1.0285714285714287E-2</v>
      </c>
      <c r="J70" s="60">
        <f t="shared" si="1"/>
        <v>7.7142857142857152E-3</v>
      </c>
      <c r="K70" s="60">
        <f t="shared" si="1"/>
        <v>5.1428571428571435E-3</v>
      </c>
      <c r="L70" s="60">
        <f t="shared" si="1"/>
        <v>2.5714285714285717E-3</v>
      </c>
      <c r="M70" s="60">
        <f t="shared" si="5"/>
        <v>0</v>
      </c>
      <c r="N70" s="60">
        <f t="shared" ref="N70:AK70" si="21">IF($G19="",$C19,$G19)</f>
        <v>0</v>
      </c>
      <c r="O70" s="60">
        <f t="shared" si="21"/>
        <v>0</v>
      </c>
      <c r="P70" s="60">
        <f t="shared" si="21"/>
        <v>0</v>
      </c>
      <c r="Q70" s="60">
        <f t="shared" si="21"/>
        <v>0</v>
      </c>
      <c r="R70" s="60">
        <f t="shared" si="21"/>
        <v>0</v>
      </c>
      <c r="S70" s="60">
        <f t="shared" si="21"/>
        <v>0</v>
      </c>
      <c r="T70" s="60">
        <f t="shared" si="21"/>
        <v>0</v>
      </c>
      <c r="U70" s="60">
        <f t="shared" si="21"/>
        <v>0</v>
      </c>
      <c r="V70" s="60">
        <f t="shared" si="21"/>
        <v>0</v>
      </c>
      <c r="W70" s="60">
        <f t="shared" si="21"/>
        <v>0</v>
      </c>
      <c r="X70" s="60">
        <f t="shared" si="21"/>
        <v>0</v>
      </c>
      <c r="Y70" s="60">
        <f t="shared" si="21"/>
        <v>0</v>
      </c>
      <c r="Z70" s="60">
        <f t="shared" si="21"/>
        <v>0</v>
      </c>
      <c r="AA70" s="60">
        <f t="shared" si="21"/>
        <v>0</v>
      </c>
      <c r="AB70" s="60">
        <f t="shared" si="21"/>
        <v>0</v>
      </c>
      <c r="AC70" s="60">
        <f t="shared" si="21"/>
        <v>0</v>
      </c>
      <c r="AD70" s="60">
        <f t="shared" si="21"/>
        <v>0</v>
      </c>
      <c r="AE70" s="60">
        <f t="shared" si="21"/>
        <v>0</v>
      </c>
      <c r="AF70" s="60">
        <f t="shared" si="21"/>
        <v>0</v>
      </c>
      <c r="AG70" s="60">
        <f t="shared" si="21"/>
        <v>0</v>
      </c>
      <c r="AH70" s="60">
        <f t="shared" si="21"/>
        <v>0</v>
      </c>
      <c r="AI70" s="60">
        <f t="shared" si="21"/>
        <v>0</v>
      </c>
      <c r="AJ70" s="60">
        <f t="shared" si="21"/>
        <v>0</v>
      </c>
      <c r="AK70" s="60">
        <f t="shared" si="21"/>
        <v>0</v>
      </c>
    </row>
    <row r="71" spans="1:37">
      <c r="A71" s="1" t="s">
        <v>45</v>
      </c>
      <c r="B71" s="60">
        <f t="shared" si="4"/>
        <v>1.9859275053304905E-2</v>
      </c>
      <c r="C71" s="60">
        <f t="shared" si="4"/>
        <v>1.9859275053304905E-2</v>
      </c>
      <c r="D71" s="60">
        <f t="shared" si="4"/>
        <v>1.9859275053304905E-2</v>
      </c>
      <c r="E71" s="60">
        <f t="shared" si="4"/>
        <v>1.9859275053304905E-2</v>
      </c>
      <c r="F71" s="60">
        <f t="shared" si="4"/>
        <v>1.9859275053304905E-2</v>
      </c>
      <c r="G71" s="60">
        <f t="shared" si="7"/>
        <v>1.7022235759975631E-2</v>
      </c>
      <c r="H71" s="60">
        <f t="shared" si="7"/>
        <v>1.4185196466646361E-2</v>
      </c>
      <c r="I71" s="60">
        <f t="shared" si="7"/>
        <v>1.1348157173317089E-2</v>
      </c>
      <c r="J71" s="60">
        <f t="shared" si="7"/>
        <v>8.5111178799878156E-3</v>
      </c>
      <c r="K71" s="60">
        <f t="shared" si="7"/>
        <v>5.6740785866585455E-3</v>
      </c>
      <c r="L71" s="60">
        <f t="shared" si="7"/>
        <v>2.8370392933292736E-3</v>
      </c>
      <c r="M71" s="60">
        <f t="shared" si="5"/>
        <v>0</v>
      </c>
      <c r="N71" s="60">
        <f t="shared" ref="N71:AK71" si="22">IF($G20="",$C20,$G20)</f>
        <v>0</v>
      </c>
      <c r="O71" s="60">
        <f t="shared" si="22"/>
        <v>0</v>
      </c>
      <c r="P71" s="60">
        <f t="shared" si="22"/>
        <v>0</v>
      </c>
      <c r="Q71" s="60">
        <f t="shared" si="22"/>
        <v>0</v>
      </c>
      <c r="R71" s="60">
        <f t="shared" si="22"/>
        <v>0</v>
      </c>
      <c r="S71" s="60">
        <f t="shared" si="22"/>
        <v>0</v>
      </c>
      <c r="T71" s="60">
        <f t="shared" si="22"/>
        <v>0</v>
      </c>
      <c r="U71" s="60">
        <f t="shared" si="22"/>
        <v>0</v>
      </c>
      <c r="V71" s="60">
        <f t="shared" si="22"/>
        <v>0</v>
      </c>
      <c r="W71" s="60">
        <f t="shared" si="22"/>
        <v>0</v>
      </c>
      <c r="X71" s="60">
        <f t="shared" si="22"/>
        <v>0</v>
      </c>
      <c r="Y71" s="60">
        <f t="shared" si="22"/>
        <v>0</v>
      </c>
      <c r="Z71" s="60">
        <f t="shared" si="22"/>
        <v>0</v>
      </c>
      <c r="AA71" s="60">
        <f t="shared" si="22"/>
        <v>0</v>
      </c>
      <c r="AB71" s="60">
        <f t="shared" si="22"/>
        <v>0</v>
      </c>
      <c r="AC71" s="60">
        <f t="shared" si="22"/>
        <v>0</v>
      </c>
      <c r="AD71" s="60">
        <f t="shared" si="22"/>
        <v>0</v>
      </c>
      <c r="AE71" s="60">
        <f t="shared" si="22"/>
        <v>0</v>
      </c>
      <c r="AF71" s="60">
        <f t="shared" si="22"/>
        <v>0</v>
      </c>
      <c r="AG71" s="60">
        <f t="shared" si="22"/>
        <v>0</v>
      </c>
      <c r="AH71" s="60">
        <f t="shared" si="22"/>
        <v>0</v>
      </c>
      <c r="AI71" s="60">
        <f t="shared" si="22"/>
        <v>0</v>
      </c>
      <c r="AJ71" s="60">
        <f t="shared" si="22"/>
        <v>0</v>
      </c>
      <c r="AK71" s="60">
        <f t="shared" si="22"/>
        <v>0</v>
      </c>
    </row>
    <row r="72" spans="1:37">
      <c r="A72" s="1" t="s">
        <v>12</v>
      </c>
      <c r="B72" s="60">
        <f t="shared" si="4"/>
        <v>2.7000000000000003E-2</v>
      </c>
      <c r="C72" s="60">
        <f t="shared" si="4"/>
        <v>2.7000000000000003E-2</v>
      </c>
      <c r="D72" s="60">
        <f t="shared" si="4"/>
        <v>2.7000000000000003E-2</v>
      </c>
      <c r="E72" s="60">
        <f t="shared" si="4"/>
        <v>2.7000000000000003E-2</v>
      </c>
      <c r="F72" s="60">
        <f t="shared" si="4"/>
        <v>2.7000000000000003E-2</v>
      </c>
      <c r="G72" s="60">
        <f t="shared" si="7"/>
        <v>2.3142857142857146E-2</v>
      </c>
      <c r="H72" s="60">
        <f t="shared" si="7"/>
        <v>1.9285714285714288E-2</v>
      </c>
      <c r="I72" s="60">
        <f t="shared" si="7"/>
        <v>1.5428571428571429E-2</v>
      </c>
      <c r="J72" s="60">
        <f t="shared" si="7"/>
        <v>1.1571428571428573E-2</v>
      </c>
      <c r="K72" s="60">
        <f t="shared" si="7"/>
        <v>7.7142857142857152E-3</v>
      </c>
      <c r="L72" s="60">
        <f t="shared" si="7"/>
        <v>3.8571428571428541E-3</v>
      </c>
      <c r="M72" s="60">
        <f t="shared" si="5"/>
        <v>0</v>
      </c>
      <c r="N72" s="60">
        <f t="shared" ref="N72:AK72" si="23">IF($G21="",$C21,$G21)</f>
        <v>0</v>
      </c>
      <c r="O72" s="60">
        <f t="shared" si="23"/>
        <v>0</v>
      </c>
      <c r="P72" s="60">
        <f t="shared" si="23"/>
        <v>0</v>
      </c>
      <c r="Q72" s="60">
        <f t="shared" si="23"/>
        <v>0</v>
      </c>
      <c r="R72" s="60">
        <f t="shared" si="23"/>
        <v>0</v>
      </c>
      <c r="S72" s="60">
        <f t="shared" si="23"/>
        <v>0</v>
      </c>
      <c r="T72" s="60">
        <f t="shared" si="23"/>
        <v>0</v>
      </c>
      <c r="U72" s="60">
        <f t="shared" si="23"/>
        <v>0</v>
      </c>
      <c r="V72" s="60">
        <f t="shared" si="23"/>
        <v>0</v>
      </c>
      <c r="W72" s="60">
        <f t="shared" si="23"/>
        <v>0</v>
      </c>
      <c r="X72" s="60">
        <f t="shared" si="23"/>
        <v>0</v>
      </c>
      <c r="Y72" s="60">
        <f t="shared" si="23"/>
        <v>0</v>
      </c>
      <c r="Z72" s="60">
        <f t="shared" si="23"/>
        <v>0</v>
      </c>
      <c r="AA72" s="60">
        <f t="shared" si="23"/>
        <v>0</v>
      </c>
      <c r="AB72" s="60">
        <f t="shared" si="23"/>
        <v>0</v>
      </c>
      <c r="AC72" s="60">
        <f t="shared" si="23"/>
        <v>0</v>
      </c>
      <c r="AD72" s="60">
        <f t="shared" si="23"/>
        <v>0</v>
      </c>
      <c r="AE72" s="60">
        <f t="shared" si="23"/>
        <v>0</v>
      </c>
      <c r="AF72" s="60">
        <f t="shared" si="23"/>
        <v>0</v>
      </c>
      <c r="AG72" s="60">
        <f t="shared" si="23"/>
        <v>0</v>
      </c>
      <c r="AH72" s="60">
        <f t="shared" si="23"/>
        <v>0</v>
      </c>
      <c r="AI72" s="60">
        <f t="shared" si="23"/>
        <v>0</v>
      </c>
      <c r="AJ72" s="60">
        <f t="shared" si="23"/>
        <v>0</v>
      </c>
      <c r="AK72" s="60">
        <f t="shared" si="23"/>
        <v>0</v>
      </c>
    </row>
    <row r="73" spans="1:37">
      <c r="A73" s="1" t="s">
        <v>13</v>
      </c>
      <c r="B73" s="60">
        <f t="shared" si="4"/>
        <v>1.9E-2</v>
      </c>
      <c r="C73" s="60">
        <f t="shared" si="4"/>
        <v>1.9E-2</v>
      </c>
      <c r="D73" s="60">
        <f t="shared" si="4"/>
        <v>1.9E-2</v>
      </c>
      <c r="E73" s="60">
        <f t="shared" si="4"/>
        <v>1.9E-2</v>
      </c>
      <c r="F73" s="60">
        <f t="shared" si="4"/>
        <v>1.9E-2</v>
      </c>
      <c r="G73" s="60">
        <f t="shared" si="7"/>
        <v>1.6285714285714285E-2</v>
      </c>
      <c r="H73" s="60">
        <f t="shared" si="7"/>
        <v>1.3571428571428571E-2</v>
      </c>
      <c r="I73" s="60">
        <f t="shared" si="7"/>
        <v>1.0857142857142857E-2</v>
      </c>
      <c r="J73" s="60">
        <f t="shared" si="7"/>
        <v>8.1428571428571427E-3</v>
      </c>
      <c r="K73" s="60">
        <f t="shared" si="7"/>
        <v>5.4285714285714284E-3</v>
      </c>
      <c r="L73" s="60">
        <f t="shared" si="7"/>
        <v>2.7142857142857142E-3</v>
      </c>
      <c r="M73" s="60">
        <f t="shared" si="5"/>
        <v>0</v>
      </c>
      <c r="N73" s="60">
        <f t="shared" ref="N73:AK73" si="24">IF($G22="",$C22,$G22)</f>
        <v>0</v>
      </c>
      <c r="O73" s="60">
        <f t="shared" si="24"/>
        <v>0</v>
      </c>
      <c r="P73" s="60">
        <f t="shared" si="24"/>
        <v>0</v>
      </c>
      <c r="Q73" s="60">
        <f t="shared" si="24"/>
        <v>0</v>
      </c>
      <c r="R73" s="60">
        <f t="shared" si="24"/>
        <v>0</v>
      </c>
      <c r="S73" s="60">
        <f t="shared" si="24"/>
        <v>0</v>
      </c>
      <c r="T73" s="60">
        <f t="shared" si="24"/>
        <v>0</v>
      </c>
      <c r="U73" s="60">
        <f t="shared" si="24"/>
        <v>0</v>
      </c>
      <c r="V73" s="60">
        <f t="shared" si="24"/>
        <v>0</v>
      </c>
      <c r="W73" s="60">
        <f t="shared" si="24"/>
        <v>0</v>
      </c>
      <c r="X73" s="60">
        <f t="shared" si="24"/>
        <v>0</v>
      </c>
      <c r="Y73" s="60">
        <f t="shared" si="24"/>
        <v>0</v>
      </c>
      <c r="Z73" s="60">
        <f t="shared" si="24"/>
        <v>0</v>
      </c>
      <c r="AA73" s="60">
        <f t="shared" si="24"/>
        <v>0</v>
      </c>
      <c r="AB73" s="60">
        <f t="shared" si="24"/>
        <v>0</v>
      </c>
      <c r="AC73" s="60">
        <f t="shared" si="24"/>
        <v>0</v>
      </c>
      <c r="AD73" s="60">
        <f t="shared" si="24"/>
        <v>0</v>
      </c>
      <c r="AE73" s="60">
        <f t="shared" si="24"/>
        <v>0</v>
      </c>
      <c r="AF73" s="60">
        <f t="shared" si="24"/>
        <v>0</v>
      </c>
      <c r="AG73" s="60">
        <f t="shared" si="24"/>
        <v>0</v>
      </c>
      <c r="AH73" s="60">
        <f t="shared" si="24"/>
        <v>0</v>
      </c>
      <c r="AI73" s="60">
        <f t="shared" si="24"/>
        <v>0</v>
      </c>
      <c r="AJ73" s="60">
        <f t="shared" si="24"/>
        <v>0</v>
      </c>
      <c r="AK73" s="60">
        <f t="shared" si="24"/>
        <v>0</v>
      </c>
    </row>
    <row r="74" spans="1:37">
      <c r="A74" s="1" t="s">
        <v>14</v>
      </c>
      <c r="B74" s="60">
        <f t="shared" si="4"/>
        <v>2.3E-2</v>
      </c>
      <c r="C74" s="60">
        <f t="shared" si="4"/>
        <v>2.3E-2</v>
      </c>
      <c r="D74" s="60">
        <f t="shared" si="4"/>
        <v>2.3E-2</v>
      </c>
      <c r="E74" s="60">
        <f t="shared" si="4"/>
        <v>2.3E-2</v>
      </c>
      <c r="F74" s="60">
        <f t="shared" si="4"/>
        <v>2.3E-2</v>
      </c>
      <c r="G74" s="60">
        <f t="shared" si="7"/>
        <v>1.9714285714285715E-2</v>
      </c>
      <c r="H74" s="60">
        <f t="shared" si="7"/>
        <v>1.6428571428571428E-2</v>
      </c>
      <c r="I74" s="60">
        <f t="shared" si="7"/>
        <v>1.3142857142857142E-2</v>
      </c>
      <c r="J74" s="60">
        <f t="shared" si="7"/>
        <v>9.8571428571428577E-3</v>
      </c>
      <c r="K74" s="60">
        <f t="shared" si="7"/>
        <v>6.5714285714285718E-3</v>
      </c>
      <c r="L74" s="60">
        <f t="shared" si="7"/>
        <v>3.2857142857142842E-3</v>
      </c>
      <c r="M74" s="60">
        <f t="shared" si="5"/>
        <v>0</v>
      </c>
      <c r="N74" s="60">
        <f t="shared" ref="N74:AK74" si="25">IF($G23="",$C23,$G23)</f>
        <v>0</v>
      </c>
      <c r="O74" s="60">
        <f t="shared" si="25"/>
        <v>0</v>
      </c>
      <c r="P74" s="60">
        <f t="shared" si="25"/>
        <v>0</v>
      </c>
      <c r="Q74" s="60">
        <f t="shared" si="25"/>
        <v>0</v>
      </c>
      <c r="R74" s="60">
        <f t="shared" si="25"/>
        <v>0</v>
      </c>
      <c r="S74" s="60">
        <f t="shared" si="25"/>
        <v>0</v>
      </c>
      <c r="T74" s="60">
        <f t="shared" si="25"/>
        <v>0</v>
      </c>
      <c r="U74" s="60">
        <f t="shared" si="25"/>
        <v>0</v>
      </c>
      <c r="V74" s="60">
        <f t="shared" si="25"/>
        <v>0</v>
      </c>
      <c r="W74" s="60">
        <f t="shared" si="25"/>
        <v>0</v>
      </c>
      <c r="X74" s="60">
        <f t="shared" si="25"/>
        <v>0</v>
      </c>
      <c r="Y74" s="60">
        <f t="shared" si="25"/>
        <v>0</v>
      </c>
      <c r="Z74" s="60">
        <f t="shared" si="25"/>
        <v>0</v>
      </c>
      <c r="AA74" s="60">
        <f t="shared" si="25"/>
        <v>0</v>
      </c>
      <c r="AB74" s="60">
        <f t="shared" si="25"/>
        <v>0</v>
      </c>
      <c r="AC74" s="60">
        <f t="shared" si="25"/>
        <v>0</v>
      </c>
      <c r="AD74" s="60">
        <f t="shared" si="25"/>
        <v>0</v>
      </c>
      <c r="AE74" s="60">
        <f t="shared" si="25"/>
        <v>0</v>
      </c>
      <c r="AF74" s="60">
        <f t="shared" si="25"/>
        <v>0</v>
      </c>
      <c r="AG74" s="60">
        <f t="shared" si="25"/>
        <v>0</v>
      </c>
      <c r="AH74" s="60">
        <f t="shared" si="25"/>
        <v>0</v>
      </c>
      <c r="AI74" s="60">
        <f t="shared" si="25"/>
        <v>0</v>
      </c>
      <c r="AJ74" s="60">
        <f t="shared" si="25"/>
        <v>0</v>
      </c>
      <c r="AK74" s="60">
        <f t="shared" si="25"/>
        <v>0</v>
      </c>
    </row>
    <row r="75" spans="1:37">
      <c r="A75" s="1" t="s">
        <v>15</v>
      </c>
      <c r="B75" s="60">
        <f t="shared" si="4"/>
        <v>2.5000000000000001E-2</v>
      </c>
      <c r="C75" s="60">
        <f t="shared" si="4"/>
        <v>2.5000000000000001E-2</v>
      </c>
      <c r="D75" s="60">
        <f t="shared" si="4"/>
        <v>2.5000000000000001E-2</v>
      </c>
      <c r="E75" s="60">
        <f t="shared" si="4"/>
        <v>2.5000000000000001E-2</v>
      </c>
      <c r="F75" s="60">
        <f t="shared" si="4"/>
        <v>2.5000000000000001E-2</v>
      </c>
      <c r="G75" s="60">
        <f t="shared" si="7"/>
        <v>2.1428571428571429E-2</v>
      </c>
      <c r="H75" s="60">
        <f t="shared" si="7"/>
        <v>1.7857142857142856E-2</v>
      </c>
      <c r="I75" s="60">
        <f t="shared" si="7"/>
        <v>1.4285714285714285E-2</v>
      </c>
      <c r="J75" s="60">
        <f t="shared" si="7"/>
        <v>1.0714285714285714E-2</v>
      </c>
      <c r="K75" s="60">
        <f t="shared" si="7"/>
        <v>7.1428571428571452E-3</v>
      </c>
      <c r="L75" s="60">
        <f t="shared" si="7"/>
        <v>3.5714285714285691E-3</v>
      </c>
      <c r="M75" s="60">
        <f t="shared" si="5"/>
        <v>0</v>
      </c>
      <c r="N75" s="60">
        <f t="shared" ref="N75:AK75" si="26">IF($G24="",$C24,$G24)</f>
        <v>0</v>
      </c>
      <c r="O75" s="60">
        <f t="shared" si="26"/>
        <v>0</v>
      </c>
      <c r="P75" s="60">
        <f t="shared" si="26"/>
        <v>0</v>
      </c>
      <c r="Q75" s="60">
        <f t="shared" si="26"/>
        <v>0</v>
      </c>
      <c r="R75" s="60">
        <f t="shared" si="26"/>
        <v>0</v>
      </c>
      <c r="S75" s="60">
        <f t="shared" si="26"/>
        <v>0</v>
      </c>
      <c r="T75" s="60">
        <f t="shared" si="26"/>
        <v>0</v>
      </c>
      <c r="U75" s="60">
        <f t="shared" si="26"/>
        <v>0</v>
      </c>
      <c r="V75" s="60">
        <f t="shared" si="26"/>
        <v>0</v>
      </c>
      <c r="W75" s="60">
        <f t="shared" si="26"/>
        <v>0</v>
      </c>
      <c r="X75" s="60">
        <f t="shared" si="26"/>
        <v>0</v>
      </c>
      <c r="Y75" s="60">
        <f t="shared" si="26"/>
        <v>0</v>
      </c>
      <c r="Z75" s="60">
        <f t="shared" si="26"/>
        <v>0</v>
      </c>
      <c r="AA75" s="60">
        <f t="shared" si="26"/>
        <v>0</v>
      </c>
      <c r="AB75" s="60">
        <f t="shared" si="26"/>
        <v>0</v>
      </c>
      <c r="AC75" s="60">
        <f t="shared" si="26"/>
        <v>0</v>
      </c>
      <c r="AD75" s="60">
        <f t="shared" si="26"/>
        <v>0</v>
      </c>
      <c r="AE75" s="60">
        <f t="shared" si="26"/>
        <v>0</v>
      </c>
      <c r="AF75" s="60">
        <f t="shared" si="26"/>
        <v>0</v>
      </c>
      <c r="AG75" s="60">
        <f t="shared" si="26"/>
        <v>0</v>
      </c>
      <c r="AH75" s="60">
        <f t="shared" si="26"/>
        <v>0</v>
      </c>
      <c r="AI75" s="60">
        <f t="shared" si="26"/>
        <v>0</v>
      </c>
      <c r="AJ75" s="60">
        <f t="shared" si="26"/>
        <v>0</v>
      </c>
      <c r="AK75" s="60">
        <f t="shared" si="26"/>
        <v>0</v>
      </c>
    </row>
    <row r="76" spans="1:37">
      <c r="A76" s="1" t="s">
        <v>16</v>
      </c>
      <c r="B76" s="60">
        <f t="shared" si="4"/>
        <v>7.3700262322242166E-2</v>
      </c>
      <c r="C76" s="60">
        <f t="shared" si="4"/>
        <v>7.3700262322242166E-2</v>
      </c>
      <c r="D76" s="60">
        <f t="shared" si="4"/>
        <v>7.3700262322242166E-2</v>
      </c>
      <c r="E76" s="60">
        <f t="shared" si="4"/>
        <v>7.3700262322242166E-2</v>
      </c>
      <c r="F76" s="60">
        <f t="shared" si="4"/>
        <v>7.3700262322242166E-2</v>
      </c>
      <c r="G76" s="60">
        <f t="shared" si="7"/>
        <v>6.3171653419064708E-2</v>
      </c>
      <c r="H76" s="60">
        <f t="shared" si="7"/>
        <v>5.2643044515887263E-2</v>
      </c>
      <c r="I76" s="60">
        <f t="shared" si="7"/>
        <v>4.2114435612709812E-2</v>
      </c>
      <c r="J76" s="60">
        <f t="shared" si="7"/>
        <v>3.1585826709532354E-2</v>
      </c>
      <c r="K76" s="60">
        <f t="shared" si="7"/>
        <v>2.105721780635491E-2</v>
      </c>
      <c r="L76" s="60">
        <f t="shared" si="7"/>
        <v>1.0528608903177458E-2</v>
      </c>
      <c r="M76" s="60">
        <f t="shared" si="5"/>
        <v>0</v>
      </c>
      <c r="N76" s="60">
        <f t="shared" ref="N76:AK76" si="27">IF($G25="",$C25,$G25)</f>
        <v>0</v>
      </c>
      <c r="O76" s="60">
        <f t="shared" si="27"/>
        <v>0</v>
      </c>
      <c r="P76" s="60">
        <f t="shared" si="27"/>
        <v>0</v>
      </c>
      <c r="Q76" s="60">
        <f t="shared" si="27"/>
        <v>0</v>
      </c>
      <c r="R76" s="60">
        <f t="shared" si="27"/>
        <v>0</v>
      </c>
      <c r="S76" s="60">
        <f t="shared" si="27"/>
        <v>0</v>
      </c>
      <c r="T76" s="60">
        <f t="shared" si="27"/>
        <v>0</v>
      </c>
      <c r="U76" s="60">
        <f t="shared" si="27"/>
        <v>0</v>
      </c>
      <c r="V76" s="60">
        <f t="shared" si="27"/>
        <v>0</v>
      </c>
      <c r="W76" s="60">
        <f t="shared" si="27"/>
        <v>0</v>
      </c>
      <c r="X76" s="60">
        <f t="shared" si="27"/>
        <v>0</v>
      </c>
      <c r="Y76" s="60">
        <f t="shared" si="27"/>
        <v>0</v>
      </c>
      <c r="Z76" s="60">
        <f t="shared" si="27"/>
        <v>0</v>
      </c>
      <c r="AA76" s="60">
        <f t="shared" si="27"/>
        <v>0</v>
      </c>
      <c r="AB76" s="60">
        <f t="shared" si="27"/>
        <v>0</v>
      </c>
      <c r="AC76" s="60">
        <f t="shared" si="27"/>
        <v>0</v>
      </c>
      <c r="AD76" s="60">
        <f t="shared" si="27"/>
        <v>0</v>
      </c>
      <c r="AE76" s="60">
        <f t="shared" si="27"/>
        <v>0</v>
      </c>
      <c r="AF76" s="60">
        <f t="shared" si="27"/>
        <v>0</v>
      </c>
      <c r="AG76" s="60">
        <f t="shared" si="27"/>
        <v>0</v>
      </c>
      <c r="AH76" s="60">
        <f t="shared" si="27"/>
        <v>0</v>
      </c>
      <c r="AI76" s="60">
        <f t="shared" si="27"/>
        <v>0</v>
      </c>
      <c r="AJ76" s="60">
        <f t="shared" si="27"/>
        <v>0</v>
      </c>
      <c r="AK76" s="60">
        <f t="shared" si="27"/>
        <v>0</v>
      </c>
    </row>
    <row r="77" spans="1:37">
      <c r="A77" s="1" t="s">
        <v>17</v>
      </c>
      <c r="B77" s="60">
        <f t="shared" si="4"/>
        <v>1.789700374531835E-2</v>
      </c>
      <c r="C77" s="60">
        <f t="shared" si="4"/>
        <v>1.789700374531835E-2</v>
      </c>
      <c r="D77" s="60">
        <f t="shared" si="4"/>
        <v>1.789700374531835E-2</v>
      </c>
      <c r="E77" s="60">
        <f t="shared" si="4"/>
        <v>1.789700374531835E-2</v>
      </c>
      <c r="F77" s="60">
        <f t="shared" si="4"/>
        <v>1.789700374531835E-2</v>
      </c>
      <c r="G77" s="60">
        <f t="shared" si="7"/>
        <v>1.5340288924558586E-2</v>
      </c>
      <c r="H77" s="60">
        <f t="shared" si="7"/>
        <v>1.2783574103798823E-2</v>
      </c>
      <c r="I77" s="60">
        <f t="shared" si="7"/>
        <v>1.0226859283039057E-2</v>
      </c>
      <c r="J77" s="60">
        <f t="shared" si="7"/>
        <v>7.6701444622792932E-3</v>
      </c>
      <c r="K77" s="60">
        <f t="shared" si="7"/>
        <v>5.1134296415195277E-3</v>
      </c>
      <c r="L77" s="60">
        <f t="shared" si="7"/>
        <v>2.5567148207597638E-3</v>
      </c>
      <c r="M77" s="60">
        <f t="shared" si="5"/>
        <v>0</v>
      </c>
      <c r="N77" s="60">
        <f t="shared" ref="N77:AK77" si="28">IF($G26="",$C26,$G26)</f>
        <v>0</v>
      </c>
      <c r="O77" s="60">
        <f t="shared" si="28"/>
        <v>0</v>
      </c>
      <c r="P77" s="60">
        <f t="shared" si="28"/>
        <v>0</v>
      </c>
      <c r="Q77" s="60">
        <f t="shared" si="28"/>
        <v>0</v>
      </c>
      <c r="R77" s="60">
        <f t="shared" si="28"/>
        <v>0</v>
      </c>
      <c r="S77" s="60">
        <f t="shared" si="28"/>
        <v>0</v>
      </c>
      <c r="T77" s="60">
        <f t="shared" si="28"/>
        <v>0</v>
      </c>
      <c r="U77" s="60">
        <f t="shared" si="28"/>
        <v>0</v>
      </c>
      <c r="V77" s="60">
        <f t="shared" si="28"/>
        <v>0</v>
      </c>
      <c r="W77" s="60">
        <f t="shared" si="28"/>
        <v>0</v>
      </c>
      <c r="X77" s="60">
        <f t="shared" si="28"/>
        <v>0</v>
      </c>
      <c r="Y77" s="60">
        <f t="shared" si="28"/>
        <v>0</v>
      </c>
      <c r="Z77" s="60">
        <f t="shared" si="28"/>
        <v>0</v>
      </c>
      <c r="AA77" s="60">
        <f t="shared" si="28"/>
        <v>0</v>
      </c>
      <c r="AB77" s="60">
        <f t="shared" si="28"/>
        <v>0</v>
      </c>
      <c r="AC77" s="60">
        <f t="shared" si="28"/>
        <v>0</v>
      </c>
      <c r="AD77" s="60">
        <f t="shared" si="28"/>
        <v>0</v>
      </c>
      <c r="AE77" s="60">
        <f t="shared" si="28"/>
        <v>0</v>
      </c>
      <c r="AF77" s="60">
        <f t="shared" si="28"/>
        <v>0</v>
      </c>
      <c r="AG77" s="60">
        <f t="shared" si="28"/>
        <v>0</v>
      </c>
      <c r="AH77" s="60">
        <f t="shared" si="28"/>
        <v>0</v>
      </c>
      <c r="AI77" s="60">
        <f t="shared" si="28"/>
        <v>0</v>
      </c>
      <c r="AJ77" s="60">
        <f t="shared" si="28"/>
        <v>0</v>
      </c>
      <c r="AK77" s="60">
        <f t="shared" si="28"/>
        <v>0</v>
      </c>
    </row>
    <row r="78" spans="1:37">
      <c r="A78" s="1" t="s">
        <v>18</v>
      </c>
      <c r="B78" s="60">
        <f t="shared" si="4"/>
        <v>6.1778413736713004E-3</v>
      </c>
      <c r="C78" s="60">
        <f t="shared" si="4"/>
        <v>6.1778413736713004E-3</v>
      </c>
      <c r="D78" s="60">
        <f t="shared" si="4"/>
        <v>6.1778413736713004E-3</v>
      </c>
      <c r="E78" s="60">
        <f t="shared" si="4"/>
        <v>6.1778413736713004E-3</v>
      </c>
      <c r="F78" s="60">
        <f t="shared" si="4"/>
        <v>6.1778413736713004E-3</v>
      </c>
      <c r="G78" s="60">
        <f t="shared" si="7"/>
        <v>5.2952926060039719E-3</v>
      </c>
      <c r="H78" s="60">
        <f t="shared" si="7"/>
        <v>4.4127438383366434E-3</v>
      </c>
      <c r="I78" s="60">
        <f t="shared" si="7"/>
        <v>3.5301950706693144E-3</v>
      </c>
      <c r="J78" s="60">
        <f t="shared" si="7"/>
        <v>2.6476463030019859E-3</v>
      </c>
      <c r="K78" s="60">
        <f t="shared" si="7"/>
        <v>1.7650975353346579E-3</v>
      </c>
      <c r="L78" s="60">
        <f t="shared" si="7"/>
        <v>8.825487676673285E-4</v>
      </c>
      <c r="M78" s="60">
        <f t="shared" si="5"/>
        <v>0</v>
      </c>
      <c r="N78" s="60">
        <f t="shared" ref="N78:AK78" si="29">IF($G27="",$C27,$G27)</f>
        <v>0</v>
      </c>
      <c r="O78" s="60">
        <f t="shared" si="29"/>
        <v>0</v>
      </c>
      <c r="P78" s="60">
        <f t="shared" si="29"/>
        <v>0</v>
      </c>
      <c r="Q78" s="60">
        <f t="shared" si="29"/>
        <v>0</v>
      </c>
      <c r="R78" s="60">
        <f t="shared" si="29"/>
        <v>0</v>
      </c>
      <c r="S78" s="60">
        <f t="shared" si="29"/>
        <v>0</v>
      </c>
      <c r="T78" s="60">
        <f t="shared" si="29"/>
        <v>0</v>
      </c>
      <c r="U78" s="60">
        <f t="shared" si="29"/>
        <v>0</v>
      </c>
      <c r="V78" s="60">
        <f t="shared" si="29"/>
        <v>0</v>
      </c>
      <c r="W78" s="60">
        <f t="shared" si="29"/>
        <v>0</v>
      </c>
      <c r="X78" s="60">
        <f t="shared" si="29"/>
        <v>0</v>
      </c>
      <c r="Y78" s="60">
        <f t="shared" si="29"/>
        <v>0</v>
      </c>
      <c r="Z78" s="60">
        <f t="shared" si="29"/>
        <v>0</v>
      </c>
      <c r="AA78" s="60">
        <f t="shared" si="29"/>
        <v>0</v>
      </c>
      <c r="AB78" s="60">
        <f t="shared" si="29"/>
        <v>0</v>
      </c>
      <c r="AC78" s="60">
        <f t="shared" si="29"/>
        <v>0</v>
      </c>
      <c r="AD78" s="60">
        <f t="shared" si="29"/>
        <v>0</v>
      </c>
      <c r="AE78" s="60">
        <f t="shared" si="29"/>
        <v>0</v>
      </c>
      <c r="AF78" s="60">
        <f t="shared" si="29"/>
        <v>0</v>
      </c>
      <c r="AG78" s="60">
        <f t="shared" si="29"/>
        <v>0</v>
      </c>
      <c r="AH78" s="60">
        <f t="shared" si="29"/>
        <v>0</v>
      </c>
      <c r="AI78" s="60">
        <f t="shared" si="29"/>
        <v>0</v>
      </c>
      <c r="AJ78" s="60">
        <f t="shared" si="29"/>
        <v>0</v>
      </c>
      <c r="AK78" s="60">
        <f t="shared" si="29"/>
        <v>0</v>
      </c>
    </row>
    <row r="79" spans="1:37">
      <c r="A79" s="1" t="s">
        <v>46</v>
      </c>
      <c r="B79" s="60">
        <f t="shared" si="4"/>
        <v>5.0000000000000001E-3</v>
      </c>
      <c r="C79" s="60">
        <f t="shared" si="4"/>
        <v>5.0000000000000001E-3</v>
      </c>
      <c r="D79" s="60">
        <f t="shared" si="4"/>
        <v>5.0000000000000001E-3</v>
      </c>
      <c r="E79" s="60">
        <f t="shared" si="4"/>
        <v>5.0000000000000001E-3</v>
      </c>
      <c r="F79" s="60">
        <f t="shared" si="4"/>
        <v>5.0000000000000001E-3</v>
      </c>
      <c r="G79" s="60">
        <f t="shared" si="7"/>
        <v>6.7142857142857143E-3</v>
      </c>
      <c r="H79" s="60">
        <f t="shared" si="7"/>
        <v>8.4285714285714294E-3</v>
      </c>
      <c r="I79" s="60">
        <f t="shared" si="7"/>
        <v>1.0142857142857144E-2</v>
      </c>
      <c r="J79" s="60">
        <f t="shared" si="7"/>
        <v>1.1857142857142858E-2</v>
      </c>
      <c r="K79" s="60">
        <f t="shared" si="7"/>
        <v>1.3571428571428571E-2</v>
      </c>
      <c r="L79" s="60">
        <f t="shared" si="7"/>
        <v>1.5285714285714288E-2</v>
      </c>
      <c r="M79" s="60">
        <f t="shared" si="5"/>
        <v>1.7000000000000001E-2</v>
      </c>
      <c r="N79" s="60">
        <f t="shared" ref="N79:AK79" si="30">IF($G28="",$C28,$G28)</f>
        <v>1.7000000000000001E-2</v>
      </c>
      <c r="O79" s="60">
        <f t="shared" si="30"/>
        <v>1.7000000000000001E-2</v>
      </c>
      <c r="P79" s="60">
        <f t="shared" si="30"/>
        <v>1.7000000000000001E-2</v>
      </c>
      <c r="Q79" s="60">
        <f t="shared" si="30"/>
        <v>1.7000000000000001E-2</v>
      </c>
      <c r="R79" s="60">
        <f t="shared" si="30"/>
        <v>1.7000000000000001E-2</v>
      </c>
      <c r="S79" s="60">
        <f t="shared" si="30"/>
        <v>1.7000000000000001E-2</v>
      </c>
      <c r="T79" s="60">
        <f t="shared" si="30"/>
        <v>1.7000000000000001E-2</v>
      </c>
      <c r="U79" s="60">
        <f t="shared" si="30"/>
        <v>1.7000000000000001E-2</v>
      </c>
      <c r="V79" s="60">
        <f t="shared" si="30"/>
        <v>1.7000000000000001E-2</v>
      </c>
      <c r="W79" s="60">
        <f t="shared" si="30"/>
        <v>1.7000000000000001E-2</v>
      </c>
      <c r="X79" s="60">
        <f t="shared" si="30"/>
        <v>1.7000000000000001E-2</v>
      </c>
      <c r="Y79" s="60">
        <f t="shared" si="30"/>
        <v>1.7000000000000001E-2</v>
      </c>
      <c r="Z79" s="60">
        <f t="shared" si="30"/>
        <v>1.7000000000000001E-2</v>
      </c>
      <c r="AA79" s="60">
        <f t="shared" si="30"/>
        <v>1.7000000000000001E-2</v>
      </c>
      <c r="AB79" s="60">
        <f t="shared" si="30"/>
        <v>1.7000000000000001E-2</v>
      </c>
      <c r="AC79" s="60">
        <f t="shared" si="30"/>
        <v>1.7000000000000001E-2</v>
      </c>
      <c r="AD79" s="60">
        <f t="shared" si="30"/>
        <v>1.7000000000000001E-2</v>
      </c>
      <c r="AE79" s="60">
        <f t="shared" si="30"/>
        <v>1.7000000000000001E-2</v>
      </c>
      <c r="AF79" s="60">
        <f t="shared" si="30"/>
        <v>1.7000000000000001E-2</v>
      </c>
      <c r="AG79" s="60">
        <f t="shared" si="30"/>
        <v>1.7000000000000001E-2</v>
      </c>
      <c r="AH79" s="60">
        <f t="shared" si="30"/>
        <v>1.7000000000000001E-2</v>
      </c>
      <c r="AI79" s="60">
        <f t="shared" si="30"/>
        <v>1.7000000000000001E-2</v>
      </c>
      <c r="AJ79" s="60">
        <f t="shared" si="30"/>
        <v>1.7000000000000001E-2</v>
      </c>
      <c r="AK79" s="60">
        <f t="shared" si="30"/>
        <v>1.7000000000000001E-2</v>
      </c>
    </row>
    <row r="80" spans="1:37">
      <c r="A80" s="1" t="s">
        <v>47</v>
      </c>
      <c r="B80" s="60">
        <f t="shared" si="4"/>
        <v>2E-3</v>
      </c>
      <c r="C80" s="60">
        <f t="shared" si="4"/>
        <v>2E-3</v>
      </c>
      <c r="D80" s="60">
        <f t="shared" si="4"/>
        <v>2E-3</v>
      </c>
      <c r="E80" s="60">
        <f t="shared" si="4"/>
        <v>2E-3</v>
      </c>
      <c r="F80" s="60">
        <f t="shared" si="4"/>
        <v>2E-3</v>
      </c>
      <c r="G80" s="60">
        <f t="shared" si="7"/>
        <v>2.8571428571428571E-3</v>
      </c>
      <c r="H80" s="60">
        <f t="shared" si="7"/>
        <v>3.7142857142857142E-3</v>
      </c>
      <c r="I80" s="60">
        <f t="shared" si="7"/>
        <v>4.5714285714285718E-3</v>
      </c>
      <c r="J80" s="60">
        <f t="shared" si="7"/>
        <v>5.4285714285714284E-3</v>
      </c>
      <c r="K80" s="60">
        <f t="shared" si="7"/>
        <v>6.285714285714286E-3</v>
      </c>
      <c r="L80" s="60">
        <f t="shared" si="7"/>
        <v>7.1428571428571435E-3</v>
      </c>
      <c r="M80" s="60">
        <f t="shared" si="5"/>
        <v>8.0000000000000002E-3</v>
      </c>
      <c r="N80" s="60">
        <f t="shared" ref="N80:AK80" si="31">IF($G29="",$C29,$G29)</f>
        <v>8.0000000000000002E-3</v>
      </c>
      <c r="O80" s="60">
        <f t="shared" si="31"/>
        <v>8.0000000000000002E-3</v>
      </c>
      <c r="P80" s="60">
        <f t="shared" si="31"/>
        <v>8.0000000000000002E-3</v>
      </c>
      <c r="Q80" s="60">
        <f t="shared" si="31"/>
        <v>8.0000000000000002E-3</v>
      </c>
      <c r="R80" s="60">
        <f t="shared" si="31"/>
        <v>8.0000000000000002E-3</v>
      </c>
      <c r="S80" s="60">
        <f t="shared" si="31"/>
        <v>8.0000000000000002E-3</v>
      </c>
      <c r="T80" s="60">
        <f t="shared" si="31"/>
        <v>8.0000000000000002E-3</v>
      </c>
      <c r="U80" s="60">
        <f t="shared" si="31"/>
        <v>8.0000000000000002E-3</v>
      </c>
      <c r="V80" s="60">
        <f t="shared" si="31"/>
        <v>8.0000000000000002E-3</v>
      </c>
      <c r="W80" s="60">
        <f t="shared" si="31"/>
        <v>8.0000000000000002E-3</v>
      </c>
      <c r="X80" s="60">
        <f t="shared" si="31"/>
        <v>8.0000000000000002E-3</v>
      </c>
      <c r="Y80" s="60">
        <f t="shared" si="31"/>
        <v>8.0000000000000002E-3</v>
      </c>
      <c r="Z80" s="60">
        <f t="shared" si="31"/>
        <v>8.0000000000000002E-3</v>
      </c>
      <c r="AA80" s="60">
        <f t="shared" si="31"/>
        <v>8.0000000000000002E-3</v>
      </c>
      <c r="AB80" s="60">
        <f t="shared" si="31"/>
        <v>8.0000000000000002E-3</v>
      </c>
      <c r="AC80" s="60">
        <f t="shared" si="31"/>
        <v>8.0000000000000002E-3</v>
      </c>
      <c r="AD80" s="60">
        <f t="shared" si="31"/>
        <v>8.0000000000000002E-3</v>
      </c>
      <c r="AE80" s="60">
        <f t="shared" si="31"/>
        <v>8.0000000000000002E-3</v>
      </c>
      <c r="AF80" s="60">
        <f t="shared" si="31"/>
        <v>8.0000000000000002E-3</v>
      </c>
      <c r="AG80" s="60">
        <f t="shared" si="31"/>
        <v>8.0000000000000002E-3</v>
      </c>
      <c r="AH80" s="60">
        <f t="shared" si="31"/>
        <v>8.0000000000000002E-3</v>
      </c>
      <c r="AI80" s="60">
        <f t="shared" si="31"/>
        <v>8.0000000000000002E-3</v>
      </c>
      <c r="AJ80" s="60">
        <f t="shared" si="31"/>
        <v>8.0000000000000002E-3</v>
      </c>
      <c r="AK80" s="60">
        <f t="shared" si="31"/>
        <v>8.0000000000000002E-3</v>
      </c>
    </row>
    <row r="81" spans="1:37">
      <c r="A81" s="1" t="s">
        <v>48</v>
      </c>
      <c r="B81" s="60">
        <f t="shared" si="4"/>
        <v>1.465340909090909E-2</v>
      </c>
      <c r="C81" s="60">
        <f t="shared" si="4"/>
        <v>1.465340909090909E-2</v>
      </c>
      <c r="D81" s="60">
        <f t="shared" si="4"/>
        <v>1.465340909090909E-2</v>
      </c>
      <c r="E81" s="60">
        <f t="shared" si="4"/>
        <v>1.465340909090909E-2</v>
      </c>
      <c r="F81" s="60">
        <f t="shared" si="4"/>
        <v>1.465340909090909E-2</v>
      </c>
      <c r="G81" s="60">
        <f t="shared" si="7"/>
        <v>1.4900157100963552E-2</v>
      </c>
      <c r="H81" s="60">
        <f t="shared" si="7"/>
        <v>1.5146905111018015E-2</v>
      </c>
      <c r="I81" s="60">
        <f t="shared" si="7"/>
        <v>1.5393653121072477E-2</v>
      </c>
      <c r="J81" s="60">
        <f t="shared" si="7"/>
        <v>1.5640401131126937E-2</v>
      </c>
      <c r="K81" s="60">
        <f t="shared" si="7"/>
        <v>1.58871491411814E-2</v>
      </c>
      <c r="L81" s="60">
        <f t="shared" si="7"/>
        <v>1.6133897151235862E-2</v>
      </c>
      <c r="M81" s="60">
        <f t="shared" si="5"/>
        <v>1.6380645161290324E-2</v>
      </c>
      <c r="N81" s="60">
        <f t="shared" ref="N81:AK81" si="32">IF($G30="",$C30,$G30)</f>
        <v>1.6380645161290324E-2</v>
      </c>
      <c r="O81" s="60">
        <f t="shared" si="32"/>
        <v>1.6380645161290324E-2</v>
      </c>
      <c r="P81" s="60">
        <f t="shared" si="32"/>
        <v>1.6380645161290324E-2</v>
      </c>
      <c r="Q81" s="60">
        <f t="shared" si="32"/>
        <v>1.6380645161290324E-2</v>
      </c>
      <c r="R81" s="60">
        <f t="shared" si="32"/>
        <v>1.6380645161290324E-2</v>
      </c>
      <c r="S81" s="60">
        <f t="shared" si="32"/>
        <v>1.6380645161290324E-2</v>
      </c>
      <c r="T81" s="60">
        <f t="shared" si="32"/>
        <v>1.6380645161290324E-2</v>
      </c>
      <c r="U81" s="60">
        <f t="shared" si="32"/>
        <v>1.6380645161290324E-2</v>
      </c>
      <c r="V81" s="60">
        <f t="shared" si="32"/>
        <v>1.6380645161290324E-2</v>
      </c>
      <c r="W81" s="60">
        <f t="shared" si="32"/>
        <v>1.6380645161290324E-2</v>
      </c>
      <c r="X81" s="60">
        <f t="shared" si="32"/>
        <v>1.6380645161290324E-2</v>
      </c>
      <c r="Y81" s="60">
        <f t="shared" si="32"/>
        <v>1.6380645161290324E-2</v>
      </c>
      <c r="Z81" s="60">
        <f t="shared" si="32"/>
        <v>1.6380645161290324E-2</v>
      </c>
      <c r="AA81" s="60">
        <f t="shared" si="32"/>
        <v>1.6380645161290324E-2</v>
      </c>
      <c r="AB81" s="60">
        <f t="shared" si="32"/>
        <v>1.6380645161290324E-2</v>
      </c>
      <c r="AC81" s="60">
        <f t="shared" si="32"/>
        <v>1.6380645161290324E-2</v>
      </c>
      <c r="AD81" s="60">
        <f t="shared" si="32"/>
        <v>1.6380645161290324E-2</v>
      </c>
      <c r="AE81" s="60">
        <f t="shared" si="32"/>
        <v>1.6380645161290324E-2</v>
      </c>
      <c r="AF81" s="60">
        <f t="shared" si="32"/>
        <v>1.6380645161290324E-2</v>
      </c>
      <c r="AG81" s="60">
        <f t="shared" si="32"/>
        <v>1.6380645161290324E-2</v>
      </c>
      <c r="AH81" s="60">
        <f t="shared" si="32"/>
        <v>1.6380645161290324E-2</v>
      </c>
      <c r="AI81" s="60">
        <f t="shared" si="32"/>
        <v>1.6380645161290324E-2</v>
      </c>
      <c r="AJ81" s="60">
        <f t="shared" si="32"/>
        <v>1.6380645161290324E-2</v>
      </c>
      <c r="AK81" s="60">
        <f t="shared" si="32"/>
        <v>1.6380645161290324E-2</v>
      </c>
    </row>
    <row r="82" spans="1:37">
      <c r="A82" s="1" t="s">
        <v>19</v>
      </c>
      <c r="B82" s="60">
        <f t="shared" si="4"/>
        <v>0.02</v>
      </c>
      <c r="C82" s="60">
        <f t="shared" si="4"/>
        <v>0.02</v>
      </c>
      <c r="D82" s="60">
        <f t="shared" si="4"/>
        <v>0.02</v>
      </c>
      <c r="E82" s="60">
        <f t="shared" si="4"/>
        <v>0.02</v>
      </c>
      <c r="F82" s="60">
        <f t="shared" si="4"/>
        <v>0.02</v>
      </c>
      <c r="G82" s="60">
        <f t="shared" si="7"/>
        <v>1.7142857142857144E-2</v>
      </c>
      <c r="H82" s="60">
        <f t="shared" si="7"/>
        <v>1.4285714285714287E-2</v>
      </c>
      <c r="I82" s="60">
        <f t="shared" si="7"/>
        <v>1.1428571428571429E-2</v>
      </c>
      <c r="J82" s="60">
        <f t="shared" si="7"/>
        <v>8.5714285714285719E-3</v>
      </c>
      <c r="K82" s="60">
        <f t="shared" si="7"/>
        <v>5.7142857142857134E-3</v>
      </c>
      <c r="L82" s="60">
        <f t="shared" si="7"/>
        <v>2.8571428571428567E-3</v>
      </c>
      <c r="M82" s="60">
        <f t="shared" si="5"/>
        <v>0</v>
      </c>
      <c r="N82" s="60">
        <f t="shared" ref="N82:AK82" si="33">IF($G31="",$C31,$G31)</f>
        <v>0</v>
      </c>
      <c r="O82" s="60">
        <f t="shared" si="33"/>
        <v>0</v>
      </c>
      <c r="P82" s="60">
        <f t="shared" si="33"/>
        <v>0</v>
      </c>
      <c r="Q82" s="60">
        <f t="shared" si="33"/>
        <v>0</v>
      </c>
      <c r="R82" s="60">
        <f t="shared" si="33"/>
        <v>0</v>
      </c>
      <c r="S82" s="60">
        <f t="shared" si="33"/>
        <v>0</v>
      </c>
      <c r="T82" s="60">
        <f t="shared" si="33"/>
        <v>0</v>
      </c>
      <c r="U82" s="60">
        <f t="shared" si="33"/>
        <v>0</v>
      </c>
      <c r="V82" s="60">
        <f t="shared" si="33"/>
        <v>0</v>
      </c>
      <c r="W82" s="60">
        <f t="shared" si="33"/>
        <v>0</v>
      </c>
      <c r="X82" s="60">
        <f t="shared" si="33"/>
        <v>0</v>
      </c>
      <c r="Y82" s="60">
        <f t="shared" si="33"/>
        <v>0</v>
      </c>
      <c r="Z82" s="60">
        <f t="shared" si="33"/>
        <v>0</v>
      </c>
      <c r="AA82" s="60">
        <f t="shared" si="33"/>
        <v>0</v>
      </c>
      <c r="AB82" s="60">
        <f t="shared" si="33"/>
        <v>0</v>
      </c>
      <c r="AC82" s="60">
        <f t="shared" si="33"/>
        <v>0</v>
      </c>
      <c r="AD82" s="60">
        <f t="shared" si="33"/>
        <v>0</v>
      </c>
      <c r="AE82" s="60">
        <f t="shared" si="33"/>
        <v>0</v>
      </c>
      <c r="AF82" s="60">
        <f t="shared" si="33"/>
        <v>0</v>
      </c>
      <c r="AG82" s="60">
        <f t="shared" si="33"/>
        <v>0</v>
      </c>
      <c r="AH82" s="60">
        <f t="shared" si="33"/>
        <v>0</v>
      </c>
      <c r="AI82" s="60">
        <f t="shared" si="33"/>
        <v>0</v>
      </c>
      <c r="AJ82" s="60">
        <f t="shared" si="33"/>
        <v>0</v>
      </c>
      <c r="AK82" s="60">
        <f t="shared" si="33"/>
        <v>0</v>
      </c>
    </row>
    <row r="83" spans="1:37">
      <c r="A83" s="1" t="s">
        <v>20</v>
      </c>
      <c r="B83" s="60">
        <f t="shared" si="4"/>
        <v>4.1035167252340458E-2</v>
      </c>
      <c r="C83" s="60">
        <f t="shared" si="4"/>
        <v>4.1035167252340458E-2</v>
      </c>
      <c r="D83" s="60">
        <f t="shared" si="4"/>
        <v>4.1035167252340458E-2</v>
      </c>
      <c r="E83" s="60">
        <f t="shared" si="4"/>
        <v>4.1035167252340458E-2</v>
      </c>
      <c r="F83" s="60">
        <f t="shared" si="4"/>
        <v>4.1035167252340458E-2</v>
      </c>
      <c r="G83" s="60">
        <f t="shared" si="7"/>
        <v>3.8747459557594871E-2</v>
      </c>
      <c r="H83" s="60">
        <f t="shared" si="7"/>
        <v>3.6459751862849284E-2</v>
      </c>
      <c r="I83" s="60">
        <f t="shared" si="7"/>
        <v>3.4172044168103689E-2</v>
      </c>
      <c r="J83" s="60">
        <f t="shared" si="7"/>
        <v>3.1884336473358102E-2</v>
      </c>
      <c r="K83" s="60">
        <f t="shared" si="7"/>
        <v>2.9596628778612515E-2</v>
      </c>
      <c r="L83" s="60">
        <f t="shared" si="7"/>
        <v>2.7308921083866924E-2</v>
      </c>
      <c r="M83" s="60">
        <f t="shared" si="5"/>
        <v>2.5021213389121336E-2</v>
      </c>
      <c r="N83" s="60">
        <f t="shared" ref="N83:AK83" si="34">IF($G32="",$C32,$G32)</f>
        <v>2.5021213389121336E-2</v>
      </c>
      <c r="O83" s="60">
        <f t="shared" si="34"/>
        <v>2.5021213389121336E-2</v>
      </c>
      <c r="P83" s="60">
        <f t="shared" si="34"/>
        <v>2.5021213389121336E-2</v>
      </c>
      <c r="Q83" s="60">
        <f t="shared" si="34"/>
        <v>2.5021213389121336E-2</v>
      </c>
      <c r="R83" s="60">
        <f t="shared" si="34"/>
        <v>2.5021213389121336E-2</v>
      </c>
      <c r="S83" s="60">
        <f t="shared" si="34"/>
        <v>2.5021213389121336E-2</v>
      </c>
      <c r="T83" s="60">
        <f t="shared" si="34"/>
        <v>2.5021213389121336E-2</v>
      </c>
      <c r="U83" s="60">
        <f t="shared" si="34"/>
        <v>2.5021213389121336E-2</v>
      </c>
      <c r="V83" s="60">
        <f t="shared" si="34"/>
        <v>2.5021213389121336E-2</v>
      </c>
      <c r="W83" s="60">
        <f t="shared" si="34"/>
        <v>2.5021213389121336E-2</v>
      </c>
      <c r="X83" s="60">
        <f t="shared" si="34"/>
        <v>2.5021213389121336E-2</v>
      </c>
      <c r="Y83" s="60">
        <f t="shared" si="34"/>
        <v>2.5021213389121336E-2</v>
      </c>
      <c r="Z83" s="60">
        <f t="shared" si="34"/>
        <v>2.5021213389121336E-2</v>
      </c>
      <c r="AA83" s="60">
        <f t="shared" si="34"/>
        <v>2.5021213389121336E-2</v>
      </c>
      <c r="AB83" s="60">
        <f t="shared" si="34"/>
        <v>2.5021213389121336E-2</v>
      </c>
      <c r="AC83" s="60">
        <f t="shared" si="34"/>
        <v>2.5021213389121336E-2</v>
      </c>
      <c r="AD83" s="60">
        <f t="shared" si="34"/>
        <v>2.5021213389121336E-2</v>
      </c>
      <c r="AE83" s="60">
        <f t="shared" si="34"/>
        <v>2.5021213389121336E-2</v>
      </c>
      <c r="AF83" s="60">
        <f t="shared" si="34"/>
        <v>2.5021213389121336E-2</v>
      </c>
      <c r="AG83" s="60">
        <f t="shared" si="34"/>
        <v>2.5021213389121336E-2</v>
      </c>
      <c r="AH83" s="60">
        <f t="shared" si="34"/>
        <v>2.5021213389121336E-2</v>
      </c>
      <c r="AI83" s="60">
        <f t="shared" si="34"/>
        <v>2.5021213389121336E-2</v>
      </c>
      <c r="AJ83" s="60">
        <f t="shared" si="34"/>
        <v>2.5021213389121336E-2</v>
      </c>
      <c r="AK83" s="60">
        <f t="shared" si="34"/>
        <v>2.5021213389121336E-2</v>
      </c>
    </row>
    <row r="84" spans="1:37">
      <c r="A84" s="1" t="s">
        <v>21</v>
      </c>
      <c r="B84" s="60">
        <f t="shared" si="4"/>
        <v>1.8000000000000002E-2</v>
      </c>
      <c r="C84" s="60">
        <f t="shared" si="4"/>
        <v>1.8000000000000002E-2</v>
      </c>
      <c r="D84" s="60">
        <f t="shared" si="4"/>
        <v>1.8000000000000002E-2</v>
      </c>
      <c r="E84" s="60">
        <f t="shared" si="4"/>
        <v>1.8000000000000002E-2</v>
      </c>
      <c r="F84" s="60">
        <f t="shared" si="4"/>
        <v>1.8000000000000002E-2</v>
      </c>
      <c r="G84" s="60">
        <f t="shared" si="7"/>
        <v>1.7714285714285717E-2</v>
      </c>
      <c r="H84" s="60">
        <f t="shared" si="7"/>
        <v>1.7428571428571429E-2</v>
      </c>
      <c r="I84" s="60">
        <f t="shared" si="7"/>
        <v>1.7142857142857144E-2</v>
      </c>
      <c r="J84" s="60">
        <f t="shared" si="7"/>
        <v>1.6857142857142859E-2</v>
      </c>
      <c r="K84" s="60">
        <f t="shared" si="7"/>
        <v>1.6571428571428574E-2</v>
      </c>
      <c r="L84" s="60">
        <f t="shared" si="7"/>
        <v>1.6285714285714285E-2</v>
      </c>
      <c r="M84" s="60">
        <f t="shared" si="5"/>
        <v>1.6E-2</v>
      </c>
      <c r="N84" s="60">
        <f t="shared" ref="N84:AK84" si="35">IF($G33="",$C33,$G33)</f>
        <v>1.6E-2</v>
      </c>
      <c r="O84" s="60">
        <f t="shared" si="35"/>
        <v>1.6E-2</v>
      </c>
      <c r="P84" s="60">
        <f t="shared" si="35"/>
        <v>1.6E-2</v>
      </c>
      <c r="Q84" s="60">
        <f t="shared" si="35"/>
        <v>1.6E-2</v>
      </c>
      <c r="R84" s="60">
        <f t="shared" si="35"/>
        <v>1.6E-2</v>
      </c>
      <c r="S84" s="60">
        <f t="shared" si="35"/>
        <v>1.6E-2</v>
      </c>
      <c r="T84" s="60">
        <f t="shared" si="35"/>
        <v>1.6E-2</v>
      </c>
      <c r="U84" s="60">
        <f t="shared" si="35"/>
        <v>1.6E-2</v>
      </c>
      <c r="V84" s="60">
        <f t="shared" si="35"/>
        <v>1.6E-2</v>
      </c>
      <c r="W84" s="60">
        <f t="shared" si="35"/>
        <v>1.6E-2</v>
      </c>
      <c r="X84" s="60">
        <f t="shared" si="35"/>
        <v>1.6E-2</v>
      </c>
      <c r="Y84" s="60">
        <f t="shared" si="35"/>
        <v>1.6E-2</v>
      </c>
      <c r="Z84" s="60">
        <f t="shared" si="35"/>
        <v>1.6E-2</v>
      </c>
      <c r="AA84" s="60">
        <f t="shared" si="35"/>
        <v>1.6E-2</v>
      </c>
      <c r="AB84" s="60">
        <f t="shared" si="35"/>
        <v>1.6E-2</v>
      </c>
      <c r="AC84" s="60">
        <f t="shared" si="35"/>
        <v>1.6E-2</v>
      </c>
      <c r="AD84" s="60">
        <f t="shared" si="35"/>
        <v>1.6E-2</v>
      </c>
      <c r="AE84" s="60">
        <f t="shared" si="35"/>
        <v>1.6E-2</v>
      </c>
      <c r="AF84" s="60">
        <f t="shared" si="35"/>
        <v>1.6E-2</v>
      </c>
      <c r="AG84" s="60">
        <f t="shared" si="35"/>
        <v>1.6E-2</v>
      </c>
      <c r="AH84" s="60">
        <f t="shared" si="35"/>
        <v>1.6E-2</v>
      </c>
      <c r="AI84" s="60">
        <f t="shared" si="35"/>
        <v>1.6E-2</v>
      </c>
      <c r="AJ84" s="60">
        <f t="shared" si="35"/>
        <v>1.6E-2</v>
      </c>
      <c r="AK84" s="60">
        <f t="shared" si="35"/>
        <v>1.6E-2</v>
      </c>
    </row>
    <row r="85" spans="1:37">
      <c r="A85" s="1" t="s">
        <v>22</v>
      </c>
      <c r="B85" s="60">
        <f t="shared" si="4"/>
        <v>3.1E-2</v>
      </c>
      <c r="C85" s="60">
        <f t="shared" si="4"/>
        <v>3.1E-2</v>
      </c>
      <c r="D85" s="60">
        <f t="shared" si="4"/>
        <v>3.1E-2</v>
      </c>
      <c r="E85" s="60">
        <f t="shared" si="4"/>
        <v>3.1E-2</v>
      </c>
      <c r="F85" s="60">
        <f t="shared" si="4"/>
        <v>3.1E-2</v>
      </c>
      <c r="G85" s="60">
        <f t="shared" si="7"/>
        <v>2.9571428571428571E-2</v>
      </c>
      <c r="H85" s="60">
        <f t="shared" si="7"/>
        <v>2.8142857142857143E-2</v>
      </c>
      <c r="I85" s="60">
        <f t="shared" si="7"/>
        <v>2.6714285714285715E-2</v>
      </c>
      <c r="J85" s="60">
        <f t="shared" si="7"/>
        <v>2.5285714285714286E-2</v>
      </c>
      <c r="K85" s="60">
        <f t="shared" si="7"/>
        <v>2.3857142857142858E-2</v>
      </c>
      <c r="L85" s="60">
        <f t="shared" si="7"/>
        <v>2.242857142857143E-2</v>
      </c>
      <c r="M85" s="60">
        <f t="shared" si="5"/>
        <v>2.1000000000000001E-2</v>
      </c>
      <c r="N85" s="60">
        <f t="shared" ref="N85:AK85" si="36">IF($G34="",$C34,$G34)</f>
        <v>2.1000000000000001E-2</v>
      </c>
      <c r="O85" s="60">
        <f t="shared" si="36"/>
        <v>2.1000000000000001E-2</v>
      </c>
      <c r="P85" s="60">
        <f t="shared" si="36"/>
        <v>2.1000000000000001E-2</v>
      </c>
      <c r="Q85" s="60">
        <f t="shared" si="36"/>
        <v>2.1000000000000001E-2</v>
      </c>
      <c r="R85" s="60">
        <f t="shared" si="36"/>
        <v>2.1000000000000001E-2</v>
      </c>
      <c r="S85" s="60">
        <f t="shared" si="36"/>
        <v>2.1000000000000001E-2</v>
      </c>
      <c r="T85" s="60">
        <f t="shared" si="36"/>
        <v>2.1000000000000001E-2</v>
      </c>
      <c r="U85" s="60">
        <f t="shared" si="36"/>
        <v>2.1000000000000001E-2</v>
      </c>
      <c r="V85" s="60">
        <f t="shared" si="36"/>
        <v>2.1000000000000001E-2</v>
      </c>
      <c r="W85" s="60">
        <f t="shared" si="36"/>
        <v>2.1000000000000001E-2</v>
      </c>
      <c r="X85" s="60">
        <f t="shared" si="36"/>
        <v>2.1000000000000001E-2</v>
      </c>
      <c r="Y85" s="60">
        <f t="shared" si="36"/>
        <v>2.1000000000000001E-2</v>
      </c>
      <c r="Z85" s="60">
        <f t="shared" si="36"/>
        <v>2.1000000000000001E-2</v>
      </c>
      <c r="AA85" s="60">
        <f t="shared" si="36"/>
        <v>2.1000000000000001E-2</v>
      </c>
      <c r="AB85" s="60">
        <f t="shared" si="36"/>
        <v>2.1000000000000001E-2</v>
      </c>
      <c r="AC85" s="60">
        <f t="shared" si="36"/>
        <v>2.1000000000000001E-2</v>
      </c>
      <c r="AD85" s="60">
        <f t="shared" si="36"/>
        <v>2.1000000000000001E-2</v>
      </c>
      <c r="AE85" s="60">
        <f t="shared" si="36"/>
        <v>2.1000000000000001E-2</v>
      </c>
      <c r="AF85" s="60">
        <f t="shared" si="36"/>
        <v>2.1000000000000001E-2</v>
      </c>
      <c r="AG85" s="60">
        <f t="shared" si="36"/>
        <v>2.1000000000000001E-2</v>
      </c>
      <c r="AH85" s="60">
        <f t="shared" si="36"/>
        <v>2.1000000000000001E-2</v>
      </c>
      <c r="AI85" s="60">
        <f t="shared" si="36"/>
        <v>2.1000000000000001E-2</v>
      </c>
      <c r="AJ85" s="60">
        <f t="shared" si="36"/>
        <v>2.1000000000000001E-2</v>
      </c>
      <c r="AK85" s="60">
        <f t="shared" si="36"/>
        <v>2.1000000000000001E-2</v>
      </c>
    </row>
    <row r="86" spans="1:37">
      <c r="A86" s="1" t="s">
        <v>23</v>
      </c>
      <c r="B86" s="60">
        <f t="shared" si="4"/>
        <v>2.2434706140993698E-2</v>
      </c>
      <c r="C86" s="60">
        <f t="shared" si="4"/>
        <v>2.2434706140993698E-2</v>
      </c>
      <c r="D86" s="60">
        <f t="shared" si="4"/>
        <v>2.2434706140993698E-2</v>
      </c>
      <c r="E86" s="60">
        <f t="shared" si="4"/>
        <v>2.2434706140993698E-2</v>
      </c>
      <c r="F86" s="60">
        <f t="shared" si="4"/>
        <v>2.2434706140993698E-2</v>
      </c>
      <c r="G86" s="60">
        <f t="shared" si="7"/>
        <v>2.300115725152601E-2</v>
      </c>
      <c r="H86" s="60">
        <f t="shared" si="7"/>
        <v>2.3567608362058325E-2</v>
      </c>
      <c r="I86" s="60">
        <f t="shared" si="7"/>
        <v>2.4134059472590636E-2</v>
      </c>
      <c r="J86" s="60">
        <f t="shared" si="7"/>
        <v>2.4700510583122951E-2</v>
      </c>
      <c r="K86" s="60">
        <f t="shared" si="7"/>
        <v>2.5266961693655263E-2</v>
      </c>
      <c r="L86" s="60">
        <f t="shared" si="7"/>
        <v>2.5833412804187578E-2</v>
      </c>
      <c r="M86" s="60">
        <f t="shared" si="5"/>
        <v>2.6399863914719889E-2</v>
      </c>
      <c r="N86" s="60">
        <f t="shared" ref="N86:AK86" si="37">IF($G35="",$C35,$G35)</f>
        <v>2.6399863914719889E-2</v>
      </c>
      <c r="O86" s="60">
        <f t="shared" si="37"/>
        <v>2.6399863914719889E-2</v>
      </c>
      <c r="P86" s="60">
        <f t="shared" si="37"/>
        <v>2.6399863914719889E-2</v>
      </c>
      <c r="Q86" s="60">
        <f t="shared" si="37"/>
        <v>2.6399863914719889E-2</v>
      </c>
      <c r="R86" s="60">
        <f t="shared" si="37"/>
        <v>2.6399863914719889E-2</v>
      </c>
      <c r="S86" s="60">
        <f t="shared" si="37"/>
        <v>2.6399863914719889E-2</v>
      </c>
      <c r="T86" s="60">
        <f t="shared" si="37"/>
        <v>2.6399863914719889E-2</v>
      </c>
      <c r="U86" s="60">
        <f t="shared" si="37"/>
        <v>2.6399863914719889E-2</v>
      </c>
      <c r="V86" s="60">
        <f t="shared" si="37"/>
        <v>2.6399863914719889E-2</v>
      </c>
      <c r="W86" s="60">
        <f t="shared" si="37"/>
        <v>2.6399863914719889E-2</v>
      </c>
      <c r="X86" s="60">
        <f t="shared" si="37"/>
        <v>2.6399863914719889E-2</v>
      </c>
      <c r="Y86" s="60">
        <f t="shared" si="37"/>
        <v>2.6399863914719889E-2</v>
      </c>
      <c r="Z86" s="60">
        <f t="shared" si="37"/>
        <v>2.6399863914719889E-2</v>
      </c>
      <c r="AA86" s="60">
        <f t="shared" si="37"/>
        <v>2.6399863914719889E-2</v>
      </c>
      <c r="AB86" s="60">
        <f t="shared" si="37"/>
        <v>2.6399863914719889E-2</v>
      </c>
      <c r="AC86" s="60">
        <f t="shared" si="37"/>
        <v>2.6399863914719889E-2</v>
      </c>
      <c r="AD86" s="60">
        <f t="shared" si="37"/>
        <v>2.6399863914719889E-2</v>
      </c>
      <c r="AE86" s="60">
        <f t="shared" si="37"/>
        <v>2.6399863914719889E-2</v>
      </c>
      <c r="AF86" s="60">
        <f t="shared" si="37"/>
        <v>2.6399863914719889E-2</v>
      </c>
      <c r="AG86" s="60">
        <f t="shared" si="37"/>
        <v>2.6399863914719889E-2</v>
      </c>
      <c r="AH86" s="60">
        <f t="shared" si="37"/>
        <v>2.6399863914719889E-2</v>
      </c>
      <c r="AI86" s="60">
        <f t="shared" si="37"/>
        <v>2.6399863914719889E-2</v>
      </c>
      <c r="AJ86" s="60">
        <f t="shared" si="37"/>
        <v>2.6399863914719889E-2</v>
      </c>
      <c r="AK86" s="60">
        <f t="shared" si="37"/>
        <v>2.6399863914719889E-2</v>
      </c>
    </row>
    <row r="87" spans="1:37">
      <c r="A87" s="1" t="s">
        <v>24</v>
      </c>
      <c r="B87" s="60">
        <f t="shared" si="4"/>
        <v>3.6999999999999998E-2</v>
      </c>
      <c r="C87" s="60">
        <f t="shared" si="4"/>
        <v>3.6999999999999998E-2</v>
      </c>
      <c r="D87" s="60">
        <f t="shared" si="4"/>
        <v>3.6999999999999998E-2</v>
      </c>
      <c r="E87" s="60">
        <f t="shared" si="4"/>
        <v>3.6999999999999998E-2</v>
      </c>
      <c r="F87" s="60">
        <f t="shared" si="4"/>
        <v>3.6999999999999998E-2</v>
      </c>
      <c r="G87" s="60">
        <f t="shared" si="7"/>
        <v>3.4571428571428572E-2</v>
      </c>
      <c r="H87" s="60">
        <f t="shared" si="7"/>
        <v>3.214285714285714E-2</v>
      </c>
      <c r="I87" s="60">
        <f t="shared" si="7"/>
        <v>2.9714285714285714E-2</v>
      </c>
      <c r="J87" s="60">
        <f t="shared" si="7"/>
        <v>2.7285714285714285E-2</v>
      </c>
      <c r="K87" s="60">
        <f t="shared" si="7"/>
        <v>2.4857142857142855E-2</v>
      </c>
      <c r="L87" s="60">
        <f t="shared" si="7"/>
        <v>2.242857142857143E-2</v>
      </c>
      <c r="M87" s="60">
        <f t="shared" si="5"/>
        <v>0.02</v>
      </c>
      <c r="N87" s="60">
        <f t="shared" ref="N87:AK87" si="38">IF($G36="",$C36,$G36)</f>
        <v>0.02</v>
      </c>
      <c r="O87" s="60">
        <f t="shared" si="38"/>
        <v>0.02</v>
      </c>
      <c r="P87" s="60">
        <f t="shared" si="38"/>
        <v>0.02</v>
      </c>
      <c r="Q87" s="60">
        <f t="shared" si="38"/>
        <v>0.02</v>
      </c>
      <c r="R87" s="60">
        <f t="shared" si="38"/>
        <v>0.02</v>
      </c>
      <c r="S87" s="60">
        <f t="shared" si="38"/>
        <v>0.02</v>
      </c>
      <c r="T87" s="60">
        <f t="shared" si="38"/>
        <v>0.02</v>
      </c>
      <c r="U87" s="60">
        <f t="shared" si="38"/>
        <v>0.02</v>
      </c>
      <c r="V87" s="60">
        <f t="shared" si="38"/>
        <v>0.02</v>
      </c>
      <c r="W87" s="60">
        <f t="shared" si="38"/>
        <v>0.02</v>
      </c>
      <c r="X87" s="60">
        <f t="shared" si="38"/>
        <v>0.02</v>
      </c>
      <c r="Y87" s="60">
        <f t="shared" si="38"/>
        <v>0.02</v>
      </c>
      <c r="Z87" s="60">
        <f t="shared" si="38"/>
        <v>0.02</v>
      </c>
      <c r="AA87" s="60">
        <f t="shared" si="38"/>
        <v>0.02</v>
      </c>
      <c r="AB87" s="60">
        <f t="shared" si="38"/>
        <v>0.02</v>
      </c>
      <c r="AC87" s="60">
        <f t="shared" si="38"/>
        <v>0.02</v>
      </c>
      <c r="AD87" s="60">
        <f t="shared" si="38"/>
        <v>0.02</v>
      </c>
      <c r="AE87" s="60">
        <f t="shared" si="38"/>
        <v>0.02</v>
      </c>
      <c r="AF87" s="60">
        <f t="shared" si="38"/>
        <v>0.02</v>
      </c>
      <c r="AG87" s="60">
        <f t="shared" si="38"/>
        <v>0.02</v>
      </c>
      <c r="AH87" s="60">
        <f t="shared" si="38"/>
        <v>0.02</v>
      </c>
      <c r="AI87" s="60">
        <f t="shared" si="38"/>
        <v>0.02</v>
      </c>
      <c r="AJ87" s="60">
        <f t="shared" si="38"/>
        <v>0.02</v>
      </c>
      <c r="AK87" s="60">
        <f t="shared" si="38"/>
        <v>0.02</v>
      </c>
    </row>
    <row r="88" spans="1:37">
      <c r="A88" s="1" t="s">
        <v>25</v>
      </c>
      <c r="B88" s="60">
        <f t="shared" si="4"/>
        <v>0.13241387959866222</v>
      </c>
      <c r="C88" s="60">
        <f t="shared" si="4"/>
        <v>0.13241387959866222</v>
      </c>
      <c r="D88" s="60">
        <f t="shared" si="4"/>
        <v>0.13241387959866222</v>
      </c>
      <c r="E88" s="60">
        <f t="shared" si="4"/>
        <v>0.13241387959866222</v>
      </c>
      <c r="F88" s="60">
        <f t="shared" si="4"/>
        <v>0.13241387959866222</v>
      </c>
      <c r="G88" s="60">
        <f t="shared" si="7"/>
        <v>0.11882759154925858</v>
      </c>
      <c r="H88" s="60">
        <f t="shared" si="7"/>
        <v>0.10524130349985494</v>
      </c>
      <c r="I88" s="60">
        <f t="shared" si="7"/>
        <v>9.1655015450451321E-2</v>
      </c>
      <c r="J88" s="60">
        <f t="shared" si="7"/>
        <v>7.8068727401047672E-2</v>
      </c>
      <c r="K88" s="60">
        <f t="shared" si="7"/>
        <v>6.448243935164405E-2</v>
      </c>
      <c r="L88" s="60">
        <f t="shared" si="7"/>
        <v>5.0896151302240414E-2</v>
      </c>
      <c r="M88" s="60">
        <f t="shared" si="5"/>
        <v>3.7309863252836785E-2</v>
      </c>
      <c r="N88" s="60">
        <f t="shared" ref="N88:AK88" si="39">IF($G37="",$C37,$G37)</f>
        <v>3.7309863252836785E-2</v>
      </c>
      <c r="O88" s="60">
        <f t="shared" si="39"/>
        <v>3.7309863252836785E-2</v>
      </c>
      <c r="P88" s="60">
        <f t="shared" si="39"/>
        <v>3.7309863252836785E-2</v>
      </c>
      <c r="Q88" s="60">
        <f t="shared" si="39"/>
        <v>3.7309863252836785E-2</v>
      </c>
      <c r="R88" s="60">
        <f t="shared" si="39"/>
        <v>3.7309863252836785E-2</v>
      </c>
      <c r="S88" s="60">
        <f t="shared" si="39"/>
        <v>3.7309863252836785E-2</v>
      </c>
      <c r="T88" s="60">
        <f t="shared" si="39"/>
        <v>3.7309863252836785E-2</v>
      </c>
      <c r="U88" s="60">
        <f t="shared" si="39"/>
        <v>3.7309863252836785E-2</v>
      </c>
      <c r="V88" s="60">
        <f t="shared" si="39"/>
        <v>3.7309863252836785E-2</v>
      </c>
      <c r="W88" s="60">
        <f t="shared" si="39"/>
        <v>3.7309863252836785E-2</v>
      </c>
      <c r="X88" s="60">
        <f t="shared" si="39"/>
        <v>3.7309863252836785E-2</v>
      </c>
      <c r="Y88" s="60">
        <f t="shared" si="39"/>
        <v>3.7309863252836785E-2</v>
      </c>
      <c r="Z88" s="60">
        <f t="shared" si="39"/>
        <v>3.7309863252836785E-2</v>
      </c>
      <c r="AA88" s="60">
        <f t="shared" si="39"/>
        <v>3.7309863252836785E-2</v>
      </c>
      <c r="AB88" s="60">
        <f t="shared" si="39"/>
        <v>3.7309863252836785E-2</v>
      </c>
      <c r="AC88" s="60">
        <f t="shared" si="39"/>
        <v>3.7309863252836785E-2</v>
      </c>
      <c r="AD88" s="60">
        <f t="shared" si="39"/>
        <v>3.7309863252836785E-2</v>
      </c>
      <c r="AE88" s="60">
        <f t="shared" si="39"/>
        <v>3.7309863252836785E-2</v>
      </c>
      <c r="AF88" s="60">
        <f t="shared" si="39"/>
        <v>3.7309863252836785E-2</v>
      </c>
      <c r="AG88" s="60">
        <f t="shared" si="39"/>
        <v>3.7309863252836785E-2</v>
      </c>
      <c r="AH88" s="60">
        <f t="shared" si="39"/>
        <v>3.7309863252836785E-2</v>
      </c>
      <c r="AI88" s="60">
        <f t="shared" si="39"/>
        <v>3.7309863252836785E-2</v>
      </c>
      <c r="AJ88" s="60">
        <f t="shared" si="39"/>
        <v>3.7309863252836785E-2</v>
      </c>
      <c r="AK88" s="60">
        <f t="shared" si="39"/>
        <v>3.7309863252836785E-2</v>
      </c>
    </row>
    <row r="89" spans="1:37">
      <c r="A89" s="1" t="s">
        <v>26</v>
      </c>
      <c r="B89" s="60">
        <f t="shared" si="4"/>
        <v>1.1000000000000001E-2</v>
      </c>
      <c r="C89" s="60">
        <f t="shared" si="4"/>
        <v>1.1000000000000001E-2</v>
      </c>
      <c r="D89" s="60">
        <f t="shared" si="4"/>
        <v>1.1000000000000001E-2</v>
      </c>
      <c r="E89" s="60">
        <f t="shared" si="4"/>
        <v>1.1000000000000001E-2</v>
      </c>
      <c r="F89" s="60">
        <f t="shared" si="4"/>
        <v>1.1000000000000001E-2</v>
      </c>
      <c r="G89" s="60">
        <f t="shared" si="7"/>
        <v>1.1428571428571429E-2</v>
      </c>
      <c r="H89" s="60">
        <f t="shared" si="7"/>
        <v>1.1857142857142858E-2</v>
      </c>
      <c r="I89" s="60">
        <f t="shared" si="7"/>
        <v>1.2285714285714285E-2</v>
      </c>
      <c r="J89" s="60">
        <f t="shared" si="7"/>
        <v>1.2714285714285714E-2</v>
      </c>
      <c r="K89" s="60">
        <f t="shared" si="7"/>
        <v>1.3142857142857142E-2</v>
      </c>
      <c r="L89" s="60">
        <f t="shared" si="7"/>
        <v>1.3571428571428571E-2</v>
      </c>
      <c r="M89" s="60">
        <f t="shared" si="5"/>
        <v>1.3999999999999999E-2</v>
      </c>
      <c r="N89" s="60">
        <f t="shared" ref="N89:AK89" si="40">IF($G38="",$C38,$G38)</f>
        <v>1.3999999999999999E-2</v>
      </c>
      <c r="O89" s="60">
        <f t="shared" si="40"/>
        <v>1.3999999999999999E-2</v>
      </c>
      <c r="P89" s="60">
        <f t="shared" si="40"/>
        <v>1.3999999999999999E-2</v>
      </c>
      <c r="Q89" s="60">
        <f t="shared" si="40"/>
        <v>1.3999999999999999E-2</v>
      </c>
      <c r="R89" s="60">
        <f t="shared" si="40"/>
        <v>1.3999999999999999E-2</v>
      </c>
      <c r="S89" s="60">
        <f t="shared" si="40"/>
        <v>1.3999999999999999E-2</v>
      </c>
      <c r="T89" s="60">
        <f t="shared" si="40"/>
        <v>1.3999999999999999E-2</v>
      </c>
      <c r="U89" s="60">
        <f t="shared" si="40"/>
        <v>1.3999999999999999E-2</v>
      </c>
      <c r="V89" s="60">
        <f t="shared" si="40"/>
        <v>1.3999999999999999E-2</v>
      </c>
      <c r="W89" s="60">
        <f t="shared" si="40"/>
        <v>1.3999999999999999E-2</v>
      </c>
      <c r="X89" s="60">
        <f t="shared" si="40"/>
        <v>1.3999999999999999E-2</v>
      </c>
      <c r="Y89" s="60">
        <f t="shared" si="40"/>
        <v>1.3999999999999999E-2</v>
      </c>
      <c r="Z89" s="60">
        <f t="shared" si="40"/>
        <v>1.3999999999999999E-2</v>
      </c>
      <c r="AA89" s="60">
        <f t="shared" si="40"/>
        <v>1.3999999999999999E-2</v>
      </c>
      <c r="AB89" s="60">
        <f t="shared" si="40"/>
        <v>1.3999999999999999E-2</v>
      </c>
      <c r="AC89" s="60">
        <f t="shared" si="40"/>
        <v>1.3999999999999999E-2</v>
      </c>
      <c r="AD89" s="60">
        <f t="shared" si="40"/>
        <v>1.3999999999999999E-2</v>
      </c>
      <c r="AE89" s="60">
        <f t="shared" si="40"/>
        <v>1.3999999999999999E-2</v>
      </c>
      <c r="AF89" s="60">
        <f t="shared" si="40"/>
        <v>1.3999999999999999E-2</v>
      </c>
      <c r="AG89" s="60">
        <f t="shared" si="40"/>
        <v>1.3999999999999999E-2</v>
      </c>
      <c r="AH89" s="60">
        <f t="shared" si="40"/>
        <v>1.3999999999999999E-2</v>
      </c>
      <c r="AI89" s="60">
        <f t="shared" si="40"/>
        <v>1.3999999999999999E-2</v>
      </c>
      <c r="AJ89" s="60">
        <f t="shared" si="40"/>
        <v>1.3999999999999999E-2</v>
      </c>
      <c r="AK89" s="60">
        <f t="shared" si="40"/>
        <v>1.3999999999999999E-2</v>
      </c>
    </row>
    <row r="90" spans="1:37">
      <c r="A90" s="1" t="s">
        <v>27</v>
      </c>
      <c r="B90" s="60">
        <f t="shared" si="4"/>
        <v>2.3E-2</v>
      </c>
      <c r="C90" s="60">
        <f t="shared" si="4"/>
        <v>2.3E-2</v>
      </c>
      <c r="D90" s="60">
        <f t="shared" si="4"/>
        <v>2.3E-2</v>
      </c>
      <c r="E90" s="60">
        <f t="shared" si="4"/>
        <v>2.3E-2</v>
      </c>
      <c r="F90" s="60">
        <f t="shared" si="4"/>
        <v>2.3E-2</v>
      </c>
      <c r="G90" s="60">
        <f t="shared" si="7"/>
        <v>2.242857142857143E-2</v>
      </c>
      <c r="H90" s="60">
        <f t="shared" si="7"/>
        <v>2.1857142857142856E-2</v>
      </c>
      <c r="I90" s="60">
        <f t="shared" si="7"/>
        <v>2.1285714285714286E-2</v>
      </c>
      <c r="J90" s="60">
        <f t="shared" si="7"/>
        <v>2.0714285714285713E-2</v>
      </c>
      <c r="K90" s="60">
        <f t="shared" si="7"/>
        <v>2.0142857142857143E-2</v>
      </c>
      <c r="L90" s="60">
        <f t="shared" si="7"/>
        <v>1.9571428571428569E-2</v>
      </c>
      <c r="M90" s="60">
        <f t="shared" si="5"/>
        <v>1.9E-2</v>
      </c>
      <c r="N90" s="60">
        <f t="shared" ref="N90:AK90" si="41">IF($G39="",$C39,$G39)</f>
        <v>1.9E-2</v>
      </c>
      <c r="O90" s="60">
        <f t="shared" si="41"/>
        <v>1.9E-2</v>
      </c>
      <c r="P90" s="60">
        <f t="shared" si="41"/>
        <v>1.9E-2</v>
      </c>
      <c r="Q90" s="60">
        <f t="shared" si="41"/>
        <v>1.9E-2</v>
      </c>
      <c r="R90" s="60">
        <f t="shared" si="41"/>
        <v>1.9E-2</v>
      </c>
      <c r="S90" s="60">
        <f t="shared" si="41"/>
        <v>1.9E-2</v>
      </c>
      <c r="T90" s="60">
        <f t="shared" si="41"/>
        <v>1.9E-2</v>
      </c>
      <c r="U90" s="60">
        <f t="shared" si="41"/>
        <v>1.9E-2</v>
      </c>
      <c r="V90" s="60">
        <f t="shared" si="41"/>
        <v>1.9E-2</v>
      </c>
      <c r="W90" s="60">
        <f t="shared" si="41"/>
        <v>1.9E-2</v>
      </c>
      <c r="X90" s="60">
        <f t="shared" si="41"/>
        <v>1.9E-2</v>
      </c>
      <c r="Y90" s="60">
        <f t="shared" si="41"/>
        <v>1.9E-2</v>
      </c>
      <c r="Z90" s="60">
        <f t="shared" si="41"/>
        <v>1.9E-2</v>
      </c>
      <c r="AA90" s="60">
        <f t="shared" si="41"/>
        <v>1.9E-2</v>
      </c>
      <c r="AB90" s="60">
        <f t="shared" si="41"/>
        <v>1.9E-2</v>
      </c>
      <c r="AC90" s="60">
        <f t="shared" si="41"/>
        <v>1.9E-2</v>
      </c>
      <c r="AD90" s="60">
        <f t="shared" si="41"/>
        <v>1.9E-2</v>
      </c>
      <c r="AE90" s="60">
        <f t="shared" si="41"/>
        <v>1.9E-2</v>
      </c>
      <c r="AF90" s="60">
        <f t="shared" si="41"/>
        <v>1.9E-2</v>
      </c>
      <c r="AG90" s="60">
        <f t="shared" si="41"/>
        <v>1.9E-2</v>
      </c>
      <c r="AH90" s="60">
        <f t="shared" si="41"/>
        <v>1.9E-2</v>
      </c>
      <c r="AI90" s="60">
        <f t="shared" si="41"/>
        <v>1.9E-2</v>
      </c>
      <c r="AJ90" s="60">
        <f t="shared" si="41"/>
        <v>1.9E-2</v>
      </c>
      <c r="AK90" s="60">
        <f t="shared" si="41"/>
        <v>1.9E-2</v>
      </c>
    </row>
    <row r="91" spans="1:37">
      <c r="A91" s="1" t="s">
        <v>28</v>
      </c>
      <c r="B91" s="60">
        <f t="shared" si="4"/>
        <v>3.214028281817044E-2</v>
      </c>
      <c r="C91" s="60">
        <f t="shared" si="4"/>
        <v>3.214028281817044E-2</v>
      </c>
      <c r="D91" s="60">
        <f t="shared" si="4"/>
        <v>3.214028281817044E-2</v>
      </c>
      <c r="E91" s="60">
        <f t="shared" si="4"/>
        <v>3.214028281817044E-2</v>
      </c>
      <c r="F91" s="60">
        <f t="shared" si="4"/>
        <v>3.214028281817044E-2</v>
      </c>
      <c r="G91" s="60">
        <f t="shared" si="7"/>
        <v>3.0770724076984848E-2</v>
      </c>
      <c r="H91" s="60">
        <f t="shared" si="7"/>
        <v>2.9401165335799256E-2</v>
      </c>
      <c r="I91" s="60">
        <f t="shared" si="7"/>
        <v>2.8031606594613664E-2</v>
      </c>
      <c r="J91" s="60">
        <f t="shared" si="7"/>
        <v>2.6662047853428072E-2</v>
      </c>
      <c r="K91" s="60">
        <f t="shared" si="7"/>
        <v>2.5292489112242481E-2</v>
      </c>
      <c r="L91" s="60">
        <f t="shared" si="7"/>
        <v>2.3922930371056889E-2</v>
      </c>
      <c r="M91" s="60">
        <f t="shared" si="5"/>
        <v>2.2553371629871297E-2</v>
      </c>
      <c r="N91" s="60">
        <f t="shared" ref="N91:AK91" si="42">IF($G40="",$C40,$G40)</f>
        <v>2.2553371629871297E-2</v>
      </c>
      <c r="O91" s="60">
        <f t="shared" si="42"/>
        <v>2.2553371629871297E-2</v>
      </c>
      <c r="P91" s="60">
        <f t="shared" si="42"/>
        <v>2.2553371629871297E-2</v>
      </c>
      <c r="Q91" s="60">
        <f t="shared" si="42"/>
        <v>2.2553371629871297E-2</v>
      </c>
      <c r="R91" s="60">
        <f t="shared" si="42"/>
        <v>2.2553371629871297E-2</v>
      </c>
      <c r="S91" s="60">
        <f t="shared" si="42"/>
        <v>2.2553371629871297E-2</v>
      </c>
      <c r="T91" s="60">
        <f t="shared" si="42"/>
        <v>2.2553371629871297E-2</v>
      </c>
      <c r="U91" s="60">
        <f t="shared" si="42"/>
        <v>2.2553371629871297E-2</v>
      </c>
      <c r="V91" s="60">
        <f t="shared" si="42"/>
        <v>2.2553371629871297E-2</v>
      </c>
      <c r="W91" s="60">
        <f t="shared" si="42"/>
        <v>2.2553371629871297E-2</v>
      </c>
      <c r="X91" s="60">
        <f t="shared" si="42"/>
        <v>2.2553371629871297E-2</v>
      </c>
      <c r="Y91" s="60">
        <f t="shared" si="42"/>
        <v>2.2553371629871297E-2</v>
      </c>
      <c r="Z91" s="60">
        <f t="shared" si="42"/>
        <v>2.2553371629871297E-2</v>
      </c>
      <c r="AA91" s="60">
        <f t="shared" si="42"/>
        <v>2.2553371629871297E-2</v>
      </c>
      <c r="AB91" s="60">
        <f t="shared" si="42"/>
        <v>2.2553371629871297E-2</v>
      </c>
      <c r="AC91" s="60">
        <f t="shared" si="42"/>
        <v>2.2553371629871297E-2</v>
      </c>
      <c r="AD91" s="60">
        <f t="shared" si="42"/>
        <v>2.2553371629871297E-2</v>
      </c>
      <c r="AE91" s="60">
        <f t="shared" si="42"/>
        <v>2.2553371629871297E-2</v>
      </c>
      <c r="AF91" s="60">
        <f t="shared" si="42"/>
        <v>2.2553371629871297E-2</v>
      </c>
      <c r="AG91" s="60">
        <f t="shared" si="42"/>
        <v>2.2553371629871297E-2</v>
      </c>
      <c r="AH91" s="60">
        <f t="shared" si="42"/>
        <v>2.2553371629871297E-2</v>
      </c>
      <c r="AI91" s="60">
        <f t="shared" si="42"/>
        <v>2.2553371629871297E-2</v>
      </c>
      <c r="AJ91" s="60">
        <f t="shared" si="42"/>
        <v>2.2553371629871297E-2</v>
      </c>
      <c r="AK91" s="60">
        <f t="shared" si="42"/>
        <v>2.2553371629871297E-2</v>
      </c>
    </row>
    <row r="92" spans="1:37">
      <c r="A92" s="1" t="s">
        <v>29</v>
      </c>
      <c r="B92" s="60">
        <f t="shared" si="4"/>
        <v>3.8208631291911294E-3</v>
      </c>
      <c r="C92" s="60">
        <f t="shared" si="4"/>
        <v>3.8208631291911294E-3</v>
      </c>
      <c r="D92" s="60">
        <f t="shared" si="4"/>
        <v>3.8208631291911294E-3</v>
      </c>
      <c r="E92" s="60">
        <f t="shared" si="4"/>
        <v>3.8208631291911294E-3</v>
      </c>
      <c r="F92" s="60">
        <f t="shared" si="4"/>
        <v>3.8208631291911294E-3</v>
      </c>
      <c r="G92" s="60">
        <f t="shared" si="7"/>
        <v>4.3532888504240327E-3</v>
      </c>
      <c r="H92" s="60">
        <f t="shared" si="7"/>
        <v>4.8857145716569364E-3</v>
      </c>
      <c r="I92" s="60">
        <f t="shared" si="7"/>
        <v>5.4181402928898401E-3</v>
      </c>
      <c r="J92" s="60">
        <f t="shared" si="7"/>
        <v>5.9505660141227438E-3</v>
      </c>
      <c r="K92" s="60">
        <f t="shared" si="7"/>
        <v>6.4829917353556475E-3</v>
      </c>
      <c r="L92" s="60">
        <f t="shared" si="7"/>
        <v>7.0154174565885512E-3</v>
      </c>
      <c r="M92" s="60">
        <f t="shared" si="5"/>
        <v>7.5478431778214549E-3</v>
      </c>
      <c r="N92" s="60">
        <f t="shared" ref="N92:AK92" si="43">IF($G41="",$C41,$G41)</f>
        <v>7.5478431778214549E-3</v>
      </c>
      <c r="O92" s="60">
        <f t="shared" si="43"/>
        <v>7.5478431778214549E-3</v>
      </c>
      <c r="P92" s="60">
        <f t="shared" si="43"/>
        <v>7.5478431778214549E-3</v>
      </c>
      <c r="Q92" s="60">
        <f t="shared" si="43"/>
        <v>7.5478431778214549E-3</v>
      </c>
      <c r="R92" s="60">
        <f t="shared" si="43"/>
        <v>7.5478431778214549E-3</v>
      </c>
      <c r="S92" s="60">
        <f t="shared" si="43"/>
        <v>7.5478431778214549E-3</v>
      </c>
      <c r="T92" s="60">
        <f t="shared" si="43"/>
        <v>7.5478431778214549E-3</v>
      </c>
      <c r="U92" s="60">
        <f t="shared" si="43"/>
        <v>7.5478431778214549E-3</v>
      </c>
      <c r="V92" s="60">
        <f t="shared" si="43"/>
        <v>7.5478431778214549E-3</v>
      </c>
      <c r="W92" s="60">
        <f t="shared" si="43"/>
        <v>7.5478431778214549E-3</v>
      </c>
      <c r="X92" s="60">
        <f t="shared" si="43"/>
        <v>7.5478431778214549E-3</v>
      </c>
      <c r="Y92" s="60">
        <f t="shared" si="43"/>
        <v>7.5478431778214549E-3</v>
      </c>
      <c r="Z92" s="60">
        <f t="shared" si="43"/>
        <v>7.5478431778214549E-3</v>
      </c>
      <c r="AA92" s="60">
        <f t="shared" si="43"/>
        <v>7.5478431778214549E-3</v>
      </c>
      <c r="AB92" s="60">
        <f t="shared" si="43"/>
        <v>7.5478431778214549E-3</v>
      </c>
      <c r="AC92" s="60">
        <f t="shared" si="43"/>
        <v>7.5478431778214549E-3</v>
      </c>
      <c r="AD92" s="60">
        <f t="shared" si="43"/>
        <v>7.5478431778214549E-3</v>
      </c>
      <c r="AE92" s="60">
        <f t="shared" si="43"/>
        <v>7.5478431778214549E-3</v>
      </c>
      <c r="AF92" s="60">
        <f t="shared" si="43"/>
        <v>7.5478431778214549E-3</v>
      </c>
      <c r="AG92" s="60">
        <f t="shared" si="43"/>
        <v>7.5478431778214549E-3</v>
      </c>
      <c r="AH92" s="60">
        <f t="shared" si="43"/>
        <v>7.5478431778214549E-3</v>
      </c>
      <c r="AI92" s="60">
        <f t="shared" si="43"/>
        <v>7.5478431778214549E-3</v>
      </c>
      <c r="AJ92" s="60">
        <f t="shared" si="43"/>
        <v>7.5478431778214549E-3</v>
      </c>
      <c r="AK92" s="60">
        <f t="shared" si="43"/>
        <v>7.5478431778214549E-3</v>
      </c>
    </row>
    <row r="93" spans="1:37">
      <c r="A93" s="1" t="s">
        <v>30</v>
      </c>
      <c r="B93" s="60">
        <f t="shared" si="4"/>
        <v>0</v>
      </c>
      <c r="C93" s="60">
        <f t="shared" si="4"/>
        <v>0</v>
      </c>
      <c r="D93" s="60">
        <f t="shared" si="4"/>
        <v>0</v>
      </c>
      <c r="E93" s="60">
        <f t="shared" si="4"/>
        <v>0</v>
      </c>
      <c r="F93" s="60">
        <f t="shared" si="4"/>
        <v>0</v>
      </c>
      <c r="G93" s="60">
        <f t="shared" si="7"/>
        <v>2.4285714285714288E-3</v>
      </c>
      <c r="H93" s="60">
        <f t="shared" si="7"/>
        <v>4.8571428571428576E-3</v>
      </c>
      <c r="I93" s="60">
        <f t="shared" si="7"/>
        <v>7.285714285714286E-3</v>
      </c>
      <c r="J93" s="60">
        <f t="shared" si="7"/>
        <v>9.7142857142857152E-3</v>
      </c>
      <c r="K93" s="60">
        <f t="shared" si="7"/>
        <v>1.2142857142857144E-2</v>
      </c>
      <c r="L93" s="60">
        <f t="shared" si="7"/>
        <v>1.4571428571428572E-2</v>
      </c>
      <c r="M93" s="60">
        <f t="shared" si="5"/>
        <v>1.7000000000000001E-2</v>
      </c>
      <c r="N93" s="60">
        <f t="shared" ref="N93:AK93" si="44">IF($G42="",$C42,$G42)</f>
        <v>1.7000000000000001E-2</v>
      </c>
      <c r="O93" s="60">
        <f t="shared" si="44"/>
        <v>1.7000000000000001E-2</v>
      </c>
      <c r="P93" s="60">
        <f t="shared" si="44"/>
        <v>1.7000000000000001E-2</v>
      </c>
      <c r="Q93" s="60">
        <f t="shared" si="44"/>
        <v>1.7000000000000001E-2</v>
      </c>
      <c r="R93" s="60">
        <f t="shared" si="44"/>
        <v>1.7000000000000001E-2</v>
      </c>
      <c r="S93" s="60">
        <f t="shared" si="44"/>
        <v>1.7000000000000001E-2</v>
      </c>
      <c r="T93" s="60">
        <f t="shared" si="44"/>
        <v>1.7000000000000001E-2</v>
      </c>
      <c r="U93" s="60">
        <f t="shared" si="44"/>
        <v>1.7000000000000001E-2</v>
      </c>
      <c r="V93" s="60">
        <f t="shared" si="44"/>
        <v>1.7000000000000001E-2</v>
      </c>
      <c r="W93" s="60">
        <f t="shared" si="44"/>
        <v>1.7000000000000001E-2</v>
      </c>
      <c r="X93" s="60">
        <f t="shared" si="44"/>
        <v>1.7000000000000001E-2</v>
      </c>
      <c r="Y93" s="60">
        <f t="shared" si="44"/>
        <v>1.7000000000000001E-2</v>
      </c>
      <c r="Z93" s="60">
        <f t="shared" si="44"/>
        <v>1.7000000000000001E-2</v>
      </c>
      <c r="AA93" s="60">
        <f t="shared" si="44"/>
        <v>1.7000000000000001E-2</v>
      </c>
      <c r="AB93" s="60">
        <f t="shared" si="44"/>
        <v>1.7000000000000001E-2</v>
      </c>
      <c r="AC93" s="60">
        <f t="shared" si="44"/>
        <v>1.7000000000000001E-2</v>
      </c>
      <c r="AD93" s="60">
        <f t="shared" si="44"/>
        <v>1.7000000000000001E-2</v>
      </c>
      <c r="AE93" s="60">
        <f t="shared" si="44"/>
        <v>1.7000000000000001E-2</v>
      </c>
      <c r="AF93" s="60">
        <f t="shared" si="44"/>
        <v>1.7000000000000001E-2</v>
      </c>
      <c r="AG93" s="60">
        <f t="shared" si="44"/>
        <v>1.7000000000000001E-2</v>
      </c>
      <c r="AH93" s="60">
        <f t="shared" si="44"/>
        <v>1.7000000000000001E-2</v>
      </c>
      <c r="AI93" s="60">
        <f t="shared" si="44"/>
        <v>1.7000000000000001E-2</v>
      </c>
      <c r="AJ93" s="60">
        <f t="shared" si="44"/>
        <v>1.7000000000000001E-2</v>
      </c>
      <c r="AK93" s="60">
        <f t="shared" si="44"/>
        <v>1.7000000000000001E-2</v>
      </c>
    </row>
    <row r="94" spans="1:37">
      <c r="A94" s="1" t="s">
        <v>31</v>
      </c>
      <c r="B94" s="60">
        <f t="shared" si="4"/>
        <v>2.7999999999999997E-2</v>
      </c>
      <c r="C94" s="60">
        <f t="shared" si="4"/>
        <v>2.7999999999999997E-2</v>
      </c>
      <c r="D94" s="60">
        <f t="shared" si="4"/>
        <v>2.7999999999999997E-2</v>
      </c>
      <c r="E94" s="60">
        <f t="shared" si="4"/>
        <v>2.7999999999999997E-2</v>
      </c>
      <c r="F94" s="60">
        <f t="shared" si="4"/>
        <v>2.7999999999999997E-2</v>
      </c>
      <c r="G94" s="60">
        <f t="shared" si="7"/>
        <v>2.814285714285714E-2</v>
      </c>
      <c r="H94" s="60">
        <f t="shared" si="7"/>
        <v>2.8285714285714282E-2</v>
      </c>
      <c r="I94" s="60">
        <f t="shared" si="7"/>
        <v>2.8428571428571425E-2</v>
      </c>
      <c r="J94" s="60">
        <f t="shared" si="7"/>
        <v>2.8571428571428571E-2</v>
      </c>
      <c r="K94" s="60">
        <f t="shared" si="7"/>
        <v>2.8714285714285713E-2</v>
      </c>
      <c r="L94" s="60">
        <f t="shared" si="7"/>
        <v>2.8857142857142856E-2</v>
      </c>
      <c r="M94" s="60">
        <f t="shared" si="5"/>
        <v>2.8999999999999998E-2</v>
      </c>
      <c r="N94" s="60">
        <f t="shared" ref="N94:AK94" si="45">IF($G43="",$C43,$G43)</f>
        <v>2.8999999999999998E-2</v>
      </c>
      <c r="O94" s="60">
        <f t="shared" si="45"/>
        <v>2.8999999999999998E-2</v>
      </c>
      <c r="P94" s="60">
        <f t="shared" si="45"/>
        <v>2.8999999999999998E-2</v>
      </c>
      <c r="Q94" s="60">
        <f t="shared" si="45"/>
        <v>2.8999999999999998E-2</v>
      </c>
      <c r="R94" s="60">
        <f t="shared" si="45"/>
        <v>2.8999999999999998E-2</v>
      </c>
      <c r="S94" s="60">
        <f t="shared" si="45"/>
        <v>2.8999999999999998E-2</v>
      </c>
      <c r="T94" s="60">
        <f t="shared" si="45"/>
        <v>2.8999999999999998E-2</v>
      </c>
      <c r="U94" s="60">
        <f t="shared" si="45"/>
        <v>2.8999999999999998E-2</v>
      </c>
      <c r="V94" s="60">
        <f t="shared" si="45"/>
        <v>2.8999999999999998E-2</v>
      </c>
      <c r="W94" s="60">
        <f t="shared" si="45"/>
        <v>2.8999999999999998E-2</v>
      </c>
      <c r="X94" s="60">
        <f t="shared" si="45"/>
        <v>2.8999999999999998E-2</v>
      </c>
      <c r="Y94" s="60">
        <f t="shared" si="45"/>
        <v>2.8999999999999998E-2</v>
      </c>
      <c r="Z94" s="60">
        <f t="shared" si="45"/>
        <v>2.8999999999999998E-2</v>
      </c>
      <c r="AA94" s="60">
        <f t="shared" si="45"/>
        <v>2.8999999999999998E-2</v>
      </c>
      <c r="AB94" s="60">
        <f t="shared" si="45"/>
        <v>2.8999999999999998E-2</v>
      </c>
      <c r="AC94" s="60">
        <f t="shared" si="45"/>
        <v>2.8999999999999998E-2</v>
      </c>
      <c r="AD94" s="60">
        <f t="shared" si="45"/>
        <v>2.8999999999999998E-2</v>
      </c>
      <c r="AE94" s="60">
        <f t="shared" si="45"/>
        <v>2.8999999999999998E-2</v>
      </c>
      <c r="AF94" s="60">
        <f t="shared" si="45"/>
        <v>2.8999999999999998E-2</v>
      </c>
      <c r="AG94" s="60">
        <f t="shared" si="45"/>
        <v>2.8999999999999998E-2</v>
      </c>
      <c r="AH94" s="60">
        <f t="shared" si="45"/>
        <v>2.8999999999999998E-2</v>
      </c>
      <c r="AI94" s="60">
        <f t="shared" si="45"/>
        <v>2.8999999999999998E-2</v>
      </c>
      <c r="AJ94" s="60">
        <f t="shared" si="45"/>
        <v>2.8999999999999998E-2</v>
      </c>
      <c r="AK94" s="60">
        <f t="shared" si="45"/>
        <v>2.8999999999999998E-2</v>
      </c>
    </row>
    <row r="95" spans="1:37">
      <c r="A95" s="1" t="s">
        <v>32</v>
      </c>
      <c r="B95" s="60">
        <f t="shared" si="4"/>
        <v>2.4E-2</v>
      </c>
      <c r="C95" s="60">
        <f t="shared" si="4"/>
        <v>2.4E-2</v>
      </c>
      <c r="D95" s="60">
        <f t="shared" si="4"/>
        <v>2.4E-2</v>
      </c>
      <c r="E95" s="60">
        <f t="shared" si="4"/>
        <v>2.4E-2</v>
      </c>
      <c r="F95" s="60">
        <f t="shared" si="4"/>
        <v>2.4E-2</v>
      </c>
      <c r="G95" s="60">
        <f t="shared" si="7"/>
        <v>2.3714285714285716E-2</v>
      </c>
      <c r="H95" s="60">
        <f t="shared" si="7"/>
        <v>2.3428571428571431E-2</v>
      </c>
      <c r="I95" s="60">
        <f t="shared" si="7"/>
        <v>2.3142857142857146E-2</v>
      </c>
      <c r="J95" s="60">
        <f t="shared" si="7"/>
        <v>2.2857142857142857E-2</v>
      </c>
      <c r="K95" s="60">
        <f t="shared" si="7"/>
        <v>2.2571428571428572E-2</v>
      </c>
      <c r="L95" s="60">
        <f t="shared" si="7"/>
        <v>2.2285714285714287E-2</v>
      </c>
      <c r="M95" s="60">
        <f t="shared" si="5"/>
        <v>2.2000000000000002E-2</v>
      </c>
      <c r="N95" s="60">
        <f t="shared" ref="N95:AK95" si="46">IF($G44="",$C44,$G44)</f>
        <v>2.2000000000000002E-2</v>
      </c>
      <c r="O95" s="60">
        <f t="shared" si="46"/>
        <v>2.2000000000000002E-2</v>
      </c>
      <c r="P95" s="60">
        <f t="shared" si="46"/>
        <v>2.2000000000000002E-2</v>
      </c>
      <c r="Q95" s="60">
        <f t="shared" si="46"/>
        <v>2.2000000000000002E-2</v>
      </c>
      <c r="R95" s="60">
        <f t="shared" si="46"/>
        <v>2.2000000000000002E-2</v>
      </c>
      <c r="S95" s="60">
        <f t="shared" si="46"/>
        <v>2.2000000000000002E-2</v>
      </c>
      <c r="T95" s="60">
        <f t="shared" si="46"/>
        <v>2.2000000000000002E-2</v>
      </c>
      <c r="U95" s="60">
        <f t="shared" si="46"/>
        <v>2.2000000000000002E-2</v>
      </c>
      <c r="V95" s="60">
        <f t="shared" si="46"/>
        <v>2.2000000000000002E-2</v>
      </c>
      <c r="W95" s="60">
        <f t="shared" si="46"/>
        <v>2.2000000000000002E-2</v>
      </c>
      <c r="X95" s="60">
        <f t="shared" si="46"/>
        <v>2.2000000000000002E-2</v>
      </c>
      <c r="Y95" s="60">
        <f t="shared" si="46"/>
        <v>2.2000000000000002E-2</v>
      </c>
      <c r="Z95" s="60">
        <f t="shared" si="46"/>
        <v>2.2000000000000002E-2</v>
      </c>
      <c r="AA95" s="60">
        <f t="shared" si="46"/>
        <v>2.2000000000000002E-2</v>
      </c>
      <c r="AB95" s="60">
        <f t="shared" si="46"/>
        <v>2.2000000000000002E-2</v>
      </c>
      <c r="AC95" s="60">
        <f t="shared" si="46"/>
        <v>2.2000000000000002E-2</v>
      </c>
      <c r="AD95" s="60">
        <f t="shared" si="46"/>
        <v>2.2000000000000002E-2</v>
      </c>
      <c r="AE95" s="60">
        <f t="shared" si="46"/>
        <v>2.2000000000000002E-2</v>
      </c>
      <c r="AF95" s="60">
        <f t="shared" si="46"/>
        <v>2.2000000000000002E-2</v>
      </c>
      <c r="AG95" s="60">
        <f t="shared" si="46"/>
        <v>2.2000000000000002E-2</v>
      </c>
      <c r="AH95" s="60">
        <f t="shared" si="46"/>
        <v>2.2000000000000002E-2</v>
      </c>
      <c r="AI95" s="60">
        <f t="shared" si="46"/>
        <v>2.2000000000000002E-2</v>
      </c>
      <c r="AJ95" s="60">
        <f t="shared" si="46"/>
        <v>2.2000000000000002E-2</v>
      </c>
      <c r="AK95" s="60">
        <f t="shared" si="46"/>
        <v>2.2000000000000002E-2</v>
      </c>
    </row>
    <row r="96" spans="1:37">
      <c r="A96" s="1" t="s">
        <v>33</v>
      </c>
      <c r="B96" s="60">
        <f t="shared" si="4"/>
        <v>8.0000000000000002E-3</v>
      </c>
      <c r="C96" s="60">
        <f t="shared" si="4"/>
        <v>8.0000000000000002E-3</v>
      </c>
      <c r="D96" s="60">
        <f t="shared" si="4"/>
        <v>8.0000000000000002E-3</v>
      </c>
      <c r="E96" s="60">
        <f t="shared" si="4"/>
        <v>8.0000000000000002E-3</v>
      </c>
      <c r="F96" s="60">
        <f t="shared" si="4"/>
        <v>8.0000000000000002E-3</v>
      </c>
      <c r="G96" s="60">
        <f t="shared" si="7"/>
        <v>9.285714285714286E-3</v>
      </c>
      <c r="H96" s="60">
        <f t="shared" si="7"/>
        <v>1.0571428571428572E-2</v>
      </c>
      <c r="I96" s="60">
        <f t="shared" si="7"/>
        <v>1.1857142857142858E-2</v>
      </c>
      <c r="J96" s="60">
        <f t="shared" si="7"/>
        <v>1.3142857142857144E-2</v>
      </c>
      <c r="K96" s="60">
        <f t="shared" si="7"/>
        <v>1.4428571428571429E-2</v>
      </c>
      <c r="L96" s="60">
        <f t="shared" si="7"/>
        <v>1.5714285714285715E-2</v>
      </c>
      <c r="M96" s="60">
        <f t="shared" si="5"/>
        <v>1.7000000000000001E-2</v>
      </c>
      <c r="N96" s="60">
        <f t="shared" ref="N96:AK96" si="47">IF($G45="",$C45,$G45)</f>
        <v>1.7000000000000001E-2</v>
      </c>
      <c r="O96" s="60">
        <f t="shared" si="47"/>
        <v>1.7000000000000001E-2</v>
      </c>
      <c r="P96" s="60">
        <f t="shared" si="47"/>
        <v>1.7000000000000001E-2</v>
      </c>
      <c r="Q96" s="60">
        <f t="shared" si="47"/>
        <v>1.7000000000000001E-2</v>
      </c>
      <c r="R96" s="60">
        <f t="shared" si="47"/>
        <v>1.7000000000000001E-2</v>
      </c>
      <c r="S96" s="60">
        <f t="shared" si="47"/>
        <v>1.7000000000000001E-2</v>
      </c>
      <c r="T96" s="60">
        <f t="shared" si="47"/>
        <v>1.7000000000000001E-2</v>
      </c>
      <c r="U96" s="60">
        <f t="shared" si="47"/>
        <v>1.7000000000000001E-2</v>
      </c>
      <c r="V96" s="60">
        <f t="shared" si="47"/>
        <v>1.7000000000000001E-2</v>
      </c>
      <c r="W96" s="60">
        <f t="shared" si="47"/>
        <v>1.7000000000000001E-2</v>
      </c>
      <c r="X96" s="60">
        <f t="shared" si="47"/>
        <v>1.7000000000000001E-2</v>
      </c>
      <c r="Y96" s="60">
        <f t="shared" si="47"/>
        <v>1.7000000000000001E-2</v>
      </c>
      <c r="Z96" s="60">
        <f t="shared" si="47"/>
        <v>1.7000000000000001E-2</v>
      </c>
      <c r="AA96" s="60">
        <f t="shared" si="47"/>
        <v>1.7000000000000001E-2</v>
      </c>
      <c r="AB96" s="60">
        <f t="shared" si="47"/>
        <v>1.7000000000000001E-2</v>
      </c>
      <c r="AC96" s="60">
        <f t="shared" si="47"/>
        <v>1.7000000000000001E-2</v>
      </c>
      <c r="AD96" s="60">
        <f t="shared" si="47"/>
        <v>1.7000000000000001E-2</v>
      </c>
      <c r="AE96" s="60">
        <f t="shared" si="47"/>
        <v>1.7000000000000001E-2</v>
      </c>
      <c r="AF96" s="60">
        <f t="shared" si="47"/>
        <v>1.7000000000000001E-2</v>
      </c>
      <c r="AG96" s="60">
        <f t="shared" si="47"/>
        <v>1.7000000000000001E-2</v>
      </c>
      <c r="AH96" s="60">
        <f t="shared" si="47"/>
        <v>1.7000000000000001E-2</v>
      </c>
      <c r="AI96" s="60">
        <f t="shared" si="47"/>
        <v>1.7000000000000001E-2</v>
      </c>
      <c r="AJ96" s="60">
        <f t="shared" si="47"/>
        <v>1.7000000000000001E-2</v>
      </c>
      <c r="AK96" s="60">
        <f t="shared" si="47"/>
        <v>1.7000000000000001E-2</v>
      </c>
    </row>
    <row r="99" spans="1:37">
      <c r="A99" s="64" t="s">
        <v>653</v>
      </c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</row>
    <row r="100" spans="1:37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>
      <c r="A101" s="1" t="s">
        <v>3</v>
      </c>
      <c r="B101">
        <v>0</v>
      </c>
      <c r="C101" s="62">
        <f>(B101+1)*(1+B55)-1</f>
        <v>2.200000000000002E-2</v>
      </c>
      <c r="D101" s="62">
        <f t="shared" ref="D101:AK108" si="48">(C101+1)*(1+C55)-1</f>
        <v>4.4483999999999968E-2</v>
      </c>
      <c r="E101" s="62">
        <f t="shared" si="48"/>
        <v>6.7462648000000014E-2</v>
      </c>
      <c r="F101" s="62">
        <f t="shared" si="48"/>
        <v>9.0946826256000035E-2</v>
      </c>
      <c r="G101" s="62">
        <f t="shared" si="48"/>
        <v>0.11494765643363203</v>
      </c>
      <c r="H101" s="62">
        <f t="shared" si="48"/>
        <v>0.1359723836692377</v>
      </c>
      <c r="I101" s="62">
        <f t="shared" si="48"/>
        <v>0.15382337826975445</v>
      </c>
      <c r="J101" s="62">
        <f t="shared" si="48"/>
        <v>0.16832858645371718</v>
      </c>
      <c r="K101" s="62">
        <f t="shared" si="48"/>
        <v>0.17934425598313775</v>
      </c>
      <c r="L101" s="62">
        <f t="shared" si="48"/>
        <v>0.18675727702074596</v>
      </c>
      <c r="M101" s="62">
        <f t="shared" si="48"/>
        <v>0.19048708560566818</v>
      </c>
      <c r="N101" s="62">
        <f t="shared" si="48"/>
        <v>0.19048708560566818</v>
      </c>
      <c r="O101" s="62">
        <f t="shared" si="48"/>
        <v>0.19048708560566818</v>
      </c>
      <c r="P101" s="62">
        <f t="shared" si="48"/>
        <v>0.19048708560566818</v>
      </c>
      <c r="Q101" s="62">
        <f t="shared" si="48"/>
        <v>0.19048708560566818</v>
      </c>
      <c r="R101" s="62">
        <f t="shared" si="48"/>
        <v>0.19048708560566818</v>
      </c>
      <c r="S101" s="62">
        <f t="shared" si="48"/>
        <v>0.19048708560566818</v>
      </c>
      <c r="T101" s="62">
        <f t="shared" si="48"/>
        <v>0.19048708560566818</v>
      </c>
      <c r="U101" s="62">
        <f t="shared" si="48"/>
        <v>0.19048708560566818</v>
      </c>
      <c r="V101" s="62">
        <f t="shared" si="48"/>
        <v>0.19048708560566818</v>
      </c>
      <c r="W101" s="62">
        <f t="shared" si="48"/>
        <v>0.19048708560566818</v>
      </c>
      <c r="X101" s="62">
        <f t="shared" si="48"/>
        <v>0.19048708560566818</v>
      </c>
      <c r="Y101" s="62">
        <f t="shared" si="48"/>
        <v>0.19048708560566818</v>
      </c>
      <c r="Z101" s="62">
        <f t="shared" si="48"/>
        <v>0.19048708560566818</v>
      </c>
      <c r="AA101" s="62">
        <f t="shared" si="48"/>
        <v>0.19048708560566818</v>
      </c>
      <c r="AB101" s="62">
        <f t="shared" si="48"/>
        <v>0.19048708560566818</v>
      </c>
      <c r="AC101" s="62">
        <f t="shared" si="48"/>
        <v>0.19048708560566818</v>
      </c>
      <c r="AD101" s="62">
        <f t="shared" si="48"/>
        <v>0.19048708560566818</v>
      </c>
      <c r="AE101" s="62">
        <f t="shared" si="48"/>
        <v>0.19048708560566818</v>
      </c>
      <c r="AF101" s="62">
        <f t="shared" si="48"/>
        <v>0.19048708560566818</v>
      </c>
      <c r="AG101" s="62">
        <f t="shared" si="48"/>
        <v>0.19048708560566818</v>
      </c>
      <c r="AH101" s="62">
        <f t="shared" si="48"/>
        <v>0.19048708560566818</v>
      </c>
      <c r="AI101" s="62">
        <f t="shared" si="48"/>
        <v>0.19048708560566818</v>
      </c>
      <c r="AJ101" s="62">
        <f t="shared" si="48"/>
        <v>0.19048708560566818</v>
      </c>
      <c r="AK101" s="62">
        <f t="shared" si="48"/>
        <v>0.19048708560566818</v>
      </c>
    </row>
    <row r="102" spans="1:37">
      <c r="A102" s="1" t="s">
        <v>40</v>
      </c>
      <c r="B102">
        <v>0</v>
      </c>
      <c r="C102" s="62">
        <f t="shared" ref="C102:R142" si="49">(B102+1)*(1+B56)-1</f>
        <v>-1.3000000000000012E-2</v>
      </c>
      <c r="D102" s="62">
        <f t="shared" si="49"/>
        <v>-2.5831000000000048E-2</v>
      </c>
      <c r="E102" s="62">
        <f t="shared" si="49"/>
        <v>-3.8495197000000037E-2</v>
      </c>
      <c r="F102" s="62">
        <f t="shared" si="49"/>
        <v>-5.0994759439000004E-2</v>
      </c>
      <c r="G102" s="62">
        <f t="shared" si="49"/>
        <v>-6.3331827566292964E-2</v>
      </c>
      <c r="H102" s="62">
        <f t="shared" si="49"/>
        <v>-7.4036606679821038E-2</v>
      </c>
      <c r="I102" s="62">
        <f t="shared" si="49"/>
        <v>-8.3163960128262882E-2</v>
      </c>
      <c r="J102" s="62">
        <f t="shared" si="49"/>
        <v>-9.0760601601485913E-2</v>
      </c>
      <c r="K102" s="62">
        <f t="shared" si="49"/>
        <v>-9.6865494705018707E-2</v>
      </c>
      <c r="L102" s="62">
        <f t="shared" si="49"/>
        <v>-0.10151018644653576</v>
      </c>
      <c r="M102" s="62">
        <f t="shared" si="49"/>
        <v>-0.10471907863779817</v>
      </c>
      <c r="N102" s="62">
        <f t="shared" si="49"/>
        <v>-0.10650964048052258</v>
      </c>
      <c r="O102" s="62">
        <f t="shared" si="49"/>
        <v>-0.10829662119956152</v>
      </c>
      <c r="P102" s="62">
        <f t="shared" si="49"/>
        <v>-0.11008002795716243</v>
      </c>
      <c r="Q102" s="62">
        <f t="shared" si="49"/>
        <v>-0.11185986790124813</v>
      </c>
      <c r="R102" s="62">
        <f t="shared" si="49"/>
        <v>-0.11363614816544565</v>
      </c>
      <c r="S102" s="62">
        <f t="shared" si="48"/>
        <v>-0.11540887586911475</v>
      </c>
      <c r="T102" s="62">
        <f t="shared" si="48"/>
        <v>-0.11717805811737647</v>
      </c>
      <c r="U102" s="62">
        <f t="shared" si="48"/>
        <v>-0.11894370200114168</v>
      </c>
      <c r="V102" s="62">
        <f t="shared" si="48"/>
        <v>-0.12070581459713936</v>
      </c>
      <c r="W102" s="62">
        <f t="shared" si="48"/>
        <v>-0.12246440296794503</v>
      </c>
      <c r="X102" s="62">
        <f t="shared" si="48"/>
        <v>-0.12421947416200918</v>
      </c>
      <c r="Y102" s="62">
        <f t="shared" si="48"/>
        <v>-0.12597103521368513</v>
      </c>
      <c r="Z102" s="62">
        <f t="shared" si="48"/>
        <v>-0.1277190931432578</v>
      </c>
      <c r="AA102" s="62">
        <f t="shared" si="48"/>
        <v>-0.12946365495697132</v>
      </c>
      <c r="AB102" s="62">
        <f t="shared" si="48"/>
        <v>-0.13120472764705737</v>
      </c>
      <c r="AC102" s="62">
        <f t="shared" si="48"/>
        <v>-0.13294231819176328</v>
      </c>
      <c r="AD102" s="62">
        <f t="shared" si="48"/>
        <v>-0.13467643355537973</v>
      </c>
      <c r="AE102" s="62">
        <f t="shared" si="48"/>
        <v>-0.13640708068826901</v>
      </c>
      <c r="AF102" s="62">
        <f t="shared" si="48"/>
        <v>-0.13813426652689242</v>
      </c>
      <c r="AG102" s="62">
        <f t="shared" si="48"/>
        <v>-0.13985799799383869</v>
      </c>
      <c r="AH102" s="62">
        <f t="shared" si="48"/>
        <v>-0.14157828199785105</v>
      </c>
      <c r="AI102" s="62">
        <f t="shared" si="48"/>
        <v>-0.14329512543385536</v>
      </c>
      <c r="AJ102" s="62">
        <f t="shared" si="48"/>
        <v>-0.14500853518298762</v>
      </c>
      <c r="AK102" s="62">
        <f t="shared" si="48"/>
        <v>-0.1467185181126216</v>
      </c>
    </row>
    <row r="103" spans="1:37">
      <c r="A103" s="1" t="s">
        <v>41</v>
      </c>
      <c r="B103">
        <v>0</v>
      </c>
      <c r="C103" s="62">
        <f t="shared" si="49"/>
        <v>5.4999999999999938E-2</v>
      </c>
      <c r="D103" s="62">
        <f t="shared" si="48"/>
        <v>0.11302499999999993</v>
      </c>
      <c r="E103" s="62">
        <f t="shared" si="48"/>
        <v>0.17424137499999981</v>
      </c>
      <c r="F103" s="62">
        <f t="shared" si="48"/>
        <v>0.2388246506249998</v>
      </c>
      <c r="G103" s="62">
        <f t="shared" si="48"/>
        <v>0.30696000640937471</v>
      </c>
      <c r="H103" s="62">
        <f t="shared" si="48"/>
        <v>0.37492192674266223</v>
      </c>
      <c r="I103" s="62">
        <f t="shared" si="48"/>
        <v>0.44229310115305265</v>
      </c>
      <c r="J103" s="62">
        <f t="shared" si="48"/>
        <v>0.50863858380609317</v>
      </c>
      <c r="K103" s="62">
        <f t="shared" si="48"/>
        <v>0.57351004290975505</v>
      </c>
      <c r="L103" s="62">
        <f t="shared" si="48"/>
        <v>0.6364504446261452</v>
      </c>
      <c r="M103" s="62">
        <f t="shared" si="48"/>
        <v>0.69699911107731238</v>
      </c>
      <c r="N103" s="62">
        <f t="shared" si="48"/>
        <v>0.75469708085394105</v>
      </c>
      <c r="O103" s="62">
        <f t="shared" si="48"/>
        <v>0.81435678160297509</v>
      </c>
      <c r="P103" s="62">
        <f t="shared" si="48"/>
        <v>0.87604491217747626</v>
      </c>
      <c r="Q103" s="62">
        <f t="shared" si="48"/>
        <v>0.93983043919151044</v>
      </c>
      <c r="R103" s="62">
        <f t="shared" si="48"/>
        <v>1.0057846741240217</v>
      </c>
      <c r="S103" s="62">
        <f t="shared" si="48"/>
        <v>1.0739813530442386</v>
      </c>
      <c r="T103" s="62">
        <f t="shared" si="48"/>
        <v>1.1444967190477429</v>
      </c>
      <c r="U103" s="62">
        <f t="shared" si="48"/>
        <v>1.217409607495366</v>
      </c>
      <c r="V103" s="62">
        <f t="shared" si="48"/>
        <v>1.2928015341502084</v>
      </c>
      <c r="W103" s="62">
        <f t="shared" si="48"/>
        <v>1.3707567863113157</v>
      </c>
      <c r="X103" s="62">
        <f t="shared" si="48"/>
        <v>1.4513625170459004</v>
      </c>
      <c r="Y103" s="62">
        <f t="shared" si="48"/>
        <v>1.5347088426254611</v>
      </c>
      <c r="Z103" s="62">
        <f t="shared" si="48"/>
        <v>1.6208889432747271</v>
      </c>
      <c r="AA103" s="62">
        <f t="shared" si="48"/>
        <v>1.7099991673460679</v>
      </c>
      <c r="AB103" s="62">
        <f t="shared" si="48"/>
        <v>1.8021391390358343</v>
      </c>
      <c r="AC103" s="62">
        <f t="shared" si="48"/>
        <v>1.8974118697630526</v>
      </c>
      <c r="AD103" s="62">
        <f t="shared" si="48"/>
        <v>1.9959238733349967</v>
      </c>
      <c r="AE103" s="62">
        <f t="shared" si="48"/>
        <v>2.0977852850283867</v>
      </c>
      <c r="AF103" s="62">
        <f t="shared" si="48"/>
        <v>2.2031099847193518</v>
      </c>
      <c r="AG103" s="62">
        <f t="shared" si="48"/>
        <v>2.3120157241998101</v>
      </c>
      <c r="AH103" s="62">
        <f t="shared" si="48"/>
        <v>2.4246242588226039</v>
      </c>
      <c r="AI103" s="62">
        <f t="shared" si="48"/>
        <v>2.5410614836225727</v>
      </c>
      <c r="AJ103" s="62">
        <f t="shared" si="48"/>
        <v>2.6614575740657402</v>
      </c>
      <c r="AK103" s="62">
        <f t="shared" si="48"/>
        <v>2.7859471315839754</v>
      </c>
    </row>
    <row r="104" spans="1:37">
      <c r="A104" s="1" t="s">
        <v>4</v>
      </c>
      <c r="B104">
        <v>0</v>
      </c>
      <c r="C104" s="62">
        <f t="shared" si="49"/>
        <v>-1.5439370078740189E-2</v>
      </c>
      <c r="D104" s="62">
        <f t="shared" si="48"/>
        <v>-3.0640366009052067E-2</v>
      </c>
      <c r="E104" s="62">
        <f t="shared" si="48"/>
        <v>-4.5606668137630479E-2</v>
      </c>
      <c r="F104" s="62">
        <f t="shared" si="48"/>
        <v>-6.0341899988935466E-2</v>
      </c>
      <c r="G104" s="62">
        <f t="shared" si="48"/>
        <v>-7.4849629142492158E-2</v>
      </c>
      <c r="H104" s="62">
        <f t="shared" si="48"/>
        <v>-8.5765165988158421E-2</v>
      </c>
      <c r="I104" s="62">
        <f t="shared" si="48"/>
        <v>-9.3223452271156804E-2</v>
      </c>
      <c r="J104" s="62">
        <f t="shared" si="48"/>
        <v>-9.7319585804600872E-2</v>
      </c>
      <c r="K104" s="62">
        <f t="shared" si="48"/>
        <v>-9.8110820528082177E-2</v>
      </c>
      <c r="L104" s="62">
        <f t="shared" si="48"/>
        <v>-9.5617846794198824E-2</v>
      </c>
      <c r="M104" s="62">
        <f t="shared" si="48"/>
        <v>-8.9825390962744667E-2</v>
      </c>
      <c r="N104" s="62">
        <f t="shared" si="48"/>
        <v>-8.0682155431504365E-2</v>
      </c>
      <c r="O104" s="62">
        <f t="shared" si="48"/>
        <v>-7.1447070759286468E-2</v>
      </c>
      <c r="P104" s="62">
        <f t="shared" si="48"/>
        <v>-6.211921426782574E-2</v>
      </c>
      <c r="Q104" s="62">
        <f t="shared" si="48"/>
        <v>-5.2697654010014805E-2</v>
      </c>
      <c r="R104" s="62">
        <f t="shared" si="48"/>
        <v>-4.3181448676793521E-2</v>
      </c>
      <c r="S104" s="62">
        <f t="shared" si="48"/>
        <v>-3.3569647503102318E-2</v>
      </c>
      <c r="T104" s="62">
        <f t="shared" si="48"/>
        <v>-2.3861290172891403E-2</v>
      </c>
      <c r="U104" s="62">
        <f t="shared" si="48"/>
        <v>-1.405540672317529E-2</v>
      </c>
      <c r="V104" s="62">
        <f t="shared" si="48"/>
        <v>-4.1510174471238726E-3</v>
      </c>
      <c r="W104" s="62">
        <f t="shared" si="48"/>
        <v>5.8528672038202778E-3</v>
      </c>
      <c r="X104" s="62">
        <f t="shared" si="48"/>
        <v>1.5957246718807827E-2</v>
      </c>
      <c r="Y104" s="62">
        <f t="shared" si="48"/>
        <v>2.6163130627441689E-2</v>
      </c>
      <c r="Z104" s="62">
        <f t="shared" si="48"/>
        <v>3.647153860063912E-2</v>
      </c>
      <c r="AA104" s="62">
        <f t="shared" si="48"/>
        <v>4.6883500552507673E-2</v>
      </c>
      <c r="AB104" s="62">
        <f t="shared" si="48"/>
        <v>5.7400056743243111E-2</v>
      </c>
      <c r="AC104" s="62">
        <f t="shared" si="48"/>
        <v>6.8022257883062709E-2</v>
      </c>
      <c r="AD104" s="62">
        <f t="shared" si="48"/>
        <v>7.8751165237181286E-2</v>
      </c>
      <c r="AE104" s="62">
        <f t="shared" si="48"/>
        <v>8.9587850731843055E-2</v>
      </c>
      <c r="AF104" s="62">
        <f t="shared" si="48"/>
        <v>0.10053339706141706</v>
      </c>
      <c r="AG104" s="62">
        <f t="shared" si="48"/>
        <v>0.11158889779656955</v>
      </c>
      <c r="AH104" s="62">
        <f t="shared" si="48"/>
        <v>0.12275545749352301</v>
      </c>
      <c r="AI104" s="62">
        <f t="shared" si="48"/>
        <v>0.13403419180441234</v>
      </c>
      <c r="AJ104" s="62">
        <f t="shared" si="48"/>
        <v>0.14542622758874946</v>
      </c>
      <c r="AK104" s="62">
        <f t="shared" si="48"/>
        <v>0.15693270302600837</v>
      </c>
    </row>
    <row r="105" spans="1:37">
      <c r="A105" s="1" t="s">
        <v>5</v>
      </c>
      <c r="B105">
        <v>0</v>
      </c>
      <c r="C105" s="62">
        <f t="shared" si="49"/>
        <v>-1.0000000000000009E-3</v>
      </c>
      <c r="D105" s="62">
        <f t="shared" si="48"/>
        <v>-1.998999999999973E-3</v>
      </c>
      <c r="E105" s="62">
        <f t="shared" si="48"/>
        <v>-2.9970009999999991E-3</v>
      </c>
      <c r="F105" s="62">
        <f t="shared" si="48"/>
        <v>-3.9940039989999621E-3</v>
      </c>
      <c r="G105" s="62">
        <f t="shared" si="48"/>
        <v>-4.990009995000988E-3</v>
      </c>
      <c r="H105" s="62">
        <f t="shared" si="48"/>
        <v>-1.7206914564130704E-3</v>
      </c>
      <c r="I105" s="62">
        <f t="shared" si="48"/>
        <v>5.8377090225598671E-3</v>
      </c>
      <c r="J105" s="62">
        <f t="shared" si="48"/>
        <v>1.7764070429541645E-2</v>
      </c>
      <c r="K105" s="62">
        <f t="shared" si="48"/>
        <v>3.4193690423618639E-2</v>
      </c>
      <c r="L105" s="62">
        <f t="shared" si="48"/>
        <v>5.5320790099415484E-2</v>
      </c>
      <c r="M105" s="62">
        <f t="shared" si="48"/>
        <v>8.1402289626158142E-2</v>
      </c>
      <c r="N105" s="62">
        <f t="shared" si="48"/>
        <v>0.11276295602531672</v>
      </c>
      <c r="O105" s="62">
        <f t="shared" si="48"/>
        <v>0.14503308175005092</v>
      </c>
      <c r="P105" s="62">
        <f t="shared" si="48"/>
        <v>0.17823904112080236</v>
      </c>
      <c r="Q105" s="62">
        <f t="shared" si="48"/>
        <v>0.21240797331330552</v>
      </c>
      <c r="R105" s="62">
        <f t="shared" si="48"/>
        <v>0.2475678045393912</v>
      </c>
      <c r="S105" s="62">
        <f t="shared" si="48"/>
        <v>0.28374727087103335</v>
      </c>
      <c r="T105" s="62">
        <f t="shared" si="48"/>
        <v>0.32097594172629318</v>
      </c>
      <c r="U105" s="62">
        <f t="shared" si="48"/>
        <v>0.3592842440363555</v>
      </c>
      <c r="V105" s="62">
        <f t="shared" si="48"/>
        <v>0.39870348711340964</v>
      </c>
      <c r="W105" s="62">
        <f t="shared" si="48"/>
        <v>0.43926588823969848</v>
      </c>
      <c r="X105" s="62">
        <f t="shared" si="48"/>
        <v>0.48100459899864956</v>
      </c>
      <c r="Y105" s="62">
        <f t="shared" si="48"/>
        <v>0.52395373236961018</v>
      </c>
      <c r="Z105" s="62">
        <f t="shared" si="48"/>
        <v>0.56814839060832867</v>
      </c>
      <c r="AA105" s="62">
        <f t="shared" si="48"/>
        <v>0.61362469393596997</v>
      </c>
      <c r="AB105" s="62">
        <f t="shared" si="48"/>
        <v>0.66041981006011286</v>
      </c>
      <c r="AC105" s="62">
        <f t="shared" si="48"/>
        <v>0.70857198455185588</v>
      </c>
      <c r="AD105" s="62">
        <f t="shared" si="48"/>
        <v>0.75812057210385952</v>
      </c>
      <c r="AE105" s="62">
        <f t="shared" si="48"/>
        <v>0.80910606869487123</v>
      </c>
      <c r="AF105" s="62">
        <f t="shared" si="48"/>
        <v>0.86157014468702231</v>
      </c>
      <c r="AG105" s="62">
        <f t="shared" si="48"/>
        <v>0.91555567888294576</v>
      </c>
      <c r="AH105" s="62">
        <f t="shared" si="48"/>
        <v>0.97110679357055107</v>
      </c>
      <c r="AI105" s="62">
        <f t="shared" si="48"/>
        <v>1.0282688905840969</v>
      </c>
      <c r="AJ105" s="62">
        <f t="shared" si="48"/>
        <v>1.0870886884110353</v>
      </c>
      <c r="AK105" s="62">
        <f t="shared" si="48"/>
        <v>1.1476142603749553</v>
      </c>
    </row>
    <row r="106" spans="1:37">
      <c r="A106" s="1" t="s">
        <v>6</v>
      </c>
      <c r="B106">
        <v>0</v>
      </c>
      <c r="C106" s="62">
        <f t="shared" si="49"/>
        <v>9.3064840918244407E-3</v>
      </c>
      <c r="D106" s="62">
        <f t="shared" si="48"/>
        <v>1.8699578829800334E-2</v>
      </c>
      <c r="E106" s="62">
        <f t="shared" si="48"/>
        <v>2.8180090254528167E-2</v>
      </c>
      <c r="F106" s="62">
        <f t="shared" si="48"/>
        <v>3.7748831908012592E-2</v>
      </c>
      <c r="G106" s="62">
        <f t="shared" si="48"/>
        <v>4.7406624903473915E-2</v>
      </c>
      <c r="H106" s="62">
        <f t="shared" si="48"/>
        <v>5.5761773268333092E-2</v>
      </c>
      <c r="I106" s="62">
        <f t="shared" si="48"/>
        <v>6.2779937659531715E-2</v>
      </c>
      <c r="J106" s="62">
        <f t="shared" si="48"/>
        <v>6.843179170692526E-2</v>
      </c>
      <c r="K106" s="62">
        <f t="shared" si="48"/>
        <v>7.269322462380523E-2</v>
      </c>
      <c r="L106" s="62">
        <f t="shared" si="48"/>
        <v>7.5545511032482304E-2</v>
      </c>
      <c r="M106" s="62">
        <f t="shared" si="48"/>
        <v>7.6975446345118881E-2</v>
      </c>
      <c r="N106" s="62">
        <f t="shared" si="48"/>
        <v>7.6975446345118881E-2</v>
      </c>
      <c r="O106" s="62">
        <f t="shared" si="48"/>
        <v>7.6975446345118881E-2</v>
      </c>
      <c r="P106" s="62">
        <f t="shared" si="48"/>
        <v>7.6975446345118881E-2</v>
      </c>
      <c r="Q106" s="62">
        <f t="shared" si="48"/>
        <v>7.6975446345118881E-2</v>
      </c>
      <c r="R106" s="62">
        <f t="shared" si="48"/>
        <v>7.6975446345118881E-2</v>
      </c>
      <c r="S106" s="62">
        <f t="shared" si="48"/>
        <v>7.6975446345118881E-2</v>
      </c>
      <c r="T106" s="62">
        <f t="shared" si="48"/>
        <v>7.6975446345118881E-2</v>
      </c>
      <c r="U106" s="62">
        <f t="shared" si="48"/>
        <v>7.6975446345118881E-2</v>
      </c>
      <c r="V106" s="62">
        <f t="shared" si="48"/>
        <v>7.6975446345118881E-2</v>
      </c>
      <c r="W106" s="62">
        <f t="shared" si="48"/>
        <v>7.6975446345118881E-2</v>
      </c>
      <c r="X106" s="62">
        <f t="shared" si="48"/>
        <v>7.6975446345118881E-2</v>
      </c>
      <c r="Y106" s="62">
        <f t="shared" si="48"/>
        <v>7.6975446345118881E-2</v>
      </c>
      <c r="Z106" s="62">
        <f t="shared" si="48"/>
        <v>7.6975446345118881E-2</v>
      </c>
      <c r="AA106" s="62">
        <f t="shared" si="48"/>
        <v>7.6975446345118881E-2</v>
      </c>
      <c r="AB106" s="62">
        <f t="shared" si="48"/>
        <v>7.6975446345118881E-2</v>
      </c>
      <c r="AC106" s="62">
        <f t="shared" si="48"/>
        <v>7.6975446345118881E-2</v>
      </c>
      <c r="AD106" s="62">
        <f t="shared" si="48"/>
        <v>7.6975446345118881E-2</v>
      </c>
      <c r="AE106" s="62">
        <f t="shared" si="48"/>
        <v>7.6975446345118881E-2</v>
      </c>
      <c r="AF106" s="62">
        <f t="shared" si="48"/>
        <v>7.6975446345118881E-2</v>
      </c>
      <c r="AG106" s="62">
        <f t="shared" si="48"/>
        <v>7.6975446345118881E-2</v>
      </c>
      <c r="AH106" s="62">
        <f t="shared" si="48"/>
        <v>7.6975446345118881E-2</v>
      </c>
      <c r="AI106" s="62">
        <f t="shared" si="48"/>
        <v>7.6975446345118881E-2</v>
      </c>
      <c r="AJ106" s="62">
        <f t="shared" si="48"/>
        <v>7.6975446345118881E-2</v>
      </c>
      <c r="AK106" s="62">
        <f t="shared" si="48"/>
        <v>7.6975446345118881E-2</v>
      </c>
    </row>
    <row r="107" spans="1:37">
      <c r="A107" s="1" t="s">
        <v>7</v>
      </c>
      <c r="B107">
        <v>0</v>
      </c>
      <c r="C107" s="62">
        <f t="shared" si="49"/>
        <v>-5.2350486787204886E-3</v>
      </c>
      <c r="D107" s="62">
        <f t="shared" si="48"/>
        <v>-1.0442691622772449E-2</v>
      </c>
      <c r="E107" s="62">
        <f t="shared" si="48"/>
        <v>-1.562307230251081E-2</v>
      </c>
      <c r="F107" s="62">
        <f t="shared" si="48"/>
        <v>-2.0776333437216521E-2</v>
      </c>
      <c r="G107" s="62">
        <f t="shared" si="48"/>
        <v>-2.590261699902785E-2</v>
      </c>
      <c r="H107" s="62">
        <f t="shared" si="48"/>
        <v>-3.0273571757162943E-2</v>
      </c>
      <c r="I107" s="62">
        <f t="shared" si="48"/>
        <v>-3.389968965494361E-2</v>
      </c>
      <c r="J107" s="62">
        <f t="shared" si="48"/>
        <v>-3.6789736599619816E-2</v>
      </c>
      <c r="K107" s="62">
        <f t="shared" si="48"/>
        <v>-3.8950787721081626E-2</v>
      </c>
      <c r="L107" s="62">
        <f t="shared" si="48"/>
        <v>-4.0388256123631838E-2</v>
      </c>
      <c r="M107" s="62">
        <f t="shared" si="48"/>
        <v>-4.1105915293898176E-2</v>
      </c>
      <c r="N107" s="62">
        <f t="shared" si="48"/>
        <v>-4.1105915293898176E-2</v>
      </c>
      <c r="O107" s="62">
        <f t="shared" si="48"/>
        <v>-4.1105915293898176E-2</v>
      </c>
      <c r="P107" s="62">
        <f t="shared" si="48"/>
        <v>-4.1105915293898176E-2</v>
      </c>
      <c r="Q107" s="62">
        <f t="shared" si="48"/>
        <v>-4.1105915293898176E-2</v>
      </c>
      <c r="R107" s="62">
        <f t="shared" si="48"/>
        <v>-4.1105915293898176E-2</v>
      </c>
      <c r="S107" s="62">
        <f t="shared" si="48"/>
        <v>-4.1105915293898176E-2</v>
      </c>
      <c r="T107" s="62">
        <f t="shared" si="48"/>
        <v>-4.1105915293898176E-2</v>
      </c>
      <c r="U107" s="62">
        <f t="shared" si="48"/>
        <v>-4.1105915293898176E-2</v>
      </c>
      <c r="V107" s="62">
        <f t="shared" si="48"/>
        <v>-4.1105915293898176E-2</v>
      </c>
      <c r="W107" s="62">
        <f t="shared" si="48"/>
        <v>-4.1105915293898176E-2</v>
      </c>
      <c r="X107" s="62">
        <f t="shared" si="48"/>
        <v>-4.1105915293898176E-2</v>
      </c>
      <c r="Y107" s="62">
        <f t="shared" si="48"/>
        <v>-4.1105915293898176E-2</v>
      </c>
      <c r="Z107" s="62">
        <f t="shared" si="48"/>
        <v>-4.1105915293898176E-2</v>
      </c>
      <c r="AA107" s="62">
        <f t="shared" si="48"/>
        <v>-4.1105915293898176E-2</v>
      </c>
      <c r="AB107" s="62">
        <f t="shared" si="48"/>
        <v>-4.1105915293898176E-2</v>
      </c>
      <c r="AC107" s="62">
        <f t="shared" si="48"/>
        <v>-4.1105915293898176E-2</v>
      </c>
      <c r="AD107" s="62">
        <f t="shared" si="48"/>
        <v>-4.1105915293898176E-2</v>
      </c>
      <c r="AE107" s="62">
        <f t="shared" si="48"/>
        <v>-4.1105915293898176E-2</v>
      </c>
      <c r="AF107" s="62">
        <f t="shared" si="48"/>
        <v>-4.1105915293898176E-2</v>
      </c>
      <c r="AG107" s="62">
        <f t="shared" si="48"/>
        <v>-4.1105915293898176E-2</v>
      </c>
      <c r="AH107" s="62">
        <f t="shared" si="48"/>
        <v>-4.1105915293898176E-2</v>
      </c>
      <c r="AI107" s="62">
        <f t="shared" si="48"/>
        <v>-4.1105915293898176E-2</v>
      </c>
      <c r="AJ107" s="62">
        <f t="shared" si="48"/>
        <v>-4.1105915293898176E-2</v>
      </c>
      <c r="AK107" s="62">
        <f t="shared" si="48"/>
        <v>-4.1105915293898176E-2</v>
      </c>
    </row>
    <row r="108" spans="1:37">
      <c r="A108" s="1" t="s">
        <v>8</v>
      </c>
      <c r="B108">
        <v>0</v>
      </c>
      <c r="C108" s="62">
        <f t="shared" si="49"/>
        <v>2.4000000000000021E-2</v>
      </c>
      <c r="D108" s="62">
        <f t="shared" si="48"/>
        <v>4.8575999999999953E-2</v>
      </c>
      <c r="E108" s="62">
        <f t="shared" si="48"/>
        <v>7.3741824000000067E-2</v>
      </c>
      <c r="F108" s="62">
        <f t="shared" si="48"/>
        <v>9.95116277760002E-2</v>
      </c>
      <c r="G108" s="62">
        <f t="shared" si="48"/>
        <v>0.12589990684262431</v>
      </c>
      <c r="H108" s="62">
        <f t="shared" si="48"/>
        <v>0.14906127635481536</v>
      </c>
      <c r="I108" s="62">
        <f t="shared" si="48"/>
        <v>0.1687594696637551</v>
      </c>
      <c r="J108" s="62">
        <f t="shared" si="48"/>
        <v>0.18478817096200095</v>
      </c>
      <c r="K108" s="62">
        <f t="shared" si="48"/>
        <v>0.19697456357761012</v>
      </c>
      <c r="L108" s="62">
        <f t="shared" si="48"/>
        <v>0.20518238915642817</v>
      </c>
      <c r="M108" s="62">
        <f t="shared" si="48"/>
        <v>0.20931444306210722</v>
      </c>
      <c r="N108" s="62">
        <f t="shared" si="48"/>
        <v>0.20931444306210722</v>
      </c>
      <c r="O108" s="62">
        <f t="shared" si="48"/>
        <v>0.20931444306210722</v>
      </c>
      <c r="P108" s="62">
        <f t="shared" si="48"/>
        <v>0.20931444306210722</v>
      </c>
      <c r="Q108" s="62">
        <f t="shared" si="48"/>
        <v>0.20931444306210722</v>
      </c>
      <c r="R108" s="62">
        <f t="shared" si="48"/>
        <v>0.20931444306210722</v>
      </c>
      <c r="S108" s="62">
        <f t="shared" si="48"/>
        <v>0.20931444306210722</v>
      </c>
      <c r="T108" s="62">
        <f t="shared" si="48"/>
        <v>0.20931444306210722</v>
      </c>
      <c r="U108" s="62">
        <f t="shared" si="48"/>
        <v>0.20931444306210722</v>
      </c>
      <c r="V108" s="62">
        <f t="shared" si="48"/>
        <v>0.20931444306210722</v>
      </c>
      <c r="W108" s="62">
        <f t="shared" si="48"/>
        <v>0.20931444306210722</v>
      </c>
      <c r="X108" s="62">
        <f t="shared" si="48"/>
        <v>0.20931444306210722</v>
      </c>
      <c r="Y108" s="62">
        <f t="shared" si="48"/>
        <v>0.20931444306210722</v>
      </c>
      <c r="Z108" s="62">
        <f t="shared" si="48"/>
        <v>0.20931444306210722</v>
      </c>
      <c r="AA108" s="62">
        <f t="shared" si="48"/>
        <v>0.20931444306210722</v>
      </c>
      <c r="AB108" s="62">
        <f t="shared" si="48"/>
        <v>0.20931444306210722</v>
      </c>
      <c r="AC108" s="62">
        <f t="shared" si="48"/>
        <v>0.20931444306210722</v>
      </c>
      <c r="AD108" s="62">
        <f t="shared" si="48"/>
        <v>0.20931444306210722</v>
      </c>
      <c r="AE108" s="62">
        <f t="shared" si="48"/>
        <v>0.20931444306210722</v>
      </c>
      <c r="AF108" s="62">
        <f t="shared" si="48"/>
        <v>0.20931444306210722</v>
      </c>
      <c r="AG108" s="62">
        <f t="shared" si="48"/>
        <v>0.20931444306210722</v>
      </c>
      <c r="AH108" s="62">
        <f t="shared" si="48"/>
        <v>0.20931444306210722</v>
      </c>
      <c r="AI108" s="62">
        <f t="shared" si="48"/>
        <v>0.20931444306210722</v>
      </c>
      <c r="AJ108" s="62">
        <f t="shared" ref="D108:AK116" si="50">(AI108+1)*(1+AI62)-1</f>
        <v>0.20931444306210722</v>
      </c>
      <c r="AK108" s="62">
        <f t="shared" si="50"/>
        <v>0.20931444306210722</v>
      </c>
    </row>
    <row r="109" spans="1:37">
      <c r="A109" s="1" t="s">
        <v>9</v>
      </c>
      <c r="B109">
        <v>0</v>
      </c>
      <c r="C109" s="62">
        <f t="shared" si="49"/>
        <v>3.9223972339597069E-4</v>
      </c>
      <c r="D109" s="62">
        <f t="shared" si="50"/>
        <v>7.8463329879263632E-4</v>
      </c>
      <c r="E109" s="62">
        <f t="shared" si="50"/>
        <v>1.1771807865366135E-3</v>
      </c>
      <c r="F109" s="62">
        <f t="shared" si="50"/>
        <v>1.5698822469987217E-3</v>
      </c>
      <c r="G109" s="62">
        <f t="shared" si="50"/>
        <v>1.962737740573095E-3</v>
      </c>
      <c r="H109" s="62">
        <f t="shared" si="50"/>
        <v>2.2996031009485662E-3</v>
      </c>
      <c r="I109" s="62">
        <f t="shared" si="50"/>
        <v>2.5804186145774732E-3</v>
      </c>
      <c r="J109" s="62">
        <f t="shared" si="50"/>
        <v>2.8051339666230746E-3</v>
      </c>
      <c r="K109" s="62">
        <f t="shared" si="50"/>
        <v>2.9737082559231354E-3</v>
      </c>
      <c r="L109" s="62">
        <f t="shared" si="50"/>
        <v>3.0861100073231729E-3</v>
      </c>
      <c r="M109" s="62">
        <f t="shared" si="50"/>
        <v>3.1423171813707018E-3</v>
      </c>
      <c r="N109" s="62">
        <f t="shared" si="50"/>
        <v>3.1423171813707018E-3</v>
      </c>
      <c r="O109" s="62">
        <f t="shared" si="50"/>
        <v>3.1423171813707018E-3</v>
      </c>
      <c r="P109" s="62">
        <f t="shared" si="50"/>
        <v>3.1423171813707018E-3</v>
      </c>
      <c r="Q109" s="62">
        <f t="shared" si="50"/>
        <v>3.1423171813707018E-3</v>
      </c>
      <c r="R109" s="62">
        <f t="shared" si="50"/>
        <v>3.1423171813707018E-3</v>
      </c>
      <c r="S109" s="62">
        <f t="shared" si="50"/>
        <v>3.1423171813707018E-3</v>
      </c>
      <c r="T109" s="62">
        <f t="shared" si="50"/>
        <v>3.1423171813707018E-3</v>
      </c>
      <c r="U109" s="62">
        <f t="shared" si="50"/>
        <v>3.1423171813707018E-3</v>
      </c>
      <c r="V109" s="62">
        <f t="shared" si="50"/>
        <v>3.1423171813707018E-3</v>
      </c>
      <c r="W109" s="62">
        <f t="shared" si="50"/>
        <v>3.1423171813707018E-3</v>
      </c>
      <c r="X109" s="62">
        <f t="shared" si="50"/>
        <v>3.1423171813707018E-3</v>
      </c>
      <c r="Y109" s="62">
        <f t="shared" si="50"/>
        <v>3.1423171813707018E-3</v>
      </c>
      <c r="Z109" s="62">
        <f t="shared" si="50"/>
        <v>3.1423171813707018E-3</v>
      </c>
      <c r="AA109" s="62">
        <f t="shared" si="50"/>
        <v>3.1423171813707018E-3</v>
      </c>
      <c r="AB109" s="62">
        <f t="shared" si="50"/>
        <v>3.1423171813707018E-3</v>
      </c>
      <c r="AC109" s="62">
        <f t="shared" si="50"/>
        <v>3.1423171813707018E-3</v>
      </c>
      <c r="AD109" s="62">
        <f t="shared" si="50"/>
        <v>3.1423171813707018E-3</v>
      </c>
      <c r="AE109" s="62">
        <f t="shared" si="50"/>
        <v>3.1423171813707018E-3</v>
      </c>
      <c r="AF109" s="62">
        <f t="shared" si="50"/>
        <v>3.1423171813707018E-3</v>
      </c>
      <c r="AG109" s="62">
        <f t="shared" si="50"/>
        <v>3.1423171813707018E-3</v>
      </c>
      <c r="AH109" s="62">
        <f t="shared" si="50"/>
        <v>3.1423171813707018E-3</v>
      </c>
      <c r="AI109" s="62">
        <f t="shared" si="50"/>
        <v>3.1423171813707018E-3</v>
      </c>
      <c r="AJ109" s="62">
        <f t="shared" si="50"/>
        <v>3.1423171813707018E-3</v>
      </c>
      <c r="AK109" s="62">
        <f t="shared" si="50"/>
        <v>3.1423171813707018E-3</v>
      </c>
    </row>
    <row r="110" spans="1:37">
      <c r="A110" s="1" t="s">
        <v>10</v>
      </c>
      <c r="B110">
        <v>0</v>
      </c>
      <c r="C110" s="62">
        <f t="shared" si="49"/>
        <v>6.9999999999998952E-3</v>
      </c>
      <c r="D110" s="62">
        <f t="shared" si="50"/>
        <v>1.4048999999999756E-2</v>
      </c>
      <c r="E110" s="62">
        <f t="shared" si="50"/>
        <v>2.1147342999999541E-2</v>
      </c>
      <c r="F110" s="62">
        <f t="shared" si="50"/>
        <v>2.8295374400999496E-2</v>
      </c>
      <c r="G110" s="62">
        <f t="shared" si="50"/>
        <v>3.5493442021806487E-2</v>
      </c>
      <c r="H110" s="62">
        <f t="shared" si="50"/>
        <v>4.1706402673937326E-2</v>
      </c>
      <c r="I110" s="62">
        <f t="shared" si="50"/>
        <v>4.6914934687307008E-2</v>
      </c>
      <c r="J110" s="62">
        <f t="shared" si="50"/>
        <v>5.1102594426056136E-2</v>
      </c>
      <c r="K110" s="62">
        <f t="shared" si="50"/>
        <v>5.4255902209334295E-2</v>
      </c>
      <c r="L110" s="62">
        <f t="shared" si="50"/>
        <v>5.6364414013752917E-2</v>
      </c>
      <c r="M110" s="62">
        <f t="shared" si="50"/>
        <v>5.7420778427766495E-2</v>
      </c>
      <c r="N110" s="62">
        <f t="shared" si="50"/>
        <v>5.7420778427766495E-2</v>
      </c>
      <c r="O110" s="62">
        <f t="shared" si="50"/>
        <v>5.7420778427766495E-2</v>
      </c>
      <c r="P110" s="62">
        <f t="shared" si="50"/>
        <v>5.7420778427766495E-2</v>
      </c>
      <c r="Q110" s="62">
        <f t="shared" si="50"/>
        <v>5.7420778427766495E-2</v>
      </c>
      <c r="R110" s="62">
        <f t="shared" si="50"/>
        <v>5.7420778427766495E-2</v>
      </c>
      <c r="S110" s="62">
        <f t="shared" si="50"/>
        <v>5.7420778427766495E-2</v>
      </c>
      <c r="T110" s="62">
        <f t="shared" si="50"/>
        <v>5.7420778427766495E-2</v>
      </c>
      <c r="U110" s="62">
        <f t="shared" si="50"/>
        <v>5.7420778427766495E-2</v>
      </c>
      <c r="V110" s="62">
        <f t="shared" si="50"/>
        <v>5.7420778427766495E-2</v>
      </c>
      <c r="W110" s="62">
        <f t="shared" si="50"/>
        <v>5.7420778427766495E-2</v>
      </c>
      <c r="X110" s="62">
        <f t="shared" si="50"/>
        <v>5.7420778427766495E-2</v>
      </c>
      <c r="Y110" s="62">
        <f t="shared" si="50"/>
        <v>5.7420778427766495E-2</v>
      </c>
      <c r="Z110" s="62">
        <f t="shared" si="50"/>
        <v>5.7420778427766495E-2</v>
      </c>
      <c r="AA110" s="62">
        <f t="shared" si="50"/>
        <v>5.7420778427766495E-2</v>
      </c>
      <c r="AB110" s="62">
        <f t="shared" si="50"/>
        <v>5.7420778427766495E-2</v>
      </c>
      <c r="AC110" s="62">
        <f t="shared" si="50"/>
        <v>5.7420778427766495E-2</v>
      </c>
      <c r="AD110" s="62">
        <f t="shared" si="50"/>
        <v>5.7420778427766495E-2</v>
      </c>
      <c r="AE110" s="62">
        <f t="shared" si="50"/>
        <v>5.7420778427766495E-2</v>
      </c>
      <c r="AF110" s="62">
        <f t="shared" si="50"/>
        <v>5.7420778427766495E-2</v>
      </c>
      <c r="AG110" s="62">
        <f t="shared" si="50"/>
        <v>5.7420778427766495E-2</v>
      </c>
      <c r="AH110" s="62">
        <f t="shared" si="50"/>
        <v>5.7420778427766495E-2</v>
      </c>
      <c r="AI110" s="62">
        <f t="shared" si="50"/>
        <v>5.7420778427766495E-2</v>
      </c>
      <c r="AJ110" s="62">
        <f t="shared" si="50"/>
        <v>5.7420778427766495E-2</v>
      </c>
      <c r="AK110" s="62">
        <f t="shared" si="50"/>
        <v>5.7420778427766495E-2</v>
      </c>
    </row>
    <row r="111" spans="1:37">
      <c r="A111" s="1" t="s">
        <v>36</v>
      </c>
      <c r="B111">
        <v>0</v>
      </c>
      <c r="C111" s="62">
        <f t="shared" si="49"/>
        <v>2.2260186694325057E-2</v>
      </c>
      <c r="D111" s="62">
        <f t="shared" si="50"/>
        <v>4.5015889300316303E-2</v>
      </c>
      <c r="E111" s="62">
        <f t="shared" si="50"/>
        <v>6.8278138094677532E-2</v>
      </c>
      <c r="F111" s="62">
        <f t="shared" si="50"/>
        <v>9.2058208890130944E-2</v>
      </c>
      <c r="G111" s="62">
        <f t="shared" si="50"/>
        <v>0.1163676285010955</v>
      </c>
      <c r="H111" s="62">
        <f t="shared" si="50"/>
        <v>0.13766810149818287</v>
      </c>
      <c r="I111" s="62">
        <f t="shared" si="50"/>
        <v>0.15575717602355987</v>
      </c>
      <c r="J111" s="62">
        <f t="shared" si="50"/>
        <v>0.17045853060161131</v>
      </c>
      <c r="K111" s="62">
        <f t="shared" si="50"/>
        <v>0.1816247986341073</v>
      </c>
      <c r="L111" s="62">
        <f t="shared" si="50"/>
        <v>0.18913999538274728</v>
      </c>
      <c r="M111" s="62">
        <f t="shared" si="50"/>
        <v>0.1929214922831628</v>
      </c>
      <c r="N111" s="62">
        <f t="shared" si="50"/>
        <v>0.1929214922831628</v>
      </c>
      <c r="O111" s="62">
        <f t="shared" si="50"/>
        <v>0.1929214922831628</v>
      </c>
      <c r="P111" s="62">
        <f t="shared" si="50"/>
        <v>0.1929214922831628</v>
      </c>
      <c r="Q111" s="62">
        <f t="shared" si="50"/>
        <v>0.1929214922831628</v>
      </c>
      <c r="R111" s="62">
        <f t="shared" si="50"/>
        <v>0.1929214922831628</v>
      </c>
      <c r="S111" s="62">
        <f t="shared" si="50"/>
        <v>0.1929214922831628</v>
      </c>
      <c r="T111" s="62">
        <f t="shared" si="50"/>
        <v>0.1929214922831628</v>
      </c>
      <c r="U111" s="62">
        <f t="shared" si="50"/>
        <v>0.1929214922831628</v>
      </c>
      <c r="V111" s="62">
        <f t="shared" si="50"/>
        <v>0.1929214922831628</v>
      </c>
      <c r="W111" s="62">
        <f t="shared" si="50"/>
        <v>0.1929214922831628</v>
      </c>
      <c r="X111" s="62">
        <f t="shared" si="50"/>
        <v>0.1929214922831628</v>
      </c>
      <c r="Y111" s="62">
        <f t="shared" si="50"/>
        <v>0.1929214922831628</v>
      </c>
      <c r="Z111" s="62">
        <f t="shared" si="50"/>
        <v>0.1929214922831628</v>
      </c>
      <c r="AA111" s="62">
        <f t="shared" si="50"/>
        <v>0.1929214922831628</v>
      </c>
      <c r="AB111" s="62">
        <f t="shared" si="50"/>
        <v>0.1929214922831628</v>
      </c>
      <c r="AC111" s="62">
        <f t="shared" si="50"/>
        <v>0.1929214922831628</v>
      </c>
      <c r="AD111" s="62">
        <f t="shared" si="50"/>
        <v>0.1929214922831628</v>
      </c>
      <c r="AE111" s="62">
        <f t="shared" si="50"/>
        <v>0.1929214922831628</v>
      </c>
      <c r="AF111" s="62">
        <f t="shared" si="50"/>
        <v>0.1929214922831628</v>
      </c>
      <c r="AG111" s="62">
        <f t="shared" si="50"/>
        <v>0.1929214922831628</v>
      </c>
      <c r="AH111" s="62">
        <f t="shared" si="50"/>
        <v>0.1929214922831628</v>
      </c>
      <c r="AI111" s="62">
        <f t="shared" si="50"/>
        <v>0.1929214922831628</v>
      </c>
      <c r="AJ111" s="62">
        <f t="shared" si="50"/>
        <v>0.1929214922831628</v>
      </c>
      <c r="AK111" s="62">
        <f t="shared" si="50"/>
        <v>0.1929214922831628</v>
      </c>
    </row>
    <row r="112" spans="1:37">
      <c r="A112" s="1" t="s">
        <v>37</v>
      </c>
      <c r="B112">
        <v>0</v>
      </c>
      <c r="C112" s="62">
        <f t="shared" si="49"/>
        <v>-4.0000000000000036E-3</v>
      </c>
      <c r="D112" s="62">
        <f t="shared" si="50"/>
        <v>-7.9839999999999911E-3</v>
      </c>
      <c r="E112" s="62">
        <f t="shared" si="50"/>
        <v>-1.195206400000004E-2</v>
      </c>
      <c r="F112" s="62">
        <f t="shared" si="50"/>
        <v>-1.5904255744000007E-2</v>
      </c>
      <c r="G112" s="62">
        <f t="shared" si="50"/>
        <v>-1.984063872102404E-2</v>
      </c>
      <c r="H112" s="62">
        <f t="shared" si="50"/>
        <v>-2.0680775316405997E-2</v>
      </c>
      <c r="I112" s="62">
        <f t="shared" si="50"/>
        <v>-1.8442331374272092E-2</v>
      </c>
      <c r="J112" s="62">
        <f t="shared" si="50"/>
        <v>-1.3113875458875324E-2</v>
      </c>
      <c r="K112" s="62">
        <f t="shared" si="50"/>
        <v>-4.6548515342370589E-3</v>
      </c>
      <c r="L112" s="62">
        <f t="shared" si="50"/>
        <v>7.0049059192189844E-3</v>
      </c>
      <c r="M112" s="62">
        <f t="shared" si="50"/>
        <v>2.1966121664304561E-2</v>
      </c>
      <c r="N112" s="62">
        <f t="shared" si="50"/>
        <v>4.0361511854261956E-2</v>
      </c>
      <c r="O112" s="62">
        <f t="shared" si="50"/>
        <v>5.9088019067638609E-2</v>
      </c>
      <c r="P112" s="62">
        <f t="shared" si="50"/>
        <v>7.815160341085603E-2</v>
      </c>
      <c r="Q112" s="62">
        <f t="shared" si="50"/>
        <v>9.7558332272251524E-2</v>
      </c>
      <c r="R112" s="62">
        <f t="shared" si="50"/>
        <v>0.11731438225315216</v>
      </c>
      <c r="S112" s="62">
        <f t="shared" si="50"/>
        <v>0.13742604113370893</v>
      </c>
      <c r="T112" s="62">
        <f t="shared" si="50"/>
        <v>0.15789970987411572</v>
      </c>
      <c r="U112" s="62">
        <f t="shared" si="50"/>
        <v>0.17874190465184991</v>
      </c>
      <c r="V112" s="62">
        <f t="shared" si="50"/>
        <v>0.1999592589355832</v>
      </c>
      <c r="W112" s="62">
        <f t="shared" si="50"/>
        <v>0.22155852559642364</v>
      </c>
      <c r="X112" s="62">
        <f t="shared" si="50"/>
        <v>0.24354657905715937</v>
      </c>
      <c r="Y112" s="62">
        <f t="shared" si="50"/>
        <v>0.2659304174801882</v>
      </c>
      <c r="Z112" s="62">
        <f t="shared" si="50"/>
        <v>0.28871716499483169</v>
      </c>
      <c r="AA112" s="62">
        <f t="shared" si="50"/>
        <v>0.31191407396473858</v>
      </c>
      <c r="AB112" s="62">
        <f t="shared" si="50"/>
        <v>0.33552852729610394</v>
      </c>
      <c r="AC112" s="62">
        <f t="shared" si="50"/>
        <v>0.35956804078743376</v>
      </c>
      <c r="AD112" s="62">
        <f t="shared" si="50"/>
        <v>0.38404026552160753</v>
      </c>
      <c r="AE112" s="62">
        <f t="shared" si="50"/>
        <v>0.40895299030099652</v>
      </c>
      <c r="AF112" s="62">
        <f t="shared" si="50"/>
        <v>0.43431414412641445</v>
      </c>
      <c r="AG112" s="62">
        <f t="shared" si="50"/>
        <v>0.46013179872068988</v>
      </c>
      <c r="AH112" s="62">
        <f t="shared" si="50"/>
        <v>0.48641417109766238</v>
      </c>
      <c r="AI112" s="62">
        <f t="shared" si="50"/>
        <v>0.51316962617742035</v>
      </c>
      <c r="AJ112" s="62">
        <f t="shared" si="50"/>
        <v>0.54040667944861398</v>
      </c>
      <c r="AK112" s="62">
        <f t="shared" si="50"/>
        <v>0.56813399967868916</v>
      </c>
    </row>
    <row r="113" spans="1:37">
      <c r="A113" s="1" t="s">
        <v>11</v>
      </c>
      <c r="B113">
        <v>0</v>
      </c>
      <c r="C113" s="62">
        <f t="shared" si="49"/>
        <v>1.8000000000000016E-2</v>
      </c>
      <c r="D113" s="62">
        <f t="shared" si="50"/>
        <v>3.6324000000000023E-2</v>
      </c>
      <c r="E113" s="62">
        <f t="shared" si="50"/>
        <v>5.497783200000006E-2</v>
      </c>
      <c r="F113" s="62">
        <f t="shared" si="50"/>
        <v>7.3967432976000058E-2</v>
      </c>
      <c r="G113" s="62">
        <f t="shared" si="50"/>
        <v>9.3298846769568122E-2</v>
      </c>
      <c r="H113" s="62">
        <f t="shared" si="50"/>
        <v>0.11016688611972714</v>
      </c>
      <c r="I113" s="62">
        <f t="shared" si="50"/>
        <v>0.12444046036983791</v>
      </c>
      <c r="J113" s="62">
        <f t="shared" si="50"/>
        <v>0.13600613367649905</v>
      </c>
      <c r="K113" s="62">
        <f t="shared" si="50"/>
        <v>0.14476960956486074</v>
      </c>
      <c r="L113" s="62">
        <f t="shared" si="50"/>
        <v>0.15065699612833705</v>
      </c>
      <c r="M113" s="62">
        <f t="shared" si="50"/>
        <v>0.15361582840409582</v>
      </c>
      <c r="N113" s="62">
        <f t="shared" si="50"/>
        <v>0.15361582840409582</v>
      </c>
      <c r="O113" s="62">
        <f t="shared" si="50"/>
        <v>0.15361582840409582</v>
      </c>
      <c r="P113" s="62">
        <f t="shared" si="50"/>
        <v>0.15361582840409582</v>
      </c>
      <c r="Q113" s="62">
        <f t="shared" si="50"/>
        <v>0.15361582840409582</v>
      </c>
      <c r="R113" s="62">
        <f t="shared" si="50"/>
        <v>0.15361582840409582</v>
      </c>
      <c r="S113" s="62">
        <f t="shared" si="50"/>
        <v>0.15361582840409582</v>
      </c>
      <c r="T113" s="62">
        <f t="shared" si="50"/>
        <v>0.15361582840409582</v>
      </c>
      <c r="U113" s="62">
        <f t="shared" si="50"/>
        <v>0.15361582840409582</v>
      </c>
      <c r="V113" s="62">
        <f t="shared" si="50"/>
        <v>0.15361582840409582</v>
      </c>
      <c r="W113" s="62">
        <f t="shared" si="50"/>
        <v>0.15361582840409582</v>
      </c>
      <c r="X113" s="62">
        <f t="shared" si="50"/>
        <v>0.15361582840409582</v>
      </c>
      <c r="Y113" s="62">
        <f t="shared" si="50"/>
        <v>0.15361582840409582</v>
      </c>
      <c r="Z113" s="62">
        <f t="shared" si="50"/>
        <v>0.15361582840409582</v>
      </c>
      <c r="AA113" s="62">
        <f t="shared" si="50"/>
        <v>0.15361582840409582</v>
      </c>
      <c r="AB113" s="62">
        <f t="shared" si="50"/>
        <v>0.15361582840409582</v>
      </c>
      <c r="AC113" s="62">
        <f t="shared" si="50"/>
        <v>0.15361582840409582</v>
      </c>
      <c r="AD113" s="62">
        <f t="shared" si="50"/>
        <v>0.15361582840409582</v>
      </c>
      <c r="AE113" s="62">
        <f t="shared" si="50"/>
        <v>0.15361582840409582</v>
      </c>
      <c r="AF113" s="62">
        <f t="shared" si="50"/>
        <v>0.15361582840409582</v>
      </c>
      <c r="AG113" s="62">
        <f t="shared" si="50"/>
        <v>0.15361582840409582</v>
      </c>
      <c r="AH113" s="62">
        <f t="shared" si="50"/>
        <v>0.15361582840409582</v>
      </c>
      <c r="AI113" s="62">
        <f t="shared" si="50"/>
        <v>0.15361582840409582</v>
      </c>
      <c r="AJ113" s="62">
        <f t="shared" si="50"/>
        <v>0.15361582840409582</v>
      </c>
      <c r="AK113" s="62">
        <f t="shared" si="50"/>
        <v>0.15361582840409582</v>
      </c>
    </row>
    <row r="114" spans="1:37">
      <c r="A114" s="1" t="s">
        <v>42</v>
      </c>
      <c r="B114">
        <v>0</v>
      </c>
      <c r="C114" s="62">
        <f t="shared" si="49"/>
        <v>4.2999999999999927E-2</v>
      </c>
      <c r="D114" s="62">
        <f t="shared" si="50"/>
        <v>8.7848999999999844E-2</v>
      </c>
      <c r="E114" s="62">
        <f t="shared" si="50"/>
        <v>0.13462650699999967</v>
      </c>
      <c r="F114" s="62">
        <f t="shared" si="50"/>
        <v>0.18341544680099964</v>
      </c>
      <c r="G114" s="62">
        <f t="shared" si="50"/>
        <v>0.23430231101344257</v>
      </c>
      <c r="H114" s="62">
        <f t="shared" si="50"/>
        <v>0.27979516761936662</v>
      </c>
      <c r="I114" s="62">
        <f t="shared" si="50"/>
        <v>0.31910316205338995</v>
      </c>
      <c r="J114" s="62">
        <f t="shared" si="50"/>
        <v>0.35151541117813023</v>
      </c>
      <c r="K114" s="62">
        <f t="shared" si="50"/>
        <v>0.37642190946984155</v>
      </c>
      <c r="L114" s="62">
        <f t="shared" si="50"/>
        <v>0.39333223578618526</v>
      </c>
      <c r="M114" s="62">
        <f t="shared" si="50"/>
        <v>0.40189127666315771</v>
      </c>
      <c r="N114" s="62">
        <f t="shared" si="50"/>
        <v>0.40189127666315771</v>
      </c>
      <c r="O114" s="62">
        <f t="shared" si="50"/>
        <v>0.40189127666315771</v>
      </c>
      <c r="P114" s="62">
        <f t="shared" si="50"/>
        <v>0.40189127666315771</v>
      </c>
      <c r="Q114" s="62">
        <f t="shared" si="50"/>
        <v>0.40189127666315771</v>
      </c>
      <c r="R114" s="62">
        <f t="shared" si="50"/>
        <v>0.40189127666315771</v>
      </c>
      <c r="S114" s="62">
        <f t="shared" si="50"/>
        <v>0.40189127666315771</v>
      </c>
      <c r="T114" s="62">
        <f t="shared" si="50"/>
        <v>0.40189127666315771</v>
      </c>
      <c r="U114" s="62">
        <f t="shared" si="50"/>
        <v>0.40189127666315771</v>
      </c>
      <c r="V114" s="62">
        <f t="shared" si="50"/>
        <v>0.40189127666315771</v>
      </c>
      <c r="W114" s="62">
        <f t="shared" si="50"/>
        <v>0.40189127666315771</v>
      </c>
      <c r="X114" s="62">
        <f t="shared" si="50"/>
        <v>0.40189127666315771</v>
      </c>
      <c r="Y114" s="62">
        <f t="shared" si="50"/>
        <v>0.40189127666315771</v>
      </c>
      <c r="Z114" s="62">
        <f t="shared" si="50"/>
        <v>0.40189127666315771</v>
      </c>
      <c r="AA114" s="62">
        <f t="shared" si="50"/>
        <v>0.40189127666315771</v>
      </c>
      <c r="AB114" s="62">
        <f t="shared" si="50"/>
        <v>0.40189127666315771</v>
      </c>
      <c r="AC114" s="62">
        <f t="shared" si="50"/>
        <v>0.40189127666315771</v>
      </c>
      <c r="AD114" s="62">
        <f t="shared" si="50"/>
        <v>0.40189127666315771</v>
      </c>
      <c r="AE114" s="62">
        <f t="shared" si="50"/>
        <v>0.40189127666315771</v>
      </c>
      <c r="AF114" s="62">
        <f t="shared" si="50"/>
        <v>0.40189127666315771</v>
      </c>
      <c r="AG114" s="62">
        <f t="shared" si="50"/>
        <v>0.40189127666315771</v>
      </c>
      <c r="AH114" s="62">
        <f t="shared" si="50"/>
        <v>0.40189127666315771</v>
      </c>
      <c r="AI114" s="62">
        <f t="shared" si="50"/>
        <v>0.40189127666315771</v>
      </c>
      <c r="AJ114" s="62">
        <f t="shared" si="50"/>
        <v>0.40189127666315771</v>
      </c>
      <c r="AK114" s="62">
        <f t="shared" si="50"/>
        <v>0.40189127666315771</v>
      </c>
    </row>
    <row r="115" spans="1:37">
      <c r="A115" s="1" t="s">
        <v>43</v>
      </c>
      <c r="B115">
        <v>0</v>
      </c>
      <c r="C115" s="62">
        <f t="shared" si="49"/>
        <v>2.1116883116883089E-2</v>
      </c>
      <c r="D115" s="62">
        <f t="shared" si="50"/>
        <v>4.2679688986338338E-2</v>
      </c>
      <c r="E115" s="62">
        <f t="shared" si="50"/>
        <v>6.4697834107010799E-2</v>
      </c>
      <c r="F115" s="62">
        <f t="shared" si="50"/>
        <v>8.71809338246472E-2</v>
      </c>
      <c r="G115" s="62">
        <f t="shared" si="50"/>
        <v>0.11013880653112618</v>
      </c>
      <c r="H115" s="62">
        <f t="shared" si="50"/>
        <v>0.13023252489201242</v>
      </c>
      <c r="I115" s="62">
        <f t="shared" si="50"/>
        <v>0.14728037355132972</v>
      </c>
      <c r="J115" s="62">
        <f t="shared" si="50"/>
        <v>0.1611243652945169</v>
      </c>
      <c r="K115" s="62">
        <f t="shared" si="50"/>
        <v>0.17163264851141236</v>
      </c>
      <c r="L115" s="62">
        <f t="shared" si="50"/>
        <v>0.17870157128128095</v>
      </c>
      <c r="M115" s="62">
        <f t="shared" si="50"/>
        <v>0.18225735746848559</v>
      </c>
      <c r="N115" s="62">
        <f t="shared" si="50"/>
        <v>0.18225735746848559</v>
      </c>
      <c r="O115" s="62">
        <f t="shared" si="50"/>
        <v>0.18225735746848559</v>
      </c>
      <c r="P115" s="62">
        <f t="shared" si="50"/>
        <v>0.18225735746848559</v>
      </c>
      <c r="Q115" s="62">
        <f t="shared" si="50"/>
        <v>0.18225735746848559</v>
      </c>
      <c r="R115" s="62">
        <f t="shared" si="50"/>
        <v>0.18225735746848559</v>
      </c>
      <c r="S115" s="62">
        <f t="shared" si="50"/>
        <v>0.18225735746848559</v>
      </c>
      <c r="T115" s="62">
        <f t="shared" si="50"/>
        <v>0.18225735746848559</v>
      </c>
      <c r="U115" s="62">
        <f t="shared" si="50"/>
        <v>0.18225735746848559</v>
      </c>
      <c r="V115" s="62">
        <f t="shared" si="50"/>
        <v>0.18225735746848559</v>
      </c>
      <c r="W115" s="62">
        <f t="shared" si="50"/>
        <v>0.18225735746848559</v>
      </c>
      <c r="X115" s="62">
        <f t="shared" si="50"/>
        <v>0.18225735746848559</v>
      </c>
      <c r="Y115" s="62">
        <f t="shared" si="50"/>
        <v>0.18225735746848559</v>
      </c>
      <c r="Z115" s="62">
        <f t="shared" si="50"/>
        <v>0.18225735746848559</v>
      </c>
      <c r="AA115" s="62">
        <f t="shared" si="50"/>
        <v>0.18225735746848559</v>
      </c>
      <c r="AB115" s="62">
        <f t="shared" si="50"/>
        <v>0.18225735746848559</v>
      </c>
      <c r="AC115" s="62">
        <f t="shared" si="50"/>
        <v>0.18225735746848559</v>
      </c>
      <c r="AD115" s="62">
        <f t="shared" si="50"/>
        <v>0.18225735746848559</v>
      </c>
      <c r="AE115" s="62">
        <f t="shared" si="50"/>
        <v>0.18225735746848559</v>
      </c>
      <c r="AF115" s="62">
        <f t="shared" si="50"/>
        <v>0.18225735746848559</v>
      </c>
      <c r="AG115" s="62">
        <f t="shared" si="50"/>
        <v>0.18225735746848559</v>
      </c>
      <c r="AH115" s="62">
        <f t="shared" si="50"/>
        <v>0.18225735746848559</v>
      </c>
      <c r="AI115" s="62">
        <f t="shared" si="50"/>
        <v>0.18225735746848559</v>
      </c>
      <c r="AJ115" s="62">
        <f t="shared" si="50"/>
        <v>0.18225735746848559</v>
      </c>
      <c r="AK115" s="62">
        <f t="shared" si="50"/>
        <v>0.18225735746848559</v>
      </c>
    </row>
    <row r="116" spans="1:37">
      <c r="A116" s="1" t="s">
        <v>44</v>
      </c>
      <c r="B116">
        <v>0</v>
      </c>
      <c r="C116" s="62">
        <f t="shared" si="49"/>
        <v>1.8000000000000016E-2</v>
      </c>
      <c r="D116" s="62">
        <f t="shared" si="50"/>
        <v>3.6324000000000023E-2</v>
      </c>
      <c r="E116" s="62">
        <f t="shared" si="50"/>
        <v>5.497783200000006E-2</v>
      </c>
      <c r="F116" s="62">
        <f t="shared" si="50"/>
        <v>7.3967432976000058E-2</v>
      </c>
      <c r="G116" s="62">
        <f t="shared" si="50"/>
        <v>9.3298846769568122E-2</v>
      </c>
      <c r="H116" s="62">
        <f t="shared" si="50"/>
        <v>0.11016688611972714</v>
      </c>
      <c r="I116" s="62">
        <f t="shared" si="50"/>
        <v>0.12444046036983791</v>
      </c>
      <c r="J116" s="62">
        <f t="shared" si="50"/>
        <v>0.13600613367649905</v>
      </c>
      <c r="K116" s="62">
        <f t="shared" si="50"/>
        <v>0.14476960956486074</v>
      </c>
      <c r="L116" s="62">
        <f t="shared" si="50"/>
        <v>0.15065699612833705</v>
      </c>
      <c r="M116" s="62">
        <f t="shared" si="50"/>
        <v>0.15361582840409582</v>
      </c>
      <c r="N116" s="62">
        <f t="shared" si="50"/>
        <v>0.15361582840409582</v>
      </c>
      <c r="O116" s="62">
        <f t="shared" si="50"/>
        <v>0.15361582840409582</v>
      </c>
      <c r="P116" s="62">
        <f t="shared" si="50"/>
        <v>0.15361582840409582</v>
      </c>
      <c r="Q116" s="62">
        <f t="shared" si="50"/>
        <v>0.15361582840409582</v>
      </c>
      <c r="R116" s="62">
        <f t="shared" si="50"/>
        <v>0.15361582840409582</v>
      </c>
      <c r="S116" s="62">
        <f t="shared" ref="D116:AK123" si="51">(R116+1)*(1+R70)-1</f>
        <v>0.15361582840409582</v>
      </c>
      <c r="T116" s="62">
        <f t="shared" si="51"/>
        <v>0.15361582840409582</v>
      </c>
      <c r="U116" s="62">
        <f t="shared" si="51"/>
        <v>0.15361582840409582</v>
      </c>
      <c r="V116" s="62">
        <f t="shared" si="51"/>
        <v>0.15361582840409582</v>
      </c>
      <c r="W116" s="62">
        <f t="shared" si="51"/>
        <v>0.15361582840409582</v>
      </c>
      <c r="X116" s="62">
        <f t="shared" si="51"/>
        <v>0.15361582840409582</v>
      </c>
      <c r="Y116" s="62">
        <f t="shared" si="51"/>
        <v>0.15361582840409582</v>
      </c>
      <c r="Z116" s="62">
        <f t="shared" si="51"/>
        <v>0.15361582840409582</v>
      </c>
      <c r="AA116" s="62">
        <f t="shared" si="51"/>
        <v>0.15361582840409582</v>
      </c>
      <c r="AB116" s="62">
        <f t="shared" si="51"/>
        <v>0.15361582840409582</v>
      </c>
      <c r="AC116" s="62">
        <f t="shared" si="51"/>
        <v>0.15361582840409582</v>
      </c>
      <c r="AD116" s="62">
        <f t="shared" si="51"/>
        <v>0.15361582840409582</v>
      </c>
      <c r="AE116" s="62">
        <f t="shared" si="51"/>
        <v>0.15361582840409582</v>
      </c>
      <c r="AF116" s="62">
        <f t="shared" si="51"/>
        <v>0.15361582840409582</v>
      </c>
      <c r="AG116" s="62">
        <f t="shared" si="51"/>
        <v>0.15361582840409582</v>
      </c>
      <c r="AH116" s="62">
        <f t="shared" si="51"/>
        <v>0.15361582840409582</v>
      </c>
      <c r="AI116" s="62">
        <f t="shared" si="51"/>
        <v>0.15361582840409582</v>
      </c>
      <c r="AJ116" s="62">
        <f t="shared" si="51"/>
        <v>0.15361582840409582</v>
      </c>
      <c r="AK116" s="62">
        <f t="shared" si="51"/>
        <v>0.15361582840409582</v>
      </c>
    </row>
    <row r="117" spans="1:37">
      <c r="A117" s="1" t="s">
        <v>45</v>
      </c>
      <c r="B117">
        <v>0</v>
      </c>
      <c r="C117" s="62">
        <f t="shared" si="49"/>
        <v>1.985927505330487E-2</v>
      </c>
      <c r="D117" s="62">
        <f t="shared" si="51"/>
        <v>4.0112940912252482E-2</v>
      </c>
      <c r="E117" s="62">
        <f t="shared" si="51"/>
        <v>6.0768829892330789E-2</v>
      </c>
      <c r="F117" s="62">
        <f t="shared" si="51"/>
        <v>8.1834929853134897E-2</v>
      </c>
      <c r="G117" s="62">
        <f t="shared" si="51"/>
        <v>0.10331938728736101</v>
      </c>
      <c r="H117" s="62">
        <f t="shared" si="51"/>
        <v>0.12210035001631825</v>
      </c>
      <c r="I117" s="62">
        <f t="shared" si="51"/>
        <v>0.13801756393659237</v>
      </c>
      <c r="J117" s="62">
        <f t="shared" si="51"/>
        <v>0.1509319661181403</v>
      </c>
      <c r="K117" s="62">
        <f t="shared" si="51"/>
        <v>0.16072768375361779</v>
      </c>
      <c r="L117" s="62">
        <f t="shared" si="51"/>
        <v>0.16731374384894582</v>
      </c>
      <c r="M117" s="62">
        <f t="shared" si="51"/>
        <v>0.1706254588078886</v>
      </c>
      <c r="N117" s="62">
        <f t="shared" si="51"/>
        <v>0.1706254588078886</v>
      </c>
      <c r="O117" s="62">
        <f t="shared" si="51"/>
        <v>0.1706254588078886</v>
      </c>
      <c r="P117" s="62">
        <f t="shared" si="51"/>
        <v>0.1706254588078886</v>
      </c>
      <c r="Q117" s="62">
        <f t="shared" si="51"/>
        <v>0.1706254588078886</v>
      </c>
      <c r="R117" s="62">
        <f t="shared" si="51"/>
        <v>0.1706254588078886</v>
      </c>
      <c r="S117" s="62">
        <f t="shared" si="51"/>
        <v>0.1706254588078886</v>
      </c>
      <c r="T117" s="62">
        <f t="shared" si="51"/>
        <v>0.1706254588078886</v>
      </c>
      <c r="U117" s="62">
        <f t="shared" si="51"/>
        <v>0.1706254588078886</v>
      </c>
      <c r="V117" s="62">
        <f t="shared" si="51"/>
        <v>0.1706254588078886</v>
      </c>
      <c r="W117" s="62">
        <f t="shared" si="51"/>
        <v>0.1706254588078886</v>
      </c>
      <c r="X117" s="62">
        <f t="shared" si="51"/>
        <v>0.1706254588078886</v>
      </c>
      <c r="Y117" s="62">
        <f t="shared" si="51"/>
        <v>0.1706254588078886</v>
      </c>
      <c r="Z117" s="62">
        <f t="shared" si="51"/>
        <v>0.1706254588078886</v>
      </c>
      <c r="AA117" s="62">
        <f t="shared" si="51"/>
        <v>0.1706254588078886</v>
      </c>
      <c r="AB117" s="62">
        <f t="shared" si="51"/>
        <v>0.1706254588078886</v>
      </c>
      <c r="AC117" s="62">
        <f t="shared" si="51"/>
        <v>0.1706254588078886</v>
      </c>
      <c r="AD117" s="62">
        <f t="shared" si="51"/>
        <v>0.1706254588078886</v>
      </c>
      <c r="AE117" s="62">
        <f t="shared" si="51"/>
        <v>0.1706254588078886</v>
      </c>
      <c r="AF117" s="62">
        <f t="shared" si="51"/>
        <v>0.1706254588078886</v>
      </c>
      <c r="AG117" s="62">
        <f t="shared" si="51"/>
        <v>0.1706254588078886</v>
      </c>
      <c r="AH117" s="62">
        <f t="shared" si="51"/>
        <v>0.1706254588078886</v>
      </c>
      <c r="AI117" s="62">
        <f t="shared" si="51"/>
        <v>0.1706254588078886</v>
      </c>
      <c r="AJ117" s="62">
        <f t="shared" si="51"/>
        <v>0.1706254588078886</v>
      </c>
      <c r="AK117" s="62">
        <f t="shared" si="51"/>
        <v>0.1706254588078886</v>
      </c>
    </row>
    <row r="118" spans="1:37">
      <c r="A118" s="1" t="s">
        <v>12</v>
      </c>
      <c r="B118">
        <v>0</v>
      </c>
      <c r="C118" s="62">
        <f t="shared" si="49"/>
        <v>2.6999999999999913E-2</v>
      </c>
      <c r="D118" s="62">
        <f t="shared" si="51"/>
        <v>5.4728999999999806E-2</v>
      </c>
      <c r="E118" s="62">
        <f t="shared" si="51"/>
        <v>8.3206682999999781E-2</v>
      </c>
      <c r="F118" s="62">
        <f t="shared" si="51"/>
        <v>0.1124532634409996</v>
      </c>
      <c r="G118" s="62">
        <f t="shared" si="51"/>
        <v>0.14248950155390649</v>
      </c>
      <c r="H118" s="62">
        <f t="shared" si="51"/>
        <v>0.16892997287558265</v>
      </c>
      <c r="I118" s="62">
        <f t="shared" si="51"/>
        <v>0.1914736223524689</v>
      </c>
      <c r="J118" s="62">
        <f t="shared" si="51"/>
        <v>0.20985635824019266</v>
      </c>
      <c r="K118" s="62">
        <f t="shared" si="51"/>
        <v>0.22385612467125782</v>
      </c>
      <c r="L118" s="62">
        <f t="shared" si="51"/>
        <v>0.23329730049015041</v>
      </c>
      <c r="M118" s="62">
        <f t="shared" si="51"/>
        <v>0.23805430436346953</v>
      </c>
      <c r="N118" s="62">
        <f t="shared" si="51"/>
        <v>0.23805430436346953</v>
      </c>
      <c r="O118" s="62">
        <f t="shared" si="51"/>
        <v>0.23805430436346953</v>
      </c>
      <c r="P118" s="62">
        <f t="shared" si="51"/>
        <v>0.23805430436346953</v>
      </c>
      <c r="Q118" s="62">
        <f t="shared" si="51"/>
        <v>0.23805430436346953</v>
      </c>
      <c r="R118" s="62">
        <f t="shared" si="51"/>
        <v>0.23805430436346953</v>
      </c>
      <c r="S118" s="62">
        <f t="shared" si="51"/>
        <v>0.23805430436346953</v>
      </c>
      <c r="T118" s="62">
        <f t="shared" si="51"/>
        <v>0.23805430436346953</v>
      </c>
      <c r="U118" s="62">
        <f t="shared" si="51"/>
        <v>0.23805430436346953</v>
      </c>
      <c r="V118" s="62">
        <f t="shared" si="51"/>
        <v>0.23805430436346953</v>
      </c>
      <c r="W118" s="62">
        <f t="shared" si="51"/>
        <v>0.23805430436346953</v>
      </c>
      <c r="X118" s="62">
        <f t="shared" si="51"/>
        <v>0.23805430436346953</v>
      </c>
      <c r="Y118" s="62">
        <f t="shared" si="51"/>
        <v>0.23805430436346953</v>
      </c>
      <c r="Z118" s="62">
        <f t="shared" si="51"/>
        <v>0.23805430436346953</v>
      </c>
      <c r="AA118" s="62">
        <f t="shared" si="51"/>
        <v>0.23805430436346953</v>
      </c>
      <c r="AB118" s="62">
        <f t="shared" si="51"/>
        <v>0.23805430436346953</v>
      </c>
      <c r="AC118" s="62">
        <f t="shared" si="51"/>
        <v>0.23805430436346953</v>
      </c>
      <c r="AD118" s="62">
        <f t="shared" si="51"/>
        <v>0.23805430436346953</v>
      </c>
      <c r="AE118" s="62">
        <f t="shared" si="51"/>
        <v>0.23805430436346953</v>
      </c>
      <c r="AF118" s="62">
        <f t="shared" si="51"/>
        <v>0.23805430436346953</v>
      </c>
      <c r="AG118" s="62">
        <f t="shared" si="51"/>
        <v>0.23805430436346953</v>
      </c>
      <c r="AH118" s="62">
        <f t="shared" si="51"/>
        <v>0.23805430436346953</v>
      </c>
      <c r="AI118" s="62">
        <f t="shared" si="51"/>
        <v>0.23805430436346953</v>
      </c>
      <c r="AJ118" s="62">
        <f t="shared" si="51"/>
        <v>0.23805430436346953</v>
      </c>
      <c r="AK118" s="62">
        <f t="shared" si="51"/>
        <v>0.23805430436346953</v>
      </c>
    </row>
    <row r="119" spans="1:37">
      <c r="A119" s="1" t="s">
        <v>13</v>
      </c>
      <c r="B119">
        <v>0</v>
      </c>
      <c r="C119" s="62">
        <f t="shared" si="49"/>
        <v>1.8999999999999906E-2</v>
      </c>
      <c r="D119" s="62">
        <f t="shared" si="51"/>
        <v>3.8360999999999867E-2</v>
      </c>
      <c r="E119" s="62">
        <f t="shared" si="51"/>
        <v>5.8089858999999855E-2</v>
      </c>
      <c r="F119" s="62">
        <f t="shared" si="51"/>
        <v>7.819356632099983E-2</v>
      </c>
      <c r="G119" s="62">
        <f t="shared" si="51"/>
        <v>9.8679244081098627E-2</v>
      </c>
      <c r="H119" s="62">
        <f t="shared" si="51"/>
        <v>0.11657202034184788</v>
      </c>
      <c r="I119" s="62">
        <f t="shared" si="51"/>
        <v>0.13172549776077291</v>
      </c>
      <c r="J119" s="62">
        <f t="shared" si="51"/>
        <v>0.14401280316503273</v>
      </c>
      <c r="K119" s="62">
        <f t="shared" si="51"/>
        <v>0.15332833599080531</v>
      </c>
      <c r="L119" s="62">
        <f t="shared" si="51"/>
        <v>0.15958926124332673</v>
      </c>
      <c r="M119" s="62">
        <f t="shared" si="51"/>
        <v>0.16273671780955867</v>
      </c>
      <c r="N119" s="62">
        <f t="shared" si="51"/>
        <v>0.16273671780955867</v>
      </c>
      <c r="O119" s="62">
        <f t="shared" si="51"/>
        <v>0.16273671780955867</v>
      </c>
      <c r="P119" s="62">
        <f t="shared" si="51"/>
        <v>0.16273671780955867</v>
      </c>
      <c r="Q119" s="62">
        <f t="shared" si="51"/>
        <v>0.16273671780955867</v>
      </c>
      <c r="R119" s="62">
        <f t="shared" si="51"/>
        <v>0.16273671780955867</v>
      </c>
      <c r="S119" s="62">
        <f t="shared" si="51"/>
        <v>0.16273671780955867</v>
      </c>
      <c r="T119" s="62">
        <f t="shared" si="51"/>
        <v>0.16273671780955867</v>
      </c>
      <c r="U119" s="62">
        <f t="shared" si="51"/>
        <v>0.16273671780955867</v>
      </c>
      <c r="V119" s="62">
        <f t="shared" si="51"/>
        <v>0.16273671780955867</v>
      </c>
      <c r="W119" s="62">
        <f t="shared" si="51"/>
        <v>0.16273671780955867</v>
      </c>
      <c r="X119" s="62">
        <f t="shared" si="51"/>
        <v>0.16273671780955867</v>
      </c>
      <c r="Y119" s="62">
        <f t="shared" si="51"/>
        <v>0.16273671780955867</v>
      </c>
      <c r="Z119" s="62">
        <f t="shared" si="51"/>
        <v>0.16273671780955867</v>
      </c>
      <c r="AA119" s="62">
        <f t="shared" si="51"/>
        <v>0.16273671780955867</v>
      </c>
      <c r="AB119" s="62">
        <f t="shared" si="51"/>
        <v>0.16273671780955867</v>
      </c>
      <c r="AC119" s="62">
        <f t="shared" si="51"/>
        <v>0.16273671780955867</v>
      </c>
      <c r="AD119" s="62">
        <f t="shared" si="51"/>
        <v>0.16273671780955867</v>
      </c>
      <c r="AE119" s="62">
        <f t="shared" si="51"/>
        <v>0.16273671780955867</v>
      </c>
      <c r="AF119" s="62">
        <f t="shared" si="51"/>
        <v>0.16273671780955867</v>
      </c>
      <c r="AG119" s="62">
        <f t="shared" si="51"/>
        <v>0.16273671780955867</v>
      </c>
      <c r="AH119" s="62">
        <f t="shared" si="51"/>
        <v>0.16273671780955867</v>
      </c>
      <c r="AI119" s="62">
        <f t="shared" si="51"/>
        <v>0.16273671780955867</v>
      </c>
      <c r="AJ119" s="62">
        <f t="shared" si="51"/>
        <v>0.16273671780955867</v>
      </c>
      <c r="AK119" s="62">
        <f t="shared" si="51"/>
        <v>0.16273671780955867</v>
      </c>
    </row>
    <row r="120" spans="1:37">
      <c r="A120" s="1" t="s">
        <v>14</v>
      </c>
      <c r="B120">
        <v>0</v>
      </c>
      <c r="C120" s="62">
        <f t="shared" si="49"/>
        <v>2.2999999999999909E-2</v>
      </c>
      <c r="D120" s="62">
        <f t="shared" si="51"/>
        <v>4.6528999999999821E-2</v>
      </c>
      <c r="E120" s="62">
        <f t="shared" si="51"/>
        <v>7.0599166999999685E-2</v>
      </c>
      <c r="F120" s="62">
        <f t="shared" si="51"/>
        <v>9.5222947840999606E-2</v>
      </c>
      <c r="G120" s="62">
        <f t="shared" si="51"/>
        <v>0.1204130756413424</v>
      </c>
      <c r="H120" s="62">
        <f t="shared" si="51"/>
        <v>0.14250121913255742</v>
      </c>
      <c r="I120" s="62">
        <f t="shared" si="51"/>
        <v>0.16127088201830664</v>
      </c>
      <c r="J120" s="62">
        <f t="shared" si="51"/>
        <v>0.17653329932483297</v>
      </c>
      <c r="K120" s="62">
        <f t="shared" si="51"/>
        <v>0.18813055613246332</v>
      </c>
      <c r="L120" s="62">
        <f t="shared" si="51"/>
        <v>0.19593827121561969</v>
      </c>
      <c r="M120" s="62">
        <f t="shared" si="51"/>
        <v>0.19986778267818539</v>
      </c>
      <c r="N120" s="62">
        <f t="shared" si="51"/>
        <v>0.19986778267818539</v>
      </c>
      <c r="O120" s="62">
        <f t="shared" si="51"/>
        <v>0.19986778267818539</v>
      </c>
      <c r="P120" s="62">
        <f t="shared" si="51"/>
        <v>0.19986778267818539</v>
      </c>
      <c r="Q120" s="62">
        <f t="shared" si="51"/>
        <v>0.19986778267818539</v>
      </c>
      <c r="R120" s="62">
        <f t="shared" si="51"/>
        <v>0.19986778267818539</v>
      </c>
      <c r="S120" s="62">
        <f t="shared" si="51"/>
        <v>0.19986778267818539</v>
      </c>
      <c r="T120" s="62">
        <f t="shared" si="51"/>
        <v>0.19986778267818539</v>
      </c>
      <c r="U120" s="62">
        <f t="shared" si="51"/>
        <v>0.19986778267818539</v>
      </c>
      <c r="V120" s="62">
        <f t="shared" si="51"/>
        <v>0.19986778267818539</v>
      </c>
      <c r="W120" s="62">
        <f t="shared" si="51"/>
        <v>0.19986778267818539</v>
      </c>
      <c r="X120" s="62">
        <f t="shared" si="51"/>
        <v>0.19986778267818539</v>
      </c>
      <c r="Y120" s="62">
        <f t="shared" si="51"/>
        <v>0.19986778267818539</v>
      </c>
      <c r="Z120" s="62">
        <f t="shared" si="51"/>
        <v>0.19986778267818539</v>
      </c>
      <c r="AA120" s="62">
        <f t="shared" si="51"/>
        <v>0.19986778267818539</v>
      </c>
      <c r="AB120" s="62">
        <f t="shared" si="51"/>
        <v>0.19986778267818539</v>
      </c>
      <c r="AC120" s="62">
        <f t="shared" si="51"/>
        <v>0.19986778267818539</v>
      </c>
      <c r="AD120" s="62">
        <f t="shared" si="51"/>
        <v>0.19986778267818539</v>
      </c>
      <c r="AE120" s="62">
        <f t="shared" si="51"/>
        <v>0.19986778267818539</v>
      </c>
      <c r="AF120" s="62">
        <f t="shared" si="51"/>
        <v>0.19986778267818539</v>
      </c>
      <c r="AG120" s="62">
        <f t="shared" si="51"/>
        <v>0.19986778267818539</v>
      </c>
      <c r="AH120" s="62">
        <f t="shared" si="51"/>
        <v>0.19986778267818539</v>
      </c>
      <c r="AI120" s="62">
        <f t="shared" si="51"/>
        <v>0.19986778267818539</v>
      </c>
      <c r="AJ120" s="62">
        <f t="shared" si="51"/>
        <v>0.19986778267818539</v>
      </c>
      <c r="AK120" s="62">
        <f t="shared" si="51"/>
        <v>0.19986778267818539</v>
      </c>
    </row>
    <row r="121" spans="1:37">
      <c r="A121" s="1" t="s">
        <v>15</v>
      </c>
      <c r="B121">
        <v>0</v>
      </c>
      <c r="C121" s="62">
        <f t="shared" si="49"/>
        <v>2.4999999999999911E-2</v>
      </c>
      <c r="D121" s="62">
        <f t="shared" si="51"/>
        <v>5.062499999999992E-2</v>
      </c>
      <c r="E121" s="62">
        <f t="shared" si="51"/>
        <v>7.6890624999999879E-2</v>
      </c>
      <c r="F121" s="62">
        <f t="shared" si="51"/>
        <v>0.10381289062499977</v>
      </c>
      <c r="G121" s="62">
        <f t="shared" si="51"/>
        <v>0.13140821289062465</v>
      </c>
      <c r="H121" s="62">
        <f t="shared" si="51"/>
        <v>0.15565267459542365</v>
      </c>
      <c r="I121" s="62">
        <f t="shared" si="51"/>
        <v>0.17628932949891318</v>
      </c>
      <c r="J121" s="62">
        <f t="shared" si="51"/>
        <v>0.19309346277746897</v>
      </c>
      <c r="K121" s="62">
        <f t="shared" si="51"/>
        <v>0.20587660702151322</v>
      </c>
      <c r="L121" s="62">
        <f t="shared" si="51"/>
        <v>0.21449001135738111</v>
      </c>
      <c r="M121" s="62">
        <f t="shared" si="51"/>
        <v>0.21882747568365746</v>
      </c>
      <c r="N121" s="62">
        <f t="shared" si="51"/>
        <v>0.21882747568365746</v>
      </c>
      <c r="O121" s="62">
        <f t="shared" si="51"/>
        <v>0.21882747568365746</v>
      </c>
      <c r="P121" s="62">
        <f t="shared" si="51"/>
        <v>0.21882747568365746</v>
      </c>
      <c r="Q121" s="62">
        <f t="shared" si="51"/>
        <v>0.21882747568365746</v>
      </c>
      <c r="R121" s="62">
        <f t="shared" si="51"/>
        <v>0.21882747568365746</v>
      </c>
      <c r="S121" s="62">
        <f t="shared" si="51"/>
        <v>0.21882747568365746</v>
      </c>
      <c r="T121" s="62">
        <f t="shared" si="51"/>
        <v>0.21882747568365746</v>
      </c>
      <c r="U121" s="62">
        <f t="shared" si="51"/>
        <v>0.21882747568365746</v>
      </c>
      <c r="V121" s="62">
        <f t="shared" si="51"/>
        <v>0.21882747568365746</v>
      </c>
      <c r="W121" s="62">
        <f t="shared" si="51"/>
        <v>0.21882747568365746</v>
      </c>
      <c r="X121" s="62">
        <f t="shared" si="51"/>
        <v>0.21882747568365746</v>
      </c>
      <c r="Y121" s="62">
        <f t="shared" si="51"/>
        <v>0.21882747568365746</v>
      </c>
      <c r="Z121" s="62">
        <f t="shared" si="51"/>
        <v>0.21882747568365746</v>
      </c>
      <c r="AA121" s="62">
        <f t="shared" si="51"/>
        <v>0.21882747568365746</v>
      </c>
      <c r="AB121" s="62">
        <f t="shared" si="51"/>
        <v>0.21882747568365746</v>
      </c>
      <c r="AC121" s="62">
        <f t="shared" si="51"/>
        <v>0.21882747568365746</v>
      </c>
      <c r="AD121" s="62">
        <f t="shared" si="51"/>
        <v>0.21882747568365746</v>
      </c>
      <c r="AE121" s="62">
        <f t="shared" si="51"/>
        <v>0.21882747568365746</v>
      </c>
      <c r="AF121" s="62">
        <f t="shared" si="51"/>
        <v>0.21882747568365746</v>
      </c>
      <c r="AG121" s="62">
        <f t="shared" si="51"/>
        <v>0.21882747568365746</v>
      </c>
      <c r="AH121" s="62">
        <f t="shared" si="51"/>
        <v>0.21882747568365746</v>
      </c>
      <c r="AI121" s="62">
        <f t="shared" si="51"/>
        <v>0.21882747568365746</v>
      </c>
      <c r="AJ121" s="62">
        <f t="shared" si="51"/>
        <v>0.21882747568365746</v>
      </c>
      <c r="AK121" s="62">
        <f t="shared" si="51"/>
        <v>0.21882747568365746</v>
      </c>
    </row>
    <row r="122" spans="1:37">
      <c r="A122" s="1" t="s">
        <v>16</v>
      </c>
      <c r="B122">
        <v>0</v>
      </c>
      <c r="C122" s="62">
        <f t="shared" si="49"/>
        <v>7.3700262322242249E-2</v>
      </c>
      <c r="D122" s="62">
        <f t="shared" si="51"/>
        <v>0.15283225331085193</v>
      </c>
      <c r="E122" s="62">
        <f t="shared" si="51"/>
        <v>0.23779629279340342</v>
      </c>
      <c r="F122" s="62">
        <f t="shared" si="51"/>
        <v>0.32902220427377626</v>
      </c>
      <c r="G122" s="62">
        <f t="shared" si="51"/>
        <v>0.42697148936083829</v>
      </c>
      <c r="H122" s="62">
        <f t="shared" si="51"/>
        <v>0.51711563772562785</v>
      </c>
      <c r="I122" s="62">
        <f t="shared" si="51"/>
        <v>0.59698122377816665</v>
      </c>
      <c r="J122" s="62">
        <f t="shared" si="51"/>
        <v>0.66423718670167897</v>
      </c>
      <c r="K122" s="62">
        <f t="shared" si="51"/>
        <v>0.71680349408439792</v>
      </c>
      <c r="L122" s="62">
        <f t="shared" si="51"/>
        <v>0.75295459919004415</v>
      </c>
      <c r="M122" s="62">
        <f t="shared" si="51"/>
        <v>0.7714107725899424</v>
      </c>
      <c r="N122" s="62">
        <f t="shared" si="51"/>
        <v>0.7714107725899424</v>
      </c>
      <c r="O122" s="62">
        <f t="shared" si="51"/>
        <v>0.7714107725899424</v>
      </c>
      <c r="P122" s="62">
        <f t="shared" si="51"/>
        <v>0.7714107725899424</v>
      </c>
      <c r="Q122" s="62">
        <f t="shared" si="51"/>
        <v>0.7714107725899424</v>
      </c>
      <c r="R122" s="62">
        <f t="shared" si="51"/>
        <v>0.7714107725899424</v>
      </c>
      <c r="S122" s="62">
        <f t="shared" si="51"/>
        <v>0.7714107725899424</v>
      </c>
      <c r="T122" s="62">
        <f t="shared" si="51"/>
        <v>0.7714107725899424</v>
      </c>
      <c r="U122" s="62">
        <f t="shared" si="51"/>
        <v>0.7714107725899424</v>
      </c>
      <c r="V122" s="62">
        <f t="shared" si="51"/>
        <v>0.7714107725899424</v>
      </c>
      <c r="W122" s="62">
        <f t="shared" si="51"/>
        <v>0.7714107725899424</v>
      </c>
      <c r="X122" s="62">
        <f t="shared" si="51"/>
        <v>0.7714107725899424</v>
      </c>
      <c r="Y122" s="62">
        <f t="shared" si="51"/>
        <v>0.7714107725899424</v>
      </c>
      <c r="Z122" s="62">
        <f t="shared" si="51"/>
        <v>0.7714107725899424</v>
      </c>
      <c r="AA122" s="62">
        <f t="shared" si="51"/>
        <v>0.7714107725899424</v>
      </c>
      <c r="AB122" s="62">
        <f t="shared" si="51"/>
        <v>0.7714107725899424</v>
      </c>
      <c r="AC122" s="62">
        <f t="shared" si="51"/>
        <v>0.7714107725899424</v>
      </c>
      <c r="AD122" s="62">
        <f t="shared" si="51"/>
        <v>0.7714107725899424</v>
      </c>
      <c r="AE122" s="62">
        <f t="shared" si="51"/>
        <v>0.7714107725899424</v>
      </c>
      <c r="AF122" s="62">
        <f t="shared" si="51"/>
        <v>0.7714107725899424</v>
      </c>
      <c r="AG122" s="62">
        <f t="shared" si="51"/>
        <v>0.7714107725899424</v>
      </c>
      <c r="AH122" s="62">
        <f t="shared" si="51"/>
        <v>0.7714107725899424</v>
      </c>
      <c r="AI122" s="62">
        <f t="shared" si="51"/>
        <v>0.7714107725899424</v>
      </c>
      <c r="AJ122" s="62">
        <f t="shared" si="51"/>
        <v>0.7714107725899424</v>
      </c>
      <c r="AK122" s="62">
        <f t="shared" si="51"/>
        <v>0.7714107725899424</v>
      </c>
    </row>
    <row r="123" spans="1:37">
      <c r="A123" s="1" t="s">
        <v>17</v>
      </c>
      <c r="B123">
        <v>0</v>
      </c>
      <c r="C123" s="62">
        <f t="shared" si="49"/>
        <v>1.7897003745318329E-2</v>
      </c>
      <c r="D123" s="62">
        <f t="shared" si="51"/>
        <v>3.6114310233696489E-2</v>
      </c>
      <c r="E123" s="62">
        <f t="shared" si="51"/>
        <v>5.4657651924526762E-2</v>
      </c>
      <c r="F123" s="62">
        <f t="shared" si="51"/>
        <v>7.3532863871048626E-2</v>
      </c>
      <c r="G123" s="62">
        <f t="shared" si="51"/>
        <v>9.2745885556471119E-2</v>
      </c>
      <c r="H123" s="62">
        <f t="shared" si="51"/>
        <v>0.10950892316203009</v>
      </c>
      <c r="I123" s="62">
        <f t="shared" si="51"/>
        <v>0.12369241270009801</v>
      </c>
      <c r="J123" s="62">
        <f t="shared" si="51"/>
        <v>0.13518425688220059</v>
      </c>
      <c r="K123" s="62">
        <f t="shared" si="51"/>
        <v>0.14389128412379226</v>
      </c>
      <c r="L123" s="62">
        <f t="shared" si="51"/>
        <v>0.14974049172270676</v>
      </c>
      <c r="M123" s="62">
        <f t="shared" si="51"/>
        <v>0.15268005027792175</v>
      </c>
      <c r="N123" s="62">
        <f t="shared" si="51"/>
        <v>0.15268005027792175</v>
      </c>
      <c r="O123" s="62">
        <f t="shared" si="51"/>
        <v>0.15268005027792175</v>
      </c>
      <c r="P123" s="62">
        <f t="shared" si="51"/>
        <v>0.15268005027792175</v>
      </c>
      <c r="Q123" s="62">
        <f t="shared" si="51"/>
        <v>0.15268005027792175</v>
      </c>
      <c r="R123" s="62">
        <f t="shared" si="51"/>
        <v>0.15268005027792175</v>
      </c>
      <c r="S123" s="62">
        <f t="shared" si="51"/>
        <v>0.15268005027792175</v>
      </c>
      <c r="T123" s="62">
        <f t="shared" si="51"/>
        <v>0.15268005027792175</v>
      </c>
      <c r="U123" s="62">
        <f t="shared" si="51"/>
        <v>0.15268005027792175</v>
      </c>
      <c r="V123" s="62">
        <f t="shared" si="51"/>
        <v>0.15268005027792175</v>
      </c>
      <c r="W123" s="62">
        <f t="shared" si="51"/>
        <v>0.15268005027792175</v>
      </c>
      <c r="X123" s="62">
        <f t="shared" si="51"/>
        <v>0.15268005027792175</v>
      </c>
      <c r="Y123" s="62">
        <f t="shared" si="51"/>
        <v>0.15268005027792175</v>
      </c>
      <c r="Z123" s="62">
        <f t="shared" si="51"/>
        <v>0.15268005027792175</v>
      </c>
      <c r="AA123" s="62">
        <f t="shared" si="51"/>
        <v>0.15268005027792175</v>
      </c>
      <c r="AB123" s="62">
        <f t="shared" si="51"/>
        <v>0.15268005027792175</v>
      </c>
      <c r="AC123" s="62">
        <f t="shared" si="51"/>
        <v>0.15268005027792175</v>
      </c>
      <c r="AD123" s="62">
        <f t="shared" si="51"/>
        <v>0.15268005027792175</v>
      </c>
      <c r="AE123" s="62">
        <f t="shared" si="51"/>
        <v>0.15268005027792175</v>
      </c>
      <c r="AF123" s="62">
        <f t="shared" si="51"/>
        <v>0.15268005027792175</v>
      </c>
      <c r="AG123" s="62">
        <f t="shared" si="51"/>
        <v>0.15268005027792175</v>
      </c>
      <c r="AH123" s="62">
        <f t="shared" si="51"/>
        <v>0.15268005027792175</v>
      </c>
      <c r="AI123" s="62">
        <f t="shared" si="51"/>
        <v>0.15268005027792175</v>
      </c>
      <c r="AJ123" s="62">
        <f t="shared" ref="D123:AK131" si="52">(AI123+1)*(1+AI77)-1</f>
        <v>0.15268005027792175</v>
      </c>
      <c r="AK123" s="62">
        <f t="shared" si="52"/>
        <v>0.15268005027792175</v>
      </c>
    </row>
    <row r="124" spans="1:37">
      <c r="A124" s="1" t="s">
        <v>18</v>
      </c>
      <c r="B124">
        <v>0</v>
      </c>
      <c r="C124" s="62">
        <f t="shared" si="49"/>
        <v>6.1778413736712778E-3</v>
      </c>
      <c r="D124" s="62">
        <f t="shared" si="52"/>
        <v>1.2393848471380808E-2</v>
      </c>
      <c r="E124" s="62">
        <f t="shared" si="52"/>
        <v>1.8648257074917574E-2</v>
      </c>
      <c r="F124" s="62">
        <f t="shared" si="52"/>
        <v>2.4941304422693156E-2</v>
      </c>
      <c r="G124" s="62">
        <f t="shared" si="52"/>
        <v>3.1273229218740317E-2</v>
      </c>
      <c r="H124" s="62">
        <f t="shared" si="52"/>
        <v>3.6734122724192186E-2</v>
      </c>
      <c r="I124" s="62">
        <f t="shared" si="52"/>
        <v>4.1308964836236584E-2</v>
      </c>
      <c r="J124" s="62">
        <f t="shared" si="52"/>
        <v>4.498498861094502E-2</v>
      </c>
      <c r="K124" s="62">
        <f t="shared" si="52"/>
        <v>4.775173925273335E-2</v>
      </c>
      <c r="L124" s="62">
        <f t="shared" si="52"/>
        <v>4.960112326533106E-2</v>
      </c>
      <c r="M124" s="62">
        <f t="shared" si="52"/>
        <v>5.0527447443211138E-2</v>
      </c>
      <c r="N124" s="62">
        <f t="shared" si="52"/>
        <v>5.0527447443211138E-2</v>
      </c>
      <c r="O124" s="62">
        <f t="shared" si="52"/>
        <v>5.0527447443211138E-2</v>
      </c>
      <c r="P124" s="62">
        <f t="shared" si="52"/>
        <v>5.0527447443211138E-2</v>
      </c>
      <c r="Q124" s="62">
        <f t="shared" si="52"/>
        <v>5.0527447443211138E-2</v>
      </c>
      <c r="R124" s="62">
        <f t="shared" si="52"/>
        <v>5.0527447443211138E-2</v>
      </c>
      <c r="S124" s="62">
        <f t="shared" si="52"/>
        <v>5.0527447443211138E-2</v>
      </c>
      <c r="T124" s="62">
        <f t="shared" si="52"/>
        <v>5.0527447443211138E-2</v>
      </c>
      <c r="U124" s="62">
        <f t="shared" si="52"/>
        <v>5.0527447443211138E-2</v>
      </c>
      <c r="V124" s="62">
        <f t="shared" si="52"/>
        <v>5.0527447443211138E-2</v>
      </c>
      <c r="W124" s="62">
        <f t="shared" si="52"/>
        <v>5.0527447443211138E-2</v>
      </c>
      <c r="X124" s="62">
        <f t="shared" si="52"/>
        <v>5.0527447443211138E-2</v>
      </c>
      <c r="Y124" s="62">
        <f t="shared" si="52"/>
        <v>5.0527447443211138E-2</v>
      </c>
      <c r="Z124" s="62">
        <f t="shared" si="52"/>
        <v>5.0527447443211138E-2</v>
      </c>
      <c r="AA124" s="62">
        <f t="shared" si="52"/>
        <v>5.0527447443211138E-2</v>
      </c>
      <c r="AB124" s="62">
        <f t="shared" si="52"/>
        <v>5.0527447443211138E-2</v>
      </c>
      <c r="AC124" s="62">
        <f t="shared" si="52"/>
        <v>5.0527447443211138E-2</v>
      </c>
      <c r="AD124" s="62">
        <f t="shared" si="52"/>
        <v>5.0527447443211138E-2</v>
      </c>
      <c r="AE124" s="62">
        <f t="shared" si="52"/>
        <v>5.0527447443211138E-2</v>
      </c>
      <c r="AF124" s="62">
        <f t="shared" si="52"/>
        <v>5.0527447443211138E-2</v>
      </c>
      <c r="AG124" s="62">
        <f t="shared" si="52"/>
        <v>5.0527447443211138E-2</v>
      </c>
      <c r="AH124" s="62">
        <f t="shared" si="52"/>
        <v>5.0527447443211138E-2</v>
      </c>
      <c r="AI124" s="62">
        <f t="shared" si="52"/>
        <v>5.0527447443211138E-2</v>
      </c>
      <c r="AJ124" s="62">
        <f t="shared" si="52"/>
        <v>5.0527447443211138E-2</v>
      </c>
      <c r="AK124" s="62">
        <f t="shared" si="52"/>
        <v>5.0527447443211138E-2</v>
      </c>
    </row>
    <row r="125" spans="1:37">
      <c r="A125" s="1" t="s">
        <v>46</v>
      </c>
      <c r="B125">
        <v>0</v>
      </c>
      <c r="C125" s="62">
        <f t="shared" si="49"/>
        <v>4.9999999999998934E-3</v>
      </c>
      <c r="D125" s="62">
        <f t="shared" si="52"/>
        <v>1.0024999999999729E-2</v>
      </c>
      <c r="E125" s="62">
        <f t="shared" si="52"/>
        <v>1.5075124999999634E-2</v>
      </c>
      <c r="F125" s="62">
        <f t="shared" si="52"/>
        <v>2.0150500624999568E-2</v>
      </c>
      <c r="G125" s="62">
        <f t="shared" si="52"/>
        <v>2.5251253128124374E-2</v>
      </c>
      <c r="H125" s="62">
        <f t="shared" si="52"/>
        <v>3.2135082970556006E-2</v>
      </c>
      <c r="I125" s="62">
        <f t="shared" si="52"/>
        <v>4.0834507241307882E-2</v>
      </c>
      <c r="J125" s="62">
        <f t="shared" si="52"/>
        <v>5.1391542957612613E-2</v>
      </c>
      <c r="K125" s="62">
        <f t="shared" si="52"/>
        <v>6.3858042681252725E-2</v>
      </c>
      <c r="L125" s="62">
        <f t="shared" si="52"/>
        <v>7.8296116117641201E-2</v>
      </c>
      <c r="M125" s="62">
        <f t="shared" si="52"/>
        <v>9.4778642464010909E-2</v>
      </c>
      <c r="N125" s="62">
        <f t="shared" si="52"/>
        <v>0.11338987938589895</v>
      </c>
      <c r="O125" s="62">
        <f t="shared" si="52"/>
        <v>0.13231750733545922</v>
      </c>
      <c r="P125" s="62">
        <f t="shared" si="52"/>
        <v>0.15156690496016201</v>
      </c>
      <c r="Q125" s="62">
        <f t="shared" si="52"/>
        <v>0.1711435423444847</v>
      </c>
      <c r="R125" s="62">
        <f t="shared" si="52"/>
        <v>0.19105298256434078</v>
      </c>
      <c r="S125" s="62">
        <f t="shared" si="52"/>
        <v>0.21130088326793439</v>
      </c>
      <c r="T125" s="62">
        <f t="shared" si="52"/>
        <v>0.23189299828348919</v>
      </c>
      <c r="U125" s="62">
        <f t="shared" si="52"/>
        <v>0.25283517925430843</v>
      </c>
      <c r="V125" s="62">
        <f t="shared" si="52"/>
        <v>0.27413337730163145</v>
      </c>
      <c r="W125" s="62">
        <f t="shared" si="52"/>
        <v>0.29579364471575897</v>
      </c>
      <c r="X125" s="62">
        <f t="shared" si="52"/>
        <v>0.31782213667592685</v>
      </c>
      <c r="Y125" s="62">
        <f t="shared" si="52"/>
        <v>0.34022511299941738</v>
      </c>
      <c r="Z125" s="62">
        <f t="shared" si="52"/>
        <v>0.36300893992040728</v>
      </c>
      <c r="AA125" s="62">
        <f t="shared" si="52"/>
        <v>0.38618009189905411</v>
      </c>
      <c r="AB125" s="62">
        <f t="shared" si="52"/>
        <v>0.40974515346133789</v>
      </c>
      <c r="AC125" s="62">
        <f t="shared" si="52"/>
        <v>0.43371082107018055</v>
      </c>
      <c r="AD125" s="62">
        <f t="shared" si="52"/>
        <v>0.45808390502837359</v>
      </c>
      <c r="AE125" s="62">
        <f t="shared" si="52"/>
        <v>0.48287133141385574</v>
      </c>
      <c r="AF125" s="62">
        <f t="shared" si="52"/>
        <v>0.50808014404789126</v>
      </c>
      <c r="AG125" s="62">
        <f t="shared" si="52"/>
        <v>0.53371750649670524</v>
      </c>
      <c r="AH125" s="62">
        <f t="shared" si="52"/>
        <v>0.55979070410714904</v>
      </c>
      <c r="AI125" s="62">
        <f t="shared" si="52"/>
        <v>0.58630714607697043</v>
      </c>
      <c r="AJ125" s="62">
        <f t="shared" si="52"/>
        <v>0.61327436756027875</v>
      </c>
      <c r="AK125" s="62">
        <f t="shared" si="52"/>
        <v>0.64070003180880342</v>
      </c>
    </row>
    <row r="126" spans="1:37">
      <c r="A126" s="1" t="s">
        <v>47</v>
      </c>
      <c r="B126">
        <v>0</v>
      </c>
      <c r="C126" s="62">
        <f t="shared" si="49"/>
        <v>2.0000000000000018E-3</v>
      </c>
      <c r="D126" s="62">
        <f t="shared" si="52"/>
        <v>4.0039999999998965E-3</v>
      </c>
      <c r="E126" s="62">
        <f t="shared" si="52"/>
        <v>6.0120079999999021E-3</v>
      </c>
      <c r="F126" s="62">
        <f t="shared" si="52"/>
        <v>8.0240320159998824E-3</v>
      </c>
      <c r="G126" s="62">
        <f t="shared" si="52"/>
        <v>1.0040080080031988E-2</v>
      </c>
      <c r="H126" s="62">
        <f t="shared" si="52"/>
        <v>1.2925908880260684E-2</v>
      </c>
      <c r="I126" s="62">
        <f t="shared" si="52"/>
        <v>1.6688205113244647E-2</v>
      </c>
      <c r="J126" s="62">
        <f t="shared" si="52"/>
        <v>2.1335922622333969E-2</v>
      </c>
      <c r="K126" s="62">
        <f t="shared" si="52"/>
        <v>2.6880317630855188E-2</v>
      </c>
      <c r="L126" s="62">
        <f t="shared" si="52"/>
        <v>3.3334993913106237E-2</v>
      </c>
      <c r="M126" s="62">
        <f t="shared" si="52"/>
        <v>4.071595815534268E-2</v>
      </c>
      <c r="N126" s="62">
        <f t="shared" si="52"/>
        <v>4.9041685820585323E-2</v>
      </c>
      <c r="O126" s="62">
        <f t="shared" si="52"/>
        <v>5.7434019307150086E-2</v>
      </c>
      <c r="P126" s="62">
        <f t="shared" si="52"/>
        <v>6.589349146160739E-2</v>
      </c>
      <c r="Q126" s="62">
        <f t="shared" si="52"/>
        <v>7.4420639393300236E-2</v>
      </c>
      <c r="R126" s="62">
        <f t="shared" si="52"/>
        <v>8.3016004508446706E-2</v>
      </c>
      <c r="S126" s="62">
        <f t="shared" si="52"/>
        <v>9.1680132544514237E-2</v>
      </c>
      <c r="T126" s="62">
        <f t="shared" si="52"/>
        <v>0.10041357360487035</v>
      </c>
      <c r="U126" s="62">
        <f t="shared" si="52"/>
        <v>0.1092168821937094</v>
      </c>
      <c r="V126" s="62">
        <f t="shared" si="52"/>
        <v>0.11809061725125902</v>
      </c>
      <c r="W126" s="62">
        <f t="shared" si="52"/>
        <v>0.12703534218926915</v>
      </c>
      <c r="X126" s="62">
        <f t="shared" si="52"/>
        <v>0.13605162492678335</v>
      </c>
      <c r="Y126" s="62">
        <f t="shared" si="52"/>
        <v>0.14514003792619756</v>
      </c>
      <c r="Z126" s="62">
        <f t="shared" si="52"/>
        <v>0.15430115822960722</v>
      </c>
      <c r="AA126" s="62">
        <f t="shared" si="52"/>
        <v>0.16353556749544418</v>
      </c>
      <c r="AB126" s="62">
        <f t="shared" si="52"/>
        <v>0.17284385203540764</v>
      </c>
      <c r="AC126" s="62">
        <f t="shared" si="52"/>
        <v>0.18222660285169101</v>
      </c>
      <c r="AD126" s="62">
        <f t="shared" si="52"/>
        <v>0.19168441567450456</v>
      </c>
      <c r="AE126" s="62">
        <f t="shared" si="52"/>
        <v>0.20121789099990051</v>
      </c>
      <c r="AF126" s="62">
        <f t="shared" si="52"/>
        <v>0.21082763412789962</v>
      </c>
      <c r="AG126" s="62">
        <f t="shared" si="52"/>
        <v>0.22051425520092294</v>
      </c>
      <c r="AH126" s="62">
        <f t="shared" si="52"/>
        <v>0.23027836924253031</v>
      </c>
      <c r="AI126" s="62">
        <f t="shared" si="52"/>
        <v>0.24012059619647053</v>
      </c>
      <c r="AJ126" s="62">
        <f t="shared" si="52"/>
        <v>0.25004156096604224</v>
      </c>
      <c r="AK126" s="62">
        <f t="shared" si="52"/>
        <v>0.26004189345377049</v>
      </c>
    </row>
    <row r="127" spans="1:37">
      <c r="A127" s="1" t="s">
        <v>48</v>
      </c>
      <c r="B127">
        <v>0</v>
      </c>
      <c r="C127" s="62">
        <f t="shared" si="49"/>
        <v>1.4653409090909175E-2</v>
      </c>
      <c r="D127" s="62">
        <f t="shared" si="52"/>
        <v>2.952154057980394E-2</v>
      </c>
      <c r="E127" s="62">
        <f t="shared" si="52"/>
        <v>4.4607540881822949E-2</v>
      </c>
      <c r="F127" s="62">
        <f t="shared" si="52"/>
        <v>5.9914602517812998E-2</v>
      </c>
      <c r="G127" s="62">
        <f t="shared" si="52"/>
        <v>7.5445964789934816E-2</v>
      </c>
      <c r="H127" s="62">
        <f t="shared" si="52"/>
        <v>9.1470278618902112E-2</v>
      </c>
      <c r="I127" s="62">
        <f t="shared" si="52"/>
        <v>0.10800267536063912</v>
      </c>
      <c r="J127" s="62">
        <f t="shared" si="52"/>
        <v>0.12505888420236122</v>
      </c>
      <c r="K127" s="62">
        <f t="shared" si="52"/>
        <v>0.14265525644742416</v>
      </c>
      <c r="L127" s="62">
        <f t="shared" si="52"/>
        <v>0.16080879092355915</v>
      </c>
      <c r="M127" s="62">
        <f t="shared" si="52"/>
        <v>0.17953716056857028</v>
      </c>
      <c r="N127" s="62">
        <f t="shared" si="52"/>
        <v>0.19885874025039985</v>
      </c>
      <c r="O127" s="62">
        <f t="shared" si="52"/>
        <v>0.21849681987295311</v>
      </c>
      <c r="P127" s="62">
        <f t="shared" si="52"/>
        <v>0.23845658390945257</v>
      </c>
      <c r="Q127" s="62">
        <f t="shared" si="52"/>
        <v>0.25874330175813687</v>
      </c>
      <c r="R127" s="62">
        <f t="shared" si="52"/>
        <v>0.27936232913338777</v>
      </c>
      <c r="S127" s="62">
        <f t="shared" si="52"/>
        <v>0.30031910947964358</v>
      </c>
      <c r="T127" s="62">
        <f t="shared" si="52"/>
        <v>0.32161917540847451</v>
      </c>
      <c r="U127" s="62">
        <f t="shared" si="52"/>
        <v>0.34326815015919765</v>
      </c>
      <c r="V127" s="62">
        <f t="shared" si="52"/>
        <v>0.36527174908341808</v>
      </c>
      <c r="W127" s="62">
        <f t="shared" si="52"/>
        <v>0.38763578115388753</v>
      </c>
      <c r="X127" s="62">
        <f t="shared" si="52"/>
        <v>0.41036615049807912</v>
      </c>
      <c r="Y127" s="62">
        <f t="shared" si="52"/>
        <v>0.43346885795688306</v>
      </c>
      <c r="Z127" s="62">
        <f t="shared" si="52"/>
        <v>0.45695000266883468</v>
      </c>
      <c r="AA127" s="62">
        <f t="shared" si="52"/>
        <v>0.48081578368029376</v>
      </c>
      <c r="AB127" s="62">
        <f t="shared" si="52"/>
        <v>0.50507250158199857</v>
      </c>
      <c r="AC127" s="62">
        <f t="shared" si="52"/>
        <v>0.52972656017242881</v>
      </c>
      <c r="AD127" s="62">
        <f t="shared" si="52"/>
        <v>0.55478446814841442</v>
      </c>
      <c r="AE127" s="62">
        <f t="shared" si="52"/>
        <v>0.58025284082343886</v>
      </c>
      <c r="AF127" s="62">
        <f t="shared" si="52"/>
        <v>0.60613840187408852</v>
      </c>
      <c r="AG127" s="62">
        <f t="shared" si="52"/>
        <v>0.63244798511510969</v>
      </c>
      <c r="AH127" s="62">
        <f t="shared" si="52"/>
        <v>0.65918853630354346</v>
      </c>
      <c r="AI127" s="62">
        <f t="shared" si="52"/>
        <v>0.68636711497241243</v>
      </c>
      <c r="AJ127" s="62">
        <f t="shared" si="52"/>
        <v>0.71399089629444434</v>
      </c>
      <c r="AK127" s="62">
        <f t="shared" si="52"/>
        <v>0.74206717297632552</v>
      </c>
    </row>
    <row r="128" spans="1:37">
      <c r="A128" s="1" t="s">
        <v>19</v>
      </c>
      <c r="B128">
        <v>0</v>
      </c>
      <c r="C128" s="62">
        <f t="shared" si="49"/>
        <v>2.0000000000000018E-2</v>
      </c>
      <c r="D128" s="62">
        <f t="shared" si="52"/>
        <v>4.0399999999999991E-2</v>
      </c>
      <c r="E128" s="62">
        <f t="shared" si="52"/>
        <v>6.1207999999999929E-2</v>
      </c>
      <c r="F128" s="62">
        <f t="shared" si="52"/>
        <v>8.2432159999999977E-2</v>
      </c>
      <c r="G128" s="62">
        <f t="shared" si="52"/>
        <v>0.10408080320000002</v>
      </c>
      <c r="H128" s="62">
        <f t="shared" si="52"/>
        <v>0.12300790268342854</v>
      </c>
      <c r="I128" s="62">
        <f t="shared" si="52"/>
        <v>0.1390508727217632</v>
      </c>
      <c r="J128" s="62">
        <f t="shared" si="52"/>
        <v>0.15206859698144037</v>
      </c>
      <c r="K128" s="62">
        <f t="shared" si="52"/>
        <v>0.16194347066985282</v>
      </c>
      <c r="L128" s="62">
        <f t="shared" si="52"/>
        <v>0.16858314764510918</v>
      </c>
      <c r="M128" s="62">
        <f t="shared" si="52"/>
        <v>0.17192195663838095</v>
      </c>
      <c r="N128" s="62">
        <f t="shared" si="52"/>
        <v>0.17192195663838095</v>
      </c>
      <c r="O128" s="62">
        <f t="shared" si="52"/>
        <v>0.17192195663838095</v>
      </c>
      <c r="P128" s="62">
        <f t="shared" si="52"/>
        <v>0.17192195663838095</v>
      </c>
      <c r="Q128" s="62">
        <f t="shared" si="52"/>
        <v>0.17192195663838095</v>
      </c>
      <c r="R128" s="62">
        <f t="shared" si="52"/>
        <v>0.17192195663838095</v>
      </c>
      <c r="S128" s="62">
        <f t="shared" si="52"/>
        <v>0.17192195663838095</v>
      </c>
      <c r="T128" s="62">
        <f t="shared" si="52"/>
        <v>0.17192195663838095</v>
      </c>
      <c r="U128" s="62">
        <f t="shared" si="52"/>
        <v>0.17192195663838095</v>
      </c>
      <c r="V128" s="62">
        <f t="shared" si="52"/>
        <v>0.17192195663838095</v>
      </c>
      <c r="W128" s="62">
        <f t="shared" si="52"/>
        <v>0.17192195663838095</v>
      </c>
      <c r="X128" s="62">
        <f t="shared" si="52"/>
        <v>0.17192195663838095</v>
      </c>
      <c r="Y128" s="62">
        <f t="shared" si="52"/>
        <v>0.17192195663838095</v>
      </c>
      <c r="Z128" s="62">
        <f t="shared" si="52"/>
        <v>0.17192195663838095</v>
      </c>
      <c r="AA128" s="62">
        <f t="shared" si="52"/>
        <v>0.17192195663838095</v>
      </c>
      <c r="AB128" s="62">
        <f t="shared" si="52"/>
        <v>0.17192195663838095</v>
      </c>
      <c r="AC128" s="62">
        <f t="shared" si="52"/>
        <v>0.17192195663838095</v>
      </c>
      <c r="AD128" s="62">
        <f t="shared" si="52"/>
        <v>0.17192195663838095</v>
      </c>
      <c r="AE128" s="62">
        <f t="shared" si="52"/>
        <v>0.17192195663838095</v>
      </c>
      <c r="AF128" s="62">
        <f t="shared" si="52"/>
        <v>0.17192195663838095</v>
      </c>
      <c r="AG128" s="62">
        <f t="shared" si="52"/>
        <v>0.17192195663838095</v>
      </c>
      <c r="AH128" s="62">
        <f t="shared" si="52"/>
        <v>0.17192195663838095</v>
      </c>
      <c r="AI128" s="62">
        <f t="shared" si="52"/>
        <v>0.17192195663838095</v>
      </c>
      <c r="AJ128" s="62">
        <f t="shared" si="52"/>
        <v>0.17192195663838095</v>
      </c>
      <c r="AK128" s="62">
        <f t="shared" si="52"/>
        <v>0.17192195663838095</v>
      </c>
    </row>
    <row r="129" spans="1:37">
      <c r="A129" s="1" t="s">
        <v>20</v>
      </c>
      <c r="B129">
        <v>0</v>
      </c>
      <c r="C129" s="62">
        <f t="shared" si="49"/>
        <v>4.1035167252340354E-2</v>
      </c>
      <c r="D129" s="62">
        <f t="shared" si="52"/>
        <v>8.3754219456108281E-2</v>
      </c>
      <c r="E129" s="62">
        <f t="shared" si="52"/>
        <v>0.12822625511191932</v>
      </c>
      <c r="F129" s="62">
        <f t="shared" si="52"/>
        <v>0.17452320818891853</v>
      </c>
      <c r="G129" s="62">
        <f t="shared" si="52"/>
        <v>0.22271996447870612</v>
      </c>
      <c r="H129" s="62">
        <f t="shared" si="52"/>
        <v>0.27009725685260877</v>
      </c>
      <c r="I129" s="62">
        <f t="shared" si="52"/>
        <v>0.31640468767914043</v>
      </c>
      <c r="J129" s="62">
        <f t="shared" si="52"/>
        <v>0.36138892680961088</v>
      </c>
      <c r="K129" s="62">
        <f t="shared" si="52"/>
        <v>0.40479590942311239</v>
      </c>
      <c r="L129" s="62">
        <f t="shared" si="52"/>
        <v>0.44637313246402144</v>
      </c>
      <c r="M129" s="62">
        <f t="shared" si="52"/>
        <v>0.48587202219630665</v>
      </c>
      <c r="N129" s="62">
        <f t="shared" si="52"/>
        <v>0.5230503431326059</v>
      </c>
      <c r="O129" s="62">
        <f t="shared" si="52"/>
        <v>0.56115891077050151</v>
      </c>
      <c r="P129" s="62">
        <f t="shared" si="52"/>
        <v>0.60022100101121856</v>
      </c>
      <c r="Q129" s="62">
        <f t="shared" si="52"/>
        <v>0.64026047214727377</v>
      </c>
      <c r="R129" s="62">
        <f t="shared" si="52"/>
        <v>0.6813017794346119</v>
      </c>
      <c r="S129" s="62">
        <f t="shared" si="52"/>
        <v>0.72336999002935487</v>
      </c>
      <c r="T129" s="62">
        <f t="shared" si="52"/>
        <v>0.76649079829828737</v>
      </c>
      <c r="U129" s="62">
        <f t="shared" si="52"/>
        <v>0.81069054151242836</v>
      </c>
      <c r="V129" s="62">
        <f t="shared" si="52"/>
        <v>0.8559962159332748</v>
      </c>
      <c r="W129" s="62">
        <f t="shared" si="52"/>
        <v>0.90243549330154327</v>
      </c>
      <c r="X129" s="62">
        <f t="shared" si="52"/>
        <v>0.95003673773847974</v>
      </c>
      <c r="Y129" s="62">
        <f t="shared" si="52"/>
        <v>0.9988290230700605</v>
      </c>
      <c r="Z129" s="62">
        <f t="shared" si="52"/>
        <v>1.0488421505846657</v>
      </c>
      <c r="AA129" s="62">
        <f t="shared" si="52"/>
        <v>1.100106667235071</v>
      </c>
      <c r="AB129" s="62">
        <f t="shared" si="52"/>
        <v>1.1526538842958765</v>
      </c>
      <c r="AC129" s="62">
        <f t="shared" si="52"/>
        <v>1.2065158964877649</v>
      </c>
      <c r="AD129" s="62">
        <f t="shared" si="52"/>
        <v>1.2617256015802738</v>
      </c>
      <c r="AE129" s="62">
        <f t="shared" si="52"/>
        <v>1.3183167204850528</v>
      </c>
      <c r="AF129" s="62">
        <f t="shared" si="52"/>
        <v>1.3763238178518775</v>
      </c>
      <c r="AG129" s="62">
        <f t="shared" si="52"/>
        <v>1.4357823231800011</v>
      </c>
      <c r="AH129" s="62">
        <f t="shared" si="52"/>
        <v>1.4967285524577378</v>
      </c>
      <c r="AI129" s="62">
        <f t="shared" si="52"/>
        <v>1.559199730343495</v>
      </c>
      <c r="AJ129" s="62">
        <f t="shared" si="52"/>
        <v>1.6232340129018015</v>
      </c>
      <c r="AK129" s="62">
        <f t="shared" si="52"/>
        <v>1.6888705109082189</v>
      </c>
    </row>
    <row r="130" spans="1:37">
      <c r="A130" s="1" t="s">
        <v>21</v>
      </c>
      <c r="B130">
        <v>0</v>
      </c>
      <c r="C130" s="62">
        <f t="shared" si="49"/>
        <v>1.8000000000000016E-2</v>
      </c>
      <c r="D130" s="62">
        <f t="shared" si="52"/>
        <v>3.6324000000000023E-2</v>
      </c>
      <c r="E130" s="62">
        <f t="shared" si="52"/>
        <v>5.497783200000006E-2</v>
      </c>
      <c r="F130" s="62">
        <f t="shared" si="52"/>
        <v>7.3967432976000058E-2</v>
      </c>
      <c r="G130" s="62">
        <f t="shared" si="52"/>
        <v>9.3298846769568122E-2</v>
      </c>
      <c r="H130" s="62">
        <f t="shared" si="52"/>
        <v>0.11266585491234338</v>
      </c>
      <c r="I130" s="62">
        <f t="shared" si="52"/>
        <v>0.1320580312408155</v>
      </c>
      <c r="J130" s="62">
        <f t="shared" si="52"/>
        <v>0.15146474034780089</v>
      </c>
      <c r="K130" s="62">
        <f t="shared" si="52"/>
        <v>0.17087514597080666</v>
      </c>
      <c r="L130" s="62">
        <f t="shared" si="52"/>
        <v>0.19027821981832305</v>
      </c>
      <c r="M130" s="62">
        <f t="shared" si="52"/>
        <v>0.20966275082679275</v>
      </c>
      <c r="N130" s="62">
        <f t="shared" si="52"/>
        <v>0.22901735484002139</v>
      </c>
      <c r="O130" s="62">
        <f t="shared" si="52"/>
        <v>0.24868163251746167</v>
      </c>
      <c r="P130" s="62">
        <f t="shared" si="52"/>
        <v>0.26866053863774098</v>
      </c>
      <c r="Q130" s="62">
        <f t="shared" si="52"/>
        <v>0.28895910725594476</v>
      </c>
      <c r="R130" s="62">
        <f t="shared" si="52"/>
        <v>0.3095824529720399</v>
      </c>
      <c r="S130" s="62">
        <f t="shared" si="52"/>
        <v>0.33053577221959252</v>
      </c>
      <c r="T130" s="62">
        <f t="shared" si="52"/>
        <v>0.35182434457510592</v>
      </c>
      <c r="U130" s="62">
        <f t="shared" si="52"/>
        <v>0.37345353408830761</v>
      </c>
      <c r="V130" s="62">
        <f t="shared" si="52"/>
        <v>0.39542879063372061</v>
      </c>
      <c r="W130" s="62">
        <f t="shared" si="52"/>
        <v>0.41775565128386005</v>
      </c>
      <c r="X130" s="62">
        <f t="shared" si="52"/>
        <v>0.44043974170440192</v>
      </c>
      <c r="Y130" s="62">
        <f t="shared" si="52"/>
        <v>0.46348677757167245</v>
      </c>
      <c r="Z130" s="62">
        <f t="shared" si="52"/>
        <v>0.48690256601281923</v>
      </c>
      <c r="AA130" s="62">
        <f t="shared" si="52"/>
        <v>0.51069300706902432</v>
      </c>
      <c r="AB130" s="62">
        <f t="shared" si="52"/>
        <v>0.53486409518212863</v>
      </c>
      <c r="AC130" s="62">
        <f t="shared" si="52"/>
        <v>0.55942192070504282</v>
      </c>
      <c r="AD130" s="62">
        <f t="shared" si="52"/>
        <v>0.58437267143632354</v>
      </c>
      <c r="AE130" s="62">
        <f t="shared" si="52"/>
        <v>0.60972263417930472</v>
      </c>
      <c r="AF130" s="62">
        <f t="shared" si="52"/>
        <v>0.63547819632617353</v>
      </c>
      <c r="AG130" s="62">
        <f t="shared" si="52"/>
        <v>0.6616458474673923</v>
      </c>
      <c r="AH130" s="62">
        <f t="shared" si="52"/>
        <v>0.68823218102687056</v>
      </c>
      <c r="AI130" s="62">
        <f t="shared" si="52"/>
        <v>0.71524389592330051</v>
      </c>
      <c r="AJ130" s="62">
        <f t="shared" si="52"/>
        <v>0.7426877982580733</v>
      </c>
      <c r="AK130" s="62">
        <f t="shared" si="52"/>
        <v>0.77057080303020253</v>
      </c>
    </row>
    <row r="131" spans="1:37">
      <c r="A131" s="1" t="s">
        <v>22</v>
      </c>
      <c r="B131">
        <v>0</v>
      </c>
      <c r="C131" s="62">
        <f t="shared" si="49"/>
        <v>3.0999999999999917E-2</v>
      </c>
      <c r="D131" s="62">
        <f t="shared" si="52"/>
        <v>6.2960999999999823E-2</v>
      </c>
      <c r="E131" s="62">
        <f t="shared" si="52"/>
        <v>9.591279099999972E-2</v>
      </c>
      <c r="F131" s="62">
        <f t="shared" si="52"/>
        <v>0.12988608752099973</v>
      </c>
      <c r="G131" s="62">
        <f t="shared" si="52"/>
        <v>0.16491255623415069</v>
      </c>
      <c r="H131" s="62">
        <f t="shared" si="52"/>
        <v>0.19936068468278911</v>
      </c>
      <c r="I131" s="62">
        <f t="shared" si="52"/>
        <v>0.23311412109457641</v>
      </c>
      <c r="J131" s="62">
        <f t="shared" si="52"/>
        <v>0.26605588404381719</v>
      </c>
      <c r="K131" s="62">
        <f t="shared" si="52"/>
        <v>0.29806901139749664</v>
      </c>
      <c r="L131" s="62">
        <f t="shared" si="52"/>
        <v>0.32903722924083678</v>
      </c>
      <c r="M131" s="62">
        <f t="shared" si="52"/>
        <v>0.35884563566809557</v>
      </c>
      <c r="N131" s="62">
        <f t="shared" si="52"/>
        <v>0.38738139401712535</v>
      </c>
      <c r="O131" s="62">
        <f t="shared" si="52"/>
        <v>0.41651640329148476</v>
      </c>
      <c r="P131" s="62">
        <f t="shared" si="52"/>
        <v>0.44626324776060589</v>
      </c>
      <c r="Q131" s="62">
        <f t="shared" si="52"/>
        <v>0.47663477596357851</v>
      </c>
      <c r="R131" s="62">
        <f t="shared" si="52"/>
        <v>0.50764410625881351</v>
      </c>
      <c r="S131" s="62">
        <f t="shared" ref="D131:AK138" si="53">(R131+1)*(1+R85)-1</f>
        <v>0.5393046324902484</v>
      </c>
      <c r="T131" s="62">
        <f t="shared" si="53"/>
        <v>0.5716300297725434</v>
      </c>
      <c r="U131" s="62">
        <f t="shared" si="53"/>
        <v>0.60463426039776658</v>
      </c>
      <c r="V131" s="62">
        <f t="shared" si="53"/>
        <v>0.63833157986611955</v>
      </c>
      <c r="W131" s="62">
        <f t="shared" si="53"/>
        <v>0.67273654304330788</v>
      </c>
      <c r="X131" s="62">
        <f t="shared" si="53"/>
        <v>0.70786401044721714</v>
      </c>
      <c r="Y131" s="62">
        <f t="shared" si="53"/>
        <v>0.74372915466660849</v>
      </c>
      <c r="Z131" s="62">
        <f t="shared" si="53"/>
        <v>0.7803474669146071</v>
      </c>
      <c r="AA131" s="62">
        <f t="shared" si="53"/>
        <v>0.8177347637198138</v>
      </c>
      <c r="AB131" s="62">
        <f t="shared" si="53"/>
        <v>0.85590719375792967</v>
      </c>
      <c r="AC131" s="62">
        <f t="shared" si="53"/>
        <v>0.89488124482684595</v>
      </c>
      <c r="AD131" s="62">
        <f t="shared" si="53"/>
        <v>0.93467375096820948</v>
      </c>
      <c r="AE131" s="62">
        <f t="shared" si="53"/>
        <v>0.97530189973854164</v>
      </c>
      <c r="AF131" s="62">
        <f t="shared" si="53"/>
        <v>1.016783239633051</v>
      </c>
      <c r="AG131" s="62">
        <f t="shared" si="53"/>
        <v>1.059135687665345</v>
      </c>
      <c r="AH131" s="62">
        <f t="shared" si="53"/>
        <v>1.1023775371063169</v>
      </c>
      <c r="AI131" s="62">
        <f t="shared" si="53"/>
        <v>1.1465274653855495</v>
      </c>
      <c r="AJ131" s="62">
        <f t="shared" si="53"/>
        <v>1.1916045421586459</v>
      </c>
      <c r="AK131" s="62">
        <f t="shared" si="53"/>
        <v>1.2376282375439773</v>
      </c>
    </row>
    <row r="132" spans="1:37">
      <c r="A132" s="1" t="s">
        <v>23</v>
      </c>
      <c r="B132">
        <v>0</v>
      </c>
      <c r="C132" s="62">
        <f t="shared" si="49"/>
        <v>2.2434706140993743E-2</v>
      </c>
      <c r="D132" s="62">
        <f t="shared" si="53"/>
        <v>4.5372728321620315E-2</v>
      </c>
      <c r="E132" s="62">
        <f t="shared" si="53"/>
        <v>6.8825358289324789E-2</v>
      </c>
      <c r="F132" s="62">
        <f t="shared" si="53"/>
        <v>9.2804141118588035E-2</v>
      </c>
      <c r="G132" s="62">
        <f t="shared" si="53"/>
        <v>0.11732088089424453</v>
      </c>
      <c r="H132" s="62">
        <f t="shared" si="53"/>
        <v>0.14302055417610671</v>
      </c>
      <c r="I132" s="62">
        <f t="shared" si="53"/>
        <v>0.16995881494671217</v>
      </c>
      <c r="J132" s="62">
        <f t="shared" si="53"/>
        <v>0.19819467056711781</v>
      </c>
      <c r="K132" s="62">
        <f t="shared" si="53"/>
        <v>0.22779069070810265</v>
      </c>
      <c r="L132" s="62">
        <f t="shared" si="53"/>
        <v>0.25881323105805065</v>
      </c>
      <c r="M132" s="62">
        <f t="shared" si="53"/>
        <v>0.29133267289934639</v>
      </c>
      <c r="N132" s="62">
        <f t="shared" si="53"/>
        <v>0.32542367973252051</v>
      </c>
      <c r="O132" s="62">
        <f t="shared" si="53"/>
        <v>0.36041468450680614</v>
      </c>
      <c r="P132" s="62">
        <f t="shared" si="53"/>
        <v>0.39632944704537243</v>
      </c>
      <c r="Q132" s="62">
        <f t="shared" si="53"/>
        <v>0.43319235442748627</v>
      </c>
      <c r="R132" s="62">
        <f t="shared" si="53"/>
        <v>0.47102843754798873</v>
      </c>
      <c r="S132" s="62">
        <f t="shared" si="53"/>
        <v>0.5098633881139385</v>
      </c>
      <c r="T132" s="62">
        <f t="shared" si="53"/>
        <v>0.54972357608996436</v>
      </c>
      <c r="U132" s="62">
        <f t="shared" si="53"/>
        <v>0.59063606760417242</v>
      </c>
      <c r="V132" s="62">
        <f t="shared" si="53"/>
        <v>0.6326286433267676</v>
      </c>
      <c r="W132" s="62">
        <f t="shared" si="53"/>
        <v>0.67572981733386794</v>
      </c>
      <c r="X132" s="62">
        <f t="shared" si="53"/>
        <v>0.7199688564693203</v>
      </c>
      <c r="Y132" s="62">
        <f t="shared" si="53"/>
        <v>0.76537580021766671</v>
      </c>
      <c r="Z132" s="62">
        <f t="shared" si="53"/>
        <v>0.81198148110175272</v>
      </c>
      <c r="AA132" s="62">
        <f t="shared" si="53"/>
        <v>0.8598175456188315</v>
      </c>
      <c r="AB132" s="62">
        <f t="shared" si="53"/>
        <v>0.90891647572937684</v>
      </c>
      <c r="AC132" s="62">
        <f t="shared" si="53"/>
        <v>0.95931161091319894</v>
      </c>
      <c r="AD132" s="62">
        <f t="shared" si="53"/>
        <v>1.0110371708078381</v>
      </c>
      <c r="AE132" s="62">
        <f t="shared" si="53"/>
        <v>1.064128278444608</v>
      </c>
      <c r="AF132" s="62">
        <f t="shared" si="53"/>
        <v>1.1186209840980705</v>
      </c>
      <c r="AG132" s="62">
        <f t="shared" si="53"/>
        <v>1.1745522897651295</v>
      </c>
      <c r="AH132" s="62">
        <f t="shared" si="53"/>
        <v>1.2319601742903714</v>
      </c>
      <c r="AI132" s="62">
        <f t="shared" si="53"/>
        <v>1.2908836191547115</v>
      </c>
      <c r="AJ132" s="62">
        <f t="shared" si="53"/>
        <v>1.3513626349448566</v>
      </c>
      <c r="AK132" s="62">
        <f t="shared" si="53"/>
        <v>1.413438288521558</v>
      </c>
    </row>
    <row r="133" spans="1:37">
      <c r="A133" s="1" t="s">
        <v>24</v>
      </c>
      <c r="B133">
        <v>0</v>
      </c>
      <c r="C133" s="62">
        <f t="shared" si="49"/>
        <v>3.6999999999999922E-2</v>
      </c>
      <c r="D133" s="62">
        <f t="shared" si="53"/>
        <v>7.5368999999999797E-2</v>
      </c>
      <c r="E133" s="62">
        <f t="shared" si="53"/>
        <v>0.1151576529999998</v>
      </c>
      <c r="F133" s="62">
        <f t="shared" si="53"/>
        <v>0.15641848616099963</v>
      </c>
      <c r="G133" s="62">
        <f t="shared" si="53"/>
        <v>0.19920597014895658</v>
      </c>
      <c r="H133" s="62">
        <f t="shared" si="53"/>
        <v>0.24066423368839174</v>
      </c>
      <c r="I133" s="62">
        <f t="shared" si="53"/>
        <v>0.28054272691408988</v>
      </c>
      <c r="J133" s="62">
        <f t="shared" si="53"/>
        <v>0.31859313937096578</v>
      </c>
      <c r="K133" s="62">
        <f t="shared" si="53"/>
        <v>0.35457189503094511</v>
      </c>
      <c r="L133" s="62">
        <f t="shared" si="53"/>
        <v>0.38824268213600011</v>
      </c>
      <c r="M133" s="62">
        <f t="shared" si="53"/>
        <v>0.41937898229247894</v>
      </c>
      <c r="N133" s="62">
        <f t="shared" si="53"/>
        <v>0.44776656193832864</v>
      </c>
      <c r="O133" s="62">
        <f t="shared" si="53"/>
        <v>0.47672189317709535</v>
      </c>
      <c r="P133" s="62">
        <f t="shared" si="53"/>
        <v>0.50625633104063739</v>
      </c>
      <c r="Q133" s="62">
        <f t="shared" si="53"/>
        <v>0.53638145766145007</v>
      </c>
      <c r="R133" s="62">
        <f t="shared" si="53"/>
        <v>0.56710908681467909</v>
      </c>
      <c r="S133" s="62">
        <f t="shared" si="53"/>
        <v>0.59845126855097264</v>
      </c>
      <c r="T133" s="62">
        <f t="shared" si="53"/>
        <v>0.63042029392199206</v>
      </c>
      <c r="U133" s="62">
        <f t="shared" si="53"/>
        <v>0.663028699800432</v>
      </c>
      <c r="V133" s="62">
        <f t="shared" si="53"/>
        <v>0.69628927379644057</v>
      </c>
      <c r="W133" s="62">
        <f t="shared" si="53"/>
        <v>0.73021505927236952</v>
      </c>
      <c r="X133" s="62">
        <f t="shared" si="53"/>
        <v>0.76481936045781684</v>
      </c>
      <c r="Y133" s="62">
        <f t="shared" si="53"/>
        <v>0.80011574766697313</v>
      </c>
      <c r="Z133" s="62">
        <f t="shared" si="53"/>
        <v>0.83611806262031263</v>
      </c>
      <c r="AA133" s="62">
        <f t="shared" si="53"/>
        <v>0.87284042387271898</v>
      </c>
      <c r="AB133" s="62">
        <f t="shared" si="53"/>
        <v>0.91029723235017346</v>
      </c>
      <c r="AC133" s="62">
        <f t="shared" si="53"/>
        <v>0.94850317699717701</v>
      </c>
      <c r="AD133" s="62">
        <f t="shared" si="53"/>
        <v>0.98747324053712049</v>
      </c>
      <c r="AE133" s="62">
        <f t="shared" si="53"/>
        <v>1.0272227053478629</v>
      </c>
      <c r="AF133" s="62">
        <f t="shared" si="53"/>
        <v>1.0677671594548204</v>
      </c>
      <c r="AG133" s="62">
        <f t="shared" si="53"/>
        <v>1.1091225026439169</v>
      </c>
      <c r="AH133" s="62">
        <f t="shared" si="53"/>
        <v>1.1513049526967953</v>
      </c>
      <c r="AI133" s="62">
        <f t="shared" si="53"/>
        <v>1.1943310517507313</v>
      </c>
      <c r="AJ133" s="62">
        <f t="shared" si="53"/>
        <v>1.2382176727857459</v>
      </c>
      <c r="AK133" s="62">
        <f t="shared" si="53"/>
        <v>1.2829820262414611</v>
      </c>
    </row>
    <row r="134" spans="1:37">
      <c r="A134" s="1" t="s">
        <v>25</v>
      </c>
      <c r="B134">
        <v>0</v>
      </c>
      <c r="C134" s="62">
        <f t="shared" si="49"/>
        <v>0.13241387959866224</v>
      </c>
      <c r="D134" s="62">
        <f t="shared" si="53"/>
        <v>0.28236119470769361</v>
      </c>
      <c r="E134" s="62">
        <f t="shared" si="53"/>
        <v>0.45216361554571471</v>
      </c>
      <c r="F134" s="62">
        <f t="shared" si="53"/>
        <v>0.64445023369214294</v>
      </c>
      <c r="G134" s="62">
        <f t="shared" si="53"/>
        <v>0.86219826894224627</v>
      </c>
      <c r="H134" s="62">
        <f t="shared" si="53"/>
        <v>1.0834788042278518</v>
      </c>
      <c r="I134" s="62">
        <f t="shared" si="53"/>
        <v>1.3027468293991102</v>
      </c>
      <c r="J134" s="62">
        <f t="shared" si="53"/>
        <v>1.5138051256261638</v>
      </c>
      <c r="K134" s="62">
        <f t="shared" si="53"/>
        <v>1.7100546927180291</v>
      </c>
      <c r="L134" s="62">
        <f t="shared" si="53"/>
        <v>1.8848056300808578</v>
      </c>
      <c r="M134" s="62">
        <f t="shared" si="53"/>
        <v>2.0316311339070081</v>
      </c>
      <c r="N134" s="62">
        <f t="shared" si="53"/>
        <v>2.1447408769461211</v>
      </c>
      <c r="O134" s="62">
        <f t="shared" si="53"/>
        <v>2.262070729030587</v>
      </c>
      <c r="P134" s="62">
        <f t="shared" si="53"/>
        <v>2.3837781418518</v>
      </c>
      <c r="Q134" s="62">
        <f t="shared" si="53"/>
        <v>2.5100264416022289</v>
      </c>
      <c r="R134" s="62">
        <f t="shared" si="53"/>
        <v>2.6409850481522494</v>
      </c>
      <c r="S134" s="62">
        <f t="shared" si="53"/>
        <v>2.7768297024044335</v>
      </c>
      <c r="T134" s="62">
        <f t="shared" si="53"/>
        <v>2.9177427021303952</v>
      </c>
      <c r="U134" s="62">
        <f t="shared" si="53"/>
        <v>3.06391314660668</v>
      </c>
      <c r="V134" s="62">
        <f t="shared" si="53"/>
        <v>3.2155371903779812</v>
      </c>
      <c r="W134" s="62">
        <f t="shared" si="53"/>
        <v>3.3728183064882318</v>
      </c>
      <c r="X134" s="62">
        <f t="shared" si="53"/>
        <v>3.5359675595328088</v>
      </c>
      <c r="Y134" s="62">
        <f t="shared" si="53"/>
        <v>3.7052038888982821</v>
      </c>
      <c r="Z134" s="62">
        <f t="shared" si="53"/>
        <v>3.8807544025697931</v>
      </c>
      <c r="AA134" s="62">
        <f t="shared" si="53"/>
        <v>4.0628546819003537</v>
      </c>
      <c r="AB134" s="62">
        <f t="shared" si="53"/>
        <v>4.2517490977510404</v>
      </c>
      <c r="AC134" s="62">
        <f t="shared" si="53"/>
        <v>4.4476911384263405</v>
      </c>
      <c r="AD134" s="62">
        <f t="shared" si="53"/>
        <v>4.6509437498447177</v>
      </c>
      <c r="AE134" s="62">
        <f t="shared" si="53"/>
        <v>4.8617796884008966</v>
      </c>
      <c r="AF134" s="62">
        <f t="shared" si="53"/>
        <v>5.0804818869933905</v>
      </c>
      <c r="AG134" s="62">
        <f t="shared" si="53"/>
        <v>5.3073438347084654</v>
      </c>
      <c r="AH134" s="62">
        <f t="shared" si="53"/>
        <v>5.5426699706700617</v>
      </c>
      <c r="AI134" s="62">
        <f t="shared" si="53"/>
        <v>5.7867760925842031</v>
      </c>
      <c r="AJ134" s="62">
        <f t="shared" si="53"/>
        <v>6.0399897805261418</v>
      </c>
      <c r="AK134" s="62">
        <f t="shared" si="53"/>
        <v>6.3026508365389411</v>
      </c>
    </row>
    <row r="135" spans="1:37">
      <c r="A135" s="1" t="s">
        <v>26</v>
      </c>
      <c r="B135">
        <v>0</v>
      </c>
      <c r="C135" s="62">
        <f t="shared" si="49"/>
        <v>1.0999999999999899E-2</v>
      </c>
      <c r="D135" s="62">
        <f t="shared" si="53"/>
        <v>2.2120999999999835E-2</v>
      </c>
      <c r="E135" s="62">
        <f t="shared" si="53"/>
        <v>3.3364330999999803E-2</v>
      </c>
      <c r="F135" s="62">
        <f t="shared" si="53"/>
        <v>4.4731338640999763E-2</v>
      </c>
      <c r="G135" s="62">
        <f t="shared" si="53"/>
        <v>5.6223383366050594E-2</v>
      </c>
      <c r="H135" s="62">
        <f t="shared" si="53"/>
        <v>6.8294507747376887E-2</v>
      </c>
      <c r="I135" s="62">
        <f t="shared" si="53"/>
        <v>8.0961428339238584E-2</v>
      </c>
      <c r="J135" s="62">
        <f t="shared" si="53"/>
        <v>9.4241811601692094E-2</v>
      </c>
      <c r="K135" s="62">
        <f t="shared" si="53"/>
        <v>0.10815431463491354</v>
      </c>
      <c r="L135" s="62">
        <f t="shared" si="53"/>
        <v>0.12271862848440085</v>
      </c>
      <c r="M135" s="62">
        <f t="shared" si="53"/>
        <v>0.13795552415668921</v>
      </c>
      <c r="N135" s="62">
        <f t="shared" si="53"/>
        <v>0.15388690149488293</v>
      </c>
      <c r="O135" s="62">
        <f t="shared" si="53"/>
        <v>0.17004131811581136</v>
      </c>
      <c r="P135" s="62">
        <f t="shared" si="53"/>
        <v>0.18642189656943264</v>
      </c>
      <c r="Q135" s="62">
        <f t="shared" si="53"/>
        <v>0.20303180312140467</v>
      </c>
      <c r="R135" s="62">
        <f t="shared" si="53"/>
        <v>0.21987424836510439</v>
      </c>
      <c r="S135" s="62">
        <f t="shared" si="53"/>
        <v>0.23695248784221579</v>
      </c>
      <c r="T135" s="62">
        <f t="shared" si="53"/>
        <v>0.25426982267200682</v>
      </c>
      <c r="U135" s="62">
        <f t="shared" si="53"/>
        <v>0.27182960018941493</v>
      </c>
      <c r="V135" s="62">
        <f t="shared" si="53"/>
        <v>0.28963521459206665</v>
      </c>
      <c r="W135" s="62">
        <f t="shared" si="53"/>
        <v>0.30769010759635562</v>
      </c>
      <c r="X135" s="62">
        <f t="shared" si="53"/>
        <v>0.32599776910270473</v>
      </c>
      <c r="Y135" s="62">
        <f t="shared" si="53"/>
        <v>0.34456173787014266</v>
      </c>
      <c r="Z135" s="62">
        <f t="shared" si="53"/>
        <v>0.36338560220032456</v>
      </c>
      <c r="AA135" s="62">
        <f t="shared" si="53"/>
        <v>0.38247300063112921</v>
      </c>
      <c r="AB135" s="62">
        <f t="shared" si="53"/>
        <v>0.40182762263996508</v>
      </c>
      <c r="AC135" s="62">
        <f t="shared" si="53"/>
        <v>0.42145320935692454</v>
      </c>
      <c r="AD135" s="62">
        <f t="shared" si="53"/>
        <v>0.44135355428792145</v>
      </c>
      <c r="AE135" s="62">
        <f t="shared" si="53"/>
        <v>0.46153250404795232</v>
      </c>
      <c r="AF135" s="62">
        <f t="shared" si="53"/>
        <v>0.48199395910462361</v>
      </c>
      <c r="AG135" s="62">
        <f t="shared" si="53"/>
        <v>0.50274187453208841</v>
      </c>
      <c r="AH135" s="62">
        <f t="shared" si="53"/>
        <v>0.52378026077553774</v>
      </c>
      <c r="AI135" s="62">
        <f t="shared" si="53"/>
        <v>0.54511318442639523</v>
      </c>
      <c r="AJ135" s="62">
        <f t="shared" si="53"/>
        <v>0.56674476900836468</v>
      </c>
      <c r="AK135" s="62">
        <f t="shared" si="53"/>
        <v>0.58867919577448191</v>
      </c>
    </row>
    <row r="136" spans="1:37">
      <c r="A136" s="1" t="s">
        <v>27</v>
      </c>
      <c r="B136">
        <v>0</v>
      </c>
      <c r="C136" s="62">
        <f t="shared" si="49"/>
        <v>2.2999999999999909E-2</v>
      </c>
      <c r="D136" s="62">
        <f t="shared" si="53"/>
        <v>4.6528999999999821E-2</v>
      </c>
      <c r="E136" s="62">
        <f t="shared" si="53"/>
        <v>7.0599166999999685E-2</v>
      </c>
      <c r="F136" s="62">
        <f t="shared" si="53"/>
        <v>9.5222947840999606E-2</v>
      </c>
      <c r="G136" s="62">
        <f t="shared" si="53"/>
        <v>0.1204130756413424</v>
      </c>
      <c r="H136" s="62">
        <f t="shared" si="53"/>
        <v>0.14554234033786972</v>
      </c>
      <c r="I136" s="62">
        <f t="shared" si="53"/>
        <v>0.17058062291954035</v>
      </c>
      <c r="J136" s="62">
        <f t="shared" si="53"/>
        <v>0.19549726760739916</v>
      </c>
      <c r="K136" s="62">
        <f t="shared" si="53"/>
        <v>0.22026113957926663</v>
      </c>
      <c r="L136" s="62">
        <f t="shared" si="53"/>
        <v>0.24484068539079207</v>
      </c>
      <c r="M136" s="62">
        <f t="shared" si="53"/>
        <v>0.26920399594772615</v>
      </c>
      <c r="N136" s="62">
        <f t="shared" si="53"/>
        <v>0.29331887187073291</v>
      </c>
      <c r="O136" s="62">
        <f t="shared" si="53"/>
        <v>0.31789193043627662</v>
      </c>
      <c r="P136" s="62">
        <f t="shared" si="53"/>
        <v>0.34293187711456574</v>
      </c>
      <c r="Q136" s="62">
        <f t="shared" si="53"/>
        <v>0.36844758277974243</v>
      </c>
      <c r="R136" s="62">
        <f t="shared" si="53"/>
        <v>0.3944480868525575</v>
      </c>
      <c r="S136" s="62">
        <f t="shared" si="53"/>
        <v>0.42094260050275589</v>
      </c>
      <c r="T136" s="62">
        <f t="shared" si="53"/>
        <v>0.44794050991230816</v>
      </c>
      <c r="U136" s="62">
        <f t="shared" si="53"/>
        <v>0.47545137960064188</v>
      </c>
      <c r="V136" s="62">
        <f t="shared" si="53"/>
        <v>0.50348495581305386</v>
      </c>
      <c r="W136" s="62">
        <f t="shared" si="53"/>
        <v>0.53205116997350177</v>
      </c>
      <c r="X136" s="62">
        <f t="shared" si="53"/>
        <v>0.56116014220299815</v>
      </c>
      <c r="Y136" s="62">
        <f t="shared" si="53"/>
        <v>0.59082218490485494</v>
      </c>
      <c r="Z136" s="62">
        <f t="shared" si="53"/>
        <v>0.62104780641804713</v>
      </c>
      <c r="AA136" s="62">
        <f t="shared" si="53"/>
        <v>0.65184771473998993</v>
      </c>
      <c r="AB136" s="62">
        <f t="shared" si="53"/>
        <v>0.68323282132004959</v>
      </c>
      <c r="AC136" s="62">
        <f t="shared" si="53"/>
        <v>0.71521424492513042</v>
      </c>
      <c r="AD136" s="62">
        <f t="shared" si="53"/>
        <v>0.74780331557870783</v>
      </c>
      <c r="AE136" s="62">
        <f t="shared" si="53"/>
        <v>0.78101157857470316</v>
      </c>
      <c r="AF136" s="62">
        <f t="shared" si="53"/>
        <v>0.81485079856762233</v>
      </c>
      <c r="AG136" s="62">
        <f t="shared" si="53"/>
        <v>0.84933296374040701</v>
      </c>
      <c r="AH136" s="62">
        <f t="shared" si="53"/>
        <v>0.88447029005147448</v>
      </c>
      <c r="AI136" s="62">
        <f t="shared" si="53"/>
        <v>0.92027522556245223</v>
      </c>
      <c r="AJ136" s="62">
        <f t="shared" si="53"/>
        <v>0.95676045484813854</v>
      </c>
      <c r="AK136" s="62">
        <f t="shared" si="53"/>
        <v>0.99393890349025305</v>
      </c>
    </row>
    <row r="137" spans="1:37">
      <c r="A137" s="1" t="s">
        <v>28</v>
      </c>
      <c r="B137">
        <v>0</v>
      </c>
      <c r="C137" s="62">
        <f t="shared" si="49"/>
        <v>3.2140282818170496E-2</v>
      </c>
      <c r="D137" s="62">
        <f t="shared" si="53"/>
        <v>6.5313563415972942E-2</v>
      </c>
      <c r="E137" s="62">
        <f t="shared" si="53"/>
        <v>9.9553042634195288E-2</v>
      </c>
      <c r="F137" s="62">
        <f t="shared" si="53"/>
        <v>0.13489298839803832</v>
      </c>
      <c r="G137" s="62">
        <f t="shared" si="53"/>
        <v>0.17136877001351003</v>
      </c>
      <c r="H137" s="62">
        <f t="shared" si="53"/>
        <v>0.2074126352279928</v>
      </c>
      <c r="I137" s="62">
        <f t="shared" si="53"/>
        <v>0.24291197374486417</v>
      </c>
      <c r="J137" s="62">
        <f t="shared" si="53"/>
        <v>0.27775279322461488</v>
      </c>
      <c r="K137" s="62">
        <f t="shared" si="53"/>
        <v>0.31182029934242084</v>
      </c>
      <c r="L137" s="62">
        <f t="shared" si="53"/>
        <v>0.34499949998075774</v>
      </c>
      <c r="M137" s="62">
        <f t="shared" si="53"/>
        <v>0.37717582936790373</v>
      </c>
      <c r="N137" s="62">
        <f t="shared" si="53"/>
        <v>0.40823578764731439</v>
      </c>
      <c r="O137" s="62">
        <f t="shared" si="53"/>
        <v>0.43999625270860898</v>
      </c>
      <c r="P137" s="62">
        <f t="shared" si="53"/>
        <v>0.47247302334156838</v>
      </c>
      <c r="Q137" s="62">
        <f t="shared" si="53"/>
        <v>0.50568225465195105</v>
      </c>
      <c r="R137" s="62">
        <f t="shared" si="53"/>
        <v>0.53964046609761906</v>
      </c>
      <c r="S137" s="62">
        <f t="shared" si="53"/>
        <v>0.57436454970590711</v>
      </c>
      <c r="T137" s="62">
        <f t="shared" si="53"/>
        <v>0.60987177847631946</v>
      </c>
      <c r="U137" s="62">
        <f t="shared" si="53"/>
        <v>0.6461798149727378</v>
      </c>
      <c r="V137" s="62">
        <f t="shared" si="53"/>
        <v>0.68330672010941074</v>
      </c>
      <c r="W137" s="62">
        <f t="shared" si="53"/>
        <v>0.72127096213509811</v>
      </c>
      <c r="X137" s="62">
        <f t="shared" si="53"/>
        <v>0.76009142581983724</v>
      </c>
      <c r="Y137" s="62">
        <f t="shared" si="53"/>
        <v>0.79978742184890228</v>
      </c>
      <c r="Z137" s="62">
        <f t="shared" si="53"/>
        <v>0.84037869642862861</v>
      </c>
      <c r="AA137" s="62">
        <f t="shared" si="53"/>
        <v>0.88188544110888167</v>
      </c>
      <c r="AB137" s="62">
        <f t="shared" si="53"/>
        <v>0.92432830282705458</v>
      </c>
      <c r="AC137" s="62">
        <f t="shared" si="53"/>
        <v>0.9677283941785928</v>
      </c>
      <c r="AD137" s="62">
        <f t="shared" si="53"/>
        <v>1.0121073039191528</v>
      </c>
      <c r="AE137" s="62">
        <f t="shared" si="53"/>
        <v>1.0574871077036199</v>
      </c>
      <c r="AF137" s="62">
        <f t="shared" si="53"/>
        <v>1.1038903790673289</v>
      </c>
      <c r="AG137" s="62">
        <f t="shared" si="53"/>
        <v>1.1513402006549454</v>
      </c>
      <c r="AH137" s="62">
        <f t="shared" si="53"/>
        <v>1.1998601757025984</v>
      </c>
      <c r="AI137" s="62">
        <f t="shared" si="53"/>
        <v>1.2494744397789734</v>
      </c>
      <c r="AJ137" s="62">
        <f t="shared" si="53"/>
        <v>1.3002076727912053</v>
      </c>
      <c r="AK137" s="62">
        <f t="shared" si="53"/>
        <v>1.3520851112615468</v>
      </c>
    </row>
    <row r="138" spans="1:37">
      <c r="A138" s="1" t="s">
        <v>29</v>
      </c>
      <c r="B138">
        <v>0</v>
      </c>
      <c r="C138" s="62">
        <f t="shared" si="49"/>
        <v>3.8208631291911654E-3</v>
      </c>
      <c r="D138" s="62">
        <f t="shared" si="53"/>
        <v>7.6563252534342929E-3</v>
      </c>
      <c r="E138" s="62">
        <f t="shared" si="53"/>
        <v>1.1506442153491392E-2</v>
      </c>
      <c r="F138" s="62">
        <f t="shared" si="53"/>
        <v>1.5371269823255096E-2</v>
      </c>
      <c r="G138" s="62">
        <f t="shared" si="53"/>
        <v>1.9250864470562679E-2</v>
      </c>
      <c r="H138" s="62">
        <f t="shared" si="53"/>
        <v>2.3687957894647393E-2</v>
      </c>
      <c r="I138" s="62">
        <f t="shared" si="53"/>
        <v>2.868940506736295E-2</v>
      </c>
      <c r="J138" s="62">
        <f t="shared" si="53"/>
        <v>3.4262988581827303E-2</v>
      </c>
      <c r="K138" s="62">
        <f t="shared" si="53"/>
        <v>4.0417438771347403E-2</v>
      </c>
      <c r="L138" s="62">
        <f t="shared" si="53"/>
        <v>4.7162456428222033E-2</v>
      </c>
      <c r="M138" s="62">
        <f t="shared" si="53"/>
        <v>5.4508738204932738E-2</v>
      </c>
      <c r="N138" s="62">
        <f t="shared" si="53"/>
        <v>6.2468004790545928E-2</v>
      </c>
      <c r="O138" s="62">
        <f t="shared" si="53"/>
        <v>7.0487346672157836E-2</v>
      </c>
      <c r="P138" s="62">
        <f t="shared" si="53"/>
        <v>7.8567217288681546E-2</v>
      </c>
      <c r="Q138" s="62">
        <f t="shared" si="53"/>
        <v>8.670807350151577E-2</v>
      </c>
      <c r="R138" s="62">
        <f t="shared" si="53"/>
        <v>9.491037562037774E-2</v>
      </c>
      <c r="S138" s="62">
        <f t="shared" si="53"/>
        <v>0.10317458742932994</v>
      </c>
      <c r="T138" s="62">
        <f t="shared" si="53"/>
        <v>0.11150117621300448</v>
      </c>
      <c r="U138" s="62">
        <f t="shared" si="53"/>
        <v>0.11989061278302438</v>
      </c>
      <c r="V138" s="62">
        <f t="shared" si="53"/>
        <v>0.12834337150462516</v>
      </c>
      <c r="W138" s="62">
        <f t="shared" si="53"/>
        <v>0.13685993032347654</v>
      </c>
      <c r="X138" s="62">
        <f t="shared" si="53"/>
        <v>0.14544077079270723</v>
      </c>
      <c r="Y138" s="62">
        <f t="shared" si="53"/>
        <v>0.15408637810013359</v>
      </c>
      <c r="Z138" s="62">
        <f t="shared" si="53"/>
        <v>0.16279724109569349</v>
      </c>
      <c r="AA138" s="62">
        <f t="shared" si="53"/>
        <v>0.17157385231908728</v>
      </c>
      <c r="AB138" s="62">
        <f t="shared" si="53"/>
        <v>0.18041670802762799</v>
      </c>
      <c r="AC138" s="62">
        <f t="shared" si="53"/>
        <v>0.18932630822430085</v>
      </c>
      <c r="AD138" s="62">
        <f t="shared" si="53"/>
        <v>0.19830315668603538</v>
      </c>
      <c r="AE138" s="62">
        <f t="shared" si="53"/>
        <v>0.2073477609921901</v>
      </c>
      <c r="AF138" s="62">
        <f t="shared" si="53"/>
        <v>0.21646063255325321</v>
      </c>
      <c r="AG138" s="62">
        <f t="shared" si="53"/>
        <v>0.22564228663975872</v>
      </c>
      <c r="AH138" s="62">
        <f t="shared" si="53"/>
        <v>0.23489324241142229</v>
      </c>
      <c r="AI138" s="62">
        <f t="shared" si="53"/>
        <v>0.2442140229464953</v>
      </c>
      <c r="AJ138" s="62">
        <f t="shared" ref="D138:AK142" si="54">(AI138+1)*(1+AI92)-1</f>
        <v>0.25360515527134186</v>
      </c>
      <c r="AK138" s="62">
        <f t="shared" si="54"/>
        <v>0.26306717039023853</v>
      </c>
    </row>
    <row r="139" spans="1:37">
      <c r="A139" s="1" t="s">
        <v>30</v>
      </c>
      <c r="B139">
        <v>0</v>
      </c>
      <c r="C139" s="62">
        <f t="shared" si="49"/>
        <v>0</v>
      </c>
      <c r="D139" s="62">
        <f t="shared" si="54"/>
        <v>0</v>
      </c>
      <c r="E139" s="62">
        <f t="shared" si="54"/>
        <v>0</v>
      </c>
      <c r="F139" s="62">
        <f t="shared" si="54"/>
        <v>0</v>
      </c>
      <c r="G139" s="62">
        <f t="shared" si="54"/>
        <v>0</v>
      </c>
      <c r="H139" s="62">
        <f t="shared" si="54"/>
        <v>2.4285714285714466E-3</v>
      </c>
      <c r="I139" s="62">
        <f t="shared" si="54"/>
        <v>7.2975102040817585E-3</v>
      </c>
      <c r="J139" s="62">
        <f t="shared" si="54"/>
        <v>1.4636392064140136E-2</v>
      </c>
      <c r="K139" s="62">
        <f t="shared" si="54"/>
        <v>2.4492859872763395E-2</v>
      </c>
      <c r="L139" s="62">
        <f t="shared" si="54"/>
        <v>3.6933130314075635E-2</v>
      </c>
      <c r="M139" s="62">
        <f t="shared" si="54"/>
        <v>5.2042727355795071E-2</v>
      </c>
      <c r="N139" s="62">
        <f t="shared" si="54"/>
        <v>6.9927453720843413E-2</v>
      </c>
      <c r="O139" s="62">
        <f t="shared" si="54"/>
        <v>8.8116220434097725E-2</v>
      </c>
      <c r="P139" s="62">
        <f t="shared" si="54"/>
        <v>0.10661419618147727</v>
      </c>
      <c r="Q139" s="62">
        <f t="shared" si="54"/>
        <v>0.12542663751656224</v>
      </c>
      <c r="R139" s="62">
        <f t="shared" si="54"/>
        <v>0.14455889035434377</v>
      </c>
      <c r="S139" s="62">
        <f t="shared" si="54"/>
        <v>0.1640163914903674</v>
      </c>
      <c r="T139" s="62">
        <f t="shared" si="54"/>
        <v>0.18380467014570345</v>
      </c>
      <c r="U139" s="62">
        <f t="shared" si="54"/>
        <v>0.2039293495381802</v>
      </c>
      <c r="V139" s="62">
        <f t="shared" si="54"/>
        <v>0.22439614848032918</v>
      </c>
      <c r="W139" s="62">
        <f t="shared" si="54"/>
        <v>0.24521088300449456</v>
      </c>
      <c r="X139" s="62">
        <f t="shared" si="54"/>
        <v>0.26637946801557089</v>
      </c>
      <c r="Y139" s="62">
        <f t="shared" si="54"/>
        <v>0.28790791897183543</v>
      </c>
      <c r="Z139" s="62">
        <f t="shared" si="54"/>
        <v>0.30980235359435659</v>
      </c>
      <c r="AA139" s="62">
        <f t="shared" si="54"/>
        <v>0.33206899360546061</v>
      </c>
      <c r="AB139" s="62">
        <f t="shared" si="54"/>
        <v>0.35471416649675325</v>
      </c>
      <c r="AC139" s="62">
        <f t="shared" si="54"/>
        <v>0.37774430732719799</v>
      </c>
      <c r="AD139" s="62">
        <f t="shared" si="54"/>
        <v>0.40116596055176013</v>
      </c>
      <c r="AE139" s="62">
        <f t="shared" si="54"/>
        <v>0.42498578188114</v>
      </c>
      <c r="AF139" s="62">
        <f t="shared" si="54"/>
        <v>0.44921054017311923</v>
      </c>
      <c r="AG139" s="62">
        <f t="shared" si="54"/>
        <v>0.47384711935606205</v>
      </c>
      <c r="AH139" s="62">
        <f t="shared" si="54"/>
        <v>0.49890252038511496</v>
      </c>
      <c r="AI139" s="62">
        <f t="shared" si="54"/>
        <v>0.52438386323166175</v>
      </c>
      <c r="AJ139" s="62">
        <f t="shared" si="54"/>
        <v>0.55029838890659977</v>
      </c>
      <c r="AK139" s="62">
        <f t="shared" si="54"/>
        <v>0.57665346151801189</v>
      </c>
    </row>
    <row r="140" spans="1:37">
      <c r="A140" s="1" t="s">
        <v>31</v>
      </c>
      <c r="B140">
        <v>0</v>
      </c>
      <c r="C140" s="62">
        <f t="shared" si="49"/>
        <v>2.8000000000000025E-2</v>
      </c>
      <c r="D140" s="62">
        <f t="shared" si="54"/>
        <v>5.6783999999999946E-2</v>
      </c>
      <c r="E140" s="62">
        <f t="shared" si="54"/>
        <v>8.6373951999999976E-2</v>
      </c>
      <c r="F140" s="62">
        <f t="shared" si="54"/>
        <v>0.11679242265599998</v>
      </c>
      <c r="G140" s="62">
        <f t="shared" si="54"/>
        <v>0.14806261049036795</v>
      </c>
      <c r="H140" s="62">
        <f t="shared" si="54"/>
        <v>0.18037237252845406</v>
      </c>
      <c r="I140" s="62">
        <f t="shared" si="54"/>
        <v>0.21376004820854466</v>
      </c>
      <c r="J140" s="62">
        <f t="shared" si="54"/>
        <v>0.24826551243618766</v>
      </c>
      <c r="K140" s="62">
        <f t="shared" si="54"/>
        <v>0.28393024136293565</v>
      </c>
      <c r="L140" s="62">
        <f t="shared" si="54"/>
        <v>0.32079738115064282</v>
      </c>
      <c r="M140" s="62">
        <f t="shared" si="54"/>
        <v>0.35891181986384724</v>
      </c>
      <c r="N140" s="62">
        <f t="shared" si="54"/>
        <v>0.39832026263989873</v>
      </c>
      <c r="O140" s="62">
        <f t="shared" si="54"/>
        <v>0.43887155025645574</v>
      </c>
      <c r="P140" s="62">
        <f t="shared" si="54"/>
        <v>0.48059882521389286</v>
      </c>
      <c r="Q140" s="62">
        <f t="shared" si="54"/>
        <v>0.52353619114509553</v>
      </c>
      <c r="R140" s="62">
        <f t="shared" si="54"/>
        <v>0.56771874068830308</v>
      </c>
      <c r="S140" s="62">
        <f t="shared" si="54"/>
        <v>0.61318258416826366</v>
      </c>
      <c r="T140" s="62">
        <f t="shared" si="54"/>
        <v>0.65996487910914325</v>
      </c>
      <c r="U140" s="62">
        <f t="shared" si="54"/>
        <v>0.70810386060330832</v>
      </c>
      <c r="V140" s="62">
        <f t="shared" si="54"/>
        <v>0.75763887256080409</v>
      </c>
      <c r="W140" s="62">
        <f t="shared" si="54"/>
        <v>0.80861039986506733</v>
      </c>
      <c r="X140" s="62">
        <f t="shared" si="54"/>
        <v>0.86106010146115408</v>
      </c>
      <c r="Y140" s="62">
        <f t="shared" si="54"/>
        <v>0.91503084440352733</v>
      </c>
      <c r="Z140" s="62">
        <f t="shared" si="54"/>
        <v>0.97056673889122935</v>
      </c>
      <c r="AA140" s="62">
        <f t="shared" si="54"/>
        <v>1.0277131743190751</v>
      </c>
      <c r="AB140" s="62">
        <f t="shared" si="54"/>
        <v>1.0865168563743279</v>
      </c>
      <c r="AC140" s="62">
        <f t="shared" si="54"/>
        <v>1.1470258452091833</v>
      </c>
      <c r="AD140" s="62">
        <f t="shared" si="54"/>
        <v>1.2092895947202495</v>
      </c>
      <c r="AE140" s="62">
        <f t="shared" si="54"/>
        <v>1.2733589929671365</v>
      </c>
      <c r="AF140" s="62">
        <f t="shared" si="54"/>
        <v>1.3392864037631833</v>
      </c>
      <c r="AG140" s="62">
        <f t="shared" si="54"/>
        <v>1.4071257094723153</v>
      </c>
      <c r="AH140" s="62">
        <f t="shared" si="54"/>
        <v>1.4769323550470124</v>
      </c>
      <c r="AI140" s="62">
        <f t="shared" si="54"/>
        <v>1.5487633933433753</v>
      </c>
      <c r="AJ140" s="62">
        <f t="shared" si="54"/>
        <v>1.622677531750333</v>
      </c>
      <c r="AK140" s="62">
        <f t="shared" si="54"/>
        <v>1.6987351801710924</v>
      </c>
    </row>
    <row r="141" spans="1:37">
      <c r="A141" s="1" t="s">
        <v>32</v>
      </c>
      <c r="B141">
        <v>0</v>
      </c>
      <c r="C141" s="62">
        <f t="shared" si="49"/>
        <v>2.4000000000000021E-2</v>
      </c>
      <c r="D141" s="62">
        <f t="shared" si="54"/>
        <v>4.8575999999999953E-2</v>
      </c>
      <c r="E141" s="62">
        <f t="shared" si="54"/>
        <v>7.3741824000000067E-2</v>
      </c>
      <c r="F141" s="62">
        <f t="shared" si="54"/>
        <v>9.95116277760002E-2</v>
      </c>
      <c r="G141" s="62">
        <f t="shared" si="54"/>
        <v>0.12589990684262431</v>
      </c>
      <c r="H141" s="62">
        <f t="shared" si="54"/>
        <v>0.15259981891917818</v>
      </c>
      <c r="I141" s="62">
        <f t="shared" si="54"/>
        <v>0.17960358610528449</v>
      </c>
      <c r="J141" s="62">
        <f t="shared" si="54"/>
        <v>0.20690298338372104</v>
      </c>
      <c r="K141" s="62">
        <f t="shared" si="54"/>
        <v>0.23448933728963484</v>
      </c>
      <c r="L141" s="62">
        <f t="shared" si="54"/>
        <v>0.26235352518845789</v>
      </c>
      <c r="M141" s="62">
        <f t="shared" si="54"/>
        <v>0.29048597517837194</v>
      </c>
      <c r="N141" s="62">
        <f t="shared" si="54"/>
        <v>0.31887666663229619</v>
      </c>
      <c r="O141" s="62">
        <f t="shared" si="54"/>
        <v>0.34789195329820677</v>
      </c>
      <c r="P141" s="62">
        <f t="shared" si="54"/>
        <v>0.37754557627076735</v>
      </c>
      <c r="Q141" s="62">
        <f t="shared" si="54"/>
        <v>0.40785157894872426</v>
      </c>
      <c r="R141" s="62">
        <f t="shared" si="54"/>
        <v>0.43882431368559627</v>
      </c>
      <c r="S141" s="62">
        <f t="shared" si="54"/>
        <v>0.47047844858667931</v>
      </c>
      <c r="T141" s="62">
        <f t="shared" si="54"/>
        <v>0.50282897445558628</v>
      </c>
      <c r="U141" s="62">
        <f t="shared" si="54"/>
        <v>0.53589121189360922</v>
      </c>
      <c r="V141" s="62">
        <f t="shared" si="54"/>
        <v>0.56968081855526864</v>
      </c>
      <c r="W141" s="62">
        <f t="shared" si="54"/>
        <v>0.60421379656348462</v>
      </c>
      <c r="X141" s="62">
        <f t="shared" si="54"/>
        <v>0.63950650008788124</v>
      </c>
      <c r="Y141" s="62">
        <f t="shared" si="54"/>
        <v>0.67557564308981455</v>
      </c>
      <c r="Z141" s="62">
        <f t="shared" si="54"/>
        <v>0.71243830723779045</v>
      </c>
      <c r="AA141" s="62">
        <f t="shared" si="54"/>
        <v>0.75011194999702191</v>
      </c>
      <c r="AB141" s="62">
        <f t="shared" si="54"/>
        <v>0.78861441289695633</v>
      </c>
      <c r="AC141" s="62">
        <f t="shared" si="54"/>
        <v>0.82796392998068935</v>
      </c>
      <c r="AD141" s="62">
        <f t="shared" si="54"/>
        <v>0.86817913644026445</v>
      </c>
      <c r="AE141" s="62">
        <f t="shared" si="54"/>
        <v>0.90927907744195036</v>
      </c>
      <c r="AF141" s="62">
        <f t="shared" si="54"/>
        <v>0.95128321714567332</v>
      </c>
      <c r="AG141" s="62">
        <f t="shared" si="54"/>
        <v>0.99421144792287808</v>
      </c>
      <c r="AH141" s="62">
        <f t="shared" si="54"/>
        <v>1.0380840997771816</v>
      </c>
      <c r="AI141" s="62">
        <f t="shared" si="54"/>
        <v>1.0829219499722798</v>
      </c>
      <c r="AJ141" s="62">
        <f t="shared" si="54"/>
        <v>1.12874623287167</v>
      </c>
      <c r="AK141" s="62">
        <f t="shared" si="54"/>
        <v>1.1755786499948466</v>
      </c>
    </row>
    <row r="142" spans="1:37">
      <c r="A142" s="1" t="s">
        <v>33</v>
      </c>
      <c r="B142">
        <v>0</v>
      </c>
      <c r="C142" s="62">
        <f t="shared" si="49"/>
        <v>8.0000000000000071E-3</v>
      </c>
      <c r="D142" s="62">
        <f t="shared" si="54"/>
        <v>1.6064000000000078E-2</v>
      </c>
      <c r="E142" s="62">
        <f t="shared" si="54"/>
        <v>2.4192512000000166E-2</v>
      </c>
      <c r="F142" s="62">
        <f t="shared" si="54"/>
        <v>3.2386052096000206E-2</v>
      </c>
      <c r="G142" s="62">
        <f t="shared" si="54"/>
        <v>4.064514051276813E-2</v>
      </c>
      <c r="H142" s="62">
        <f t="shared" si="54"/>
        <v>5.030827396038684E-2</v>
      </c>
      <c r="I142" s="62">
        <f t="shared" si="54"/>
        <v>6.1411532856539663E-2</v>
      </c>
      <c r="J142" s="62">
        <f t="shared" si="54"/>
        <v>7.3996841031838567E-2</v>
      </c>
      <c r="K142" s="62">
        <f t="shared" si="54"/>
        <v>8.8112228085399869E-2</v>
      </c>
      <c r="L142" s="62">
        <f t="shared" si="54"/>
        <v>0.10381213309063209</v>
      </c>
      <c r="M142" s="62">
        <f t="shared" si="54"/>
        <v>0.12115775232491344</v>
      </c>
      <c r="N142" s="62">
        <f t="shared" si="54"/>
        <v>0.14021743411443688</v>
      </c>
      <c r="O142" s="62">
        <f t="shared" si="54"/>
        <v>0.15960113049438229</v>
      </c>
      <c r="P142" s="62">
        <f t="shared" si="54"/>
        <v>0.1793143497127867</v>
      </c>
      <c r="Q142" s="62">
        <f t="shared" si="54"/>
        <v>0.19936269365790404</v>
      </c>
      <c r="R142" s="62">
        <f t="shared" si="54"/>
        <v>0.21975185945008824</v>
      </c>
      <c r="S142" s="62">
        <f t="shared" si="54"/>
        <v>0.24048764106073972</v>
      </c>
      <c r="T142" s="62">
        <f t="shared" si="54"/>
        <v>0.26157593095877218</v>
      </c>
      <c r="U142" s="62">
        <f t="shared" si="54"/>
        <v>0.28302272178507115</v>
      </c>
      <c r="V142" s="62">
        <f t="shared" si="54"/>
        <v>0.30483410805541733</v>
      </c>
      <c r="W142" s="62">
        <f t="shared" si="54"/>
        <v>0.32701628789235926</v>
      </c>
      <c r="X142" s="62">
        <f t="shared" si="54"/>
        <v>0.34957556478652929</v>
      </c>
      <c r="Y142" s="62">
        <f t="shared" si="54"/>
        <v>0.37251834938790007</v>
      </c>
      <c r="Z142" s="62">
        <f t="shared" si="54"/>
        <v>0.39585116132749421</v>
      </c>
      <c r="AA142" s="62">
        <f t="shared" si="54"/>
        <v>0.41958063107006138</v>
      </c>
      <c r="AB142" s="62">
        <f t="shared" si="54"/>
        <v>0.44371350179825231</v>
      </c>
      <c r="AC142" s="62">
        <f t="shared" si="54"/>
        <v>0.46825663132882256</v>
      </c>
      <c r="AD142" s="62">
        <f t="shared" si="54"/>
        <v>0.49321699406141239</v>
      </c>
      <c r="AE142" s="62">
        <f t="shared" si="54"/>
        <v>0.51860168296045628</v>
      </c>
      <c r="AF142" s="62">
        <f t="shared" si="54"/>
        <v>0.5444179115707839</v>
      </c>
      <c r="AG142" s="62">
        <f t="shared" si="54"/>
        <v>0.5706730160674871</v>
      </c>
      <c r="AH142" s="62">
        <f t="shared" si="54"/>
        <v>0.59737445734063432</v>
      </c>
      <c r="AI142" s="62">
        <f t="shared" si="54"/>
        <v>0.62452982311542504</v>
      </c>
      <c r="AJ142" s="62">
        <f t="shared" si="54"/>
        <v>0.65214683010838703</v>
      </c>
      <c r="AK142" s="62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/>
  <cols>
    <col min="1" max="1" width="17.28515625" customWidth="1"/>
  </cols>
  <sheetData>
    <row r="1" spans="1:43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>
      <c r="A1" t="s">
        <v>696</v>
      </c>
      <c r="B1" t="s">
        <v>697</v>
      </c>
      <c r="C1" t="s">
        <v>698</v>
      </c>
      <c r="D1" t="s">
        <v>699</v>
      </c>
      <c r="E1" t="s">
        <v>700</v>
      </c>
      <c r="F1" s="4" t="s">
        <v>701</v>
      </c>
      <c r="G1" s="4" t="s">
        <v>702</v>
      </c>
      <c r="I1" s="71" t="s">
        <v>714</v>
      </c>
    </row>
    <row r="2" spans="1:9">
      <c r="A2" t="s">
        <v>703</v>
      </c>
      <c r="B2" t="s">
        <v>704</v>
      </c>
      <c r="C2" t="s">
        <v>705</v>
      </c>
      <c r="D2" t="s">
        <v>706</v>
      </c>
      <c r="E2" t="s">
        <v>707</v>
      </c>
      <c r="F2">
        <v>2014</v>
      </c>
      <c r="G2">
        <v>16208167.451801199</v>
      </c>
      <c r="I2">
        <f>G2*About!$A$62*About!$A$63</f>
        <v>17065790429654.971</v>
      </c>
    </row>
    <row r="3" spans="1:9">
      <c r="A3" t="s">
        <v>703</v>
      </c>
      <c r="B3" t="s">
        <v>704</v>
      </c>
      <c r="C3" t="s">
        <v>705</v>
      </c>
      <c r="D3" t="s">
        <v>706</v>
      </c>
      <c r="E3" t="s">
        <v>707</v>
      </c>
      <c r="F3">
        <v>2015</v>
      </c>
      <c r="G3" s="69">
        <v>16671978.001079099</v>
      </c>
      <c r="I3">
        <f>G3*About!$A$62*About!$A$63</f>
        <v>17554142592635.627</v>
      </c>
    </row>
    <row r="4" spans="1:9">
      <c r="A4" t="s">
        <v>703</v>
      </c>
      <c r="B4" t="s">
        <v>704</v>
      </c>
      <c r="C4" t="s">
        <v>705</v>
      </c>
      <c r="D4" t="s">
        <v>706</v>
      </c>
      <c r="E4" t="s">
        <v>707</v>
      </c>
      <c r="F4">
        <v>2016</v>
      </c>
      <c r="G4">
        <v>16919603.417713501</v>
      </c>
      <c r="I4">
        <f>G4*About!$A$62*About!$A$63</f>
        <v>17814870616201.863</v>
      </c>
    </row>
    <row r="5" spans="1:9">
      <c r="A5" t="s">
        <v>703</v>
      </c>
      <c r="B5" t="s">
        <v>704</v>
      </c>
      <c r="C5" t="s">
        <v>705</v>
      </c>
      <c r="D5" t="s">
        <v>706</v>
      </c>
      <c r="E5" t="s">
        <v>707</v>
      </c>
      <c r="F5">
        <v>2017</v>
      </c>
      <c r="G5">
        <v>17304243.025623702</v>
      </c>
      <c r="I5">
        <f>G5*About!$A$62*About!$A$63</f>
        <v>18219862664751.477</v>
      </c>
    </row>
    <row r="6" spans="1:9">
      <c r="A6" t="s">
        <v>703</v>
      </c>
      <c r="B6" t="s">
        <v>704</v>
      </c>
      <c r="C6" t="s">
        <v>705</v>
      </c>
      <c r="D6" t="s">
        <v>706</v>
      </c>
      <c r="E6" t="s">
        <v>707</v>
      </c>
      <c r="F6">
        <v>2018</v>
      </c>
      <c r="G6">
        <v>17798638.6604435</v>
      </c>
      <c r="I6">
        <f>G6*About!$A$62*About!$A$63</f>
        <v>18740418262308.145</v>
      </c>
    </row>
    <row r="7" spans="1:9">
      <c r="A7" t="s">
        <v>703</v>
      </c>
      <c r="B7" t="s">
        <v>704</v>
      </c>
      <c r="C7" t="s">
        <v>705</v>
      </c>
      <c r="D7" t="s">
        <v>706</v>
      </c>
      <c r="E7" t="s">
        <v>707</v>
      </c>
      <c r="F7">
        <v>2019</v>
      </c>
      <c r="G7">
        <v>18292645.569375802</v>
      </c>
      <c r="I7">
        <f>G7*About!$A$62*About!$A$63</f>
        <v>19260564565319.313</v>
      </c>
    </row>
    <row r="8" spans="1:9">
      <c r="A8" t="s">
        <v>703</v>
      </c>
      <c r="B8" t="s">
        <v>704</v>
      </c>
      <c r="C8" t="s">
        <v>705</v>
      </c>
      <c r="D8" t="s">
        <v>706</v>
      </c>
      <c r="E8" t="s">
        <v>707</v>
      </c>
      <c r="F8">
        <v>2020</v>
      </c>
      <c r="G8">
        <v>18587190</v>
      </c>
      <c r="I8">
        <f>G8*About!$A$62*About!$A$63</f>
        <v>19570694229280.551</v>
      </c>
    </row>
    <row r="9" spans="1:9">
      <c r="A9" t="s">
        <v>703</v>
      </c>
      <c r="B9" t="s">
        <v>704</v>
      </c>
      <c r="C9" t="s">
        <v>705</v>
      </c>
      <c r="D9" t="s">
        <v>706</v>
      </c>
      <c r="E9" t="s">
        <v>707</v>
      </c>
      <c r="F9">
        <v>2021</v>
      </c>
      <c r="G9">
        <v>18849540</v>
      </c>
      <c r="I9">
        <f>G9*About!$A$62*About!$A$63</f>
        <v>19846925958285.945</v>
      </c>
    </row>
    <row r="10" spans="1:9">
      <c r="A10" t="s">
        <v>703</v>
      </c>
      <c r="B10" t="s">
        <v>704</v>
      </c>
      <c r="C10" t="s">
        <v>705</v>
      </c>
      <c r="D10" t="s">
        <v>706</v>
      </c>
      <c r="E10" t="s">
        <v>707</v>
      </c>
      <c r="F10">
        <v>2022</v>
      </c>
      <c r="G10">
        <v>19124900</v>
      </c>
      <c r="I10">
        <f>G10*About!$A$62*About!$A$63</f>
        <v>20136856085592.691</v>
      </c>
    </row>
    <row r="11" spans="1:9">
      <c r="A11" t="s">
        <v>703</v>
      </c>
      <c r="B11" t="s">
        <v>704</v>
      </c>
      <c r="C11" t="s">
        <v>705</v>
      </c>
      <c r="D11" t="s">
        <v>706</v>
      </c>
      <c r="E11" t="s">
        <v>707</v>
      </c>
      <c r="F11">
        <v>2023</v>
      </c>
      <c r="G11">
        <v>19422190</v>
      </c>
      <c r="I11">
        <f>G11*About!$A$62*About!$A$63</f>
        <v>20449876595278.277</v>
      </c>
    </row>
    <row r="12" spans="1:9">
      <c r="A12" t="s">
        <v>703</v>
      </c>
      <c r="B12" t="s">
        <v>704</v>
      </c>
      <c r="C12" t="s">
        <v>705</v>
      </c>
      <c r="D12" t="s">
        <v>706</v>
      </c>
      <c r="E12" t="s">
        <v>707</v>
      </c>
      <c r="F12">
        <v>2024</v>
      </c>
      <c r="G12">
        <v>19740540</v>
      </c>
      <c r="I12">
        <f>G12*About!$A$62*About!$A$63</f>
        <v>20785071453021.242</v>
      </c>
    </row>
    <row r="13" spans="1:9">
      <c r="A13" t="s">
        <v>703</v>
      </c>
      <c r="B13" t="s">
        <v>704</v>
      </c>
      <c r="C13" t="s">
        <v>705</v>
      </c>
      <c r="D13" t="s">
        <v>706</v>
      </c>
      <c r="E13" t="s">
        <v>707</v>
      </c>
      <c r="F13">
        <v>2025</v>
      </c>
      <c r="G13">
        <v>20075600</v>
      </c>
      <c r="I13">
        <f>G13*About!$A$62*About!$A$63</f>
        <v>21137860487214.293</v>
      </c>
    </row>
    <row r="14" spans="1:9">
      <c r="A14" t="s">
        <v>703</v>
      </c>
      <c r="B14" t="s">
        <v>704</v>
      </c>
      <c r="C14" t="s">
        <v>705</v>
      </c>
      <c r="D14" t="s">
        <v>706</v>
      </c>
      <c r="E14" t="s">
        <v>707</v>
      </c>
      <c r="F14">
        <v>2026</v>
      </c>
      <c r="G14">
        <v>20424180</v>
      </c>
      <c r="I14">
        <f>G14*About!$A$62*About!$A$63</f>
        <v>21504884905345.414</v>
      </c>
    </row>
    <row r="15" spans="1:9">
      <c r="A15" t="s">
        <v>703</v>
      </c>
      <c r="B15" t="s">
        <v>704</v>
      </c>
      <c r="C15" t="s">
        <v>705</v>
      </c>
      <c r="D15" t="s">
        <v>706</v>
      </c>
      <c r="E15" t="s">
        <v>707</v>
      </c>
      <c r="F15">
        <v>2027</v>
      </c>
      <c r="G15">
        <v>20784020</v>
      </c>
      <c r="I15">
        <f>G15*About!$A$62*About!$A$63</f>
        <v>21883765124004.84</v>
      </c>
    </row>
    <row r="16" spans="1:9">
      <c r="A16" t="s">
        <v>703</v>
      </c>
      <c r="B16" t="s">
        <v>704</v>
      </c>
      <c r="C16" t="s">
        <v>705</v>
      </c>
      <c r="D16" t="s">
        <v>706</v>
      </c>
      <c r="E16" t="s">
        <v>707</v>
      </c>
      <c r="F16">
        <v>2028</v>
      </c>
      <c r="G16">
        <v>21153450</v>
      </c>
      <c r="I16">
        <f>G16*About!$A$62*About!$A$63</f>
        <v>22272742778460.578</v>
      </c>
    </row>
    <row r="17" spans="1:9">
      <c r="A17" t="s">
        <v>703</v>
      </c>
      <c r="B17" t="s">
        <v>704</v>
      </c>
      <c r="C17" t="s">
        <v>705</v>
      </c>
      <c r="D17" t="s">
        <v>706</v>
      </c>
      <c r="E17" t="s">
        <v>707</v>
      </c>
      <c r="F17">
        <v>2029</v>
      </c>
      <c r="G17">
        <v>21531180</v>
      </c>
      <c r="I17">
        <f>G17*About!$A$62*About!$A$63</f>
        <v>22670459610925.633</v>
      </c>
    </row>
    <row r="18" spans="1:9">
      <c r="A18" t="s">
        <v>703</v>
      </c>
      <c r="B18" t="s">
        <v>704</v>
      </c>
      <c r="C18" t="s">
        <v>705</v>
      </c>
      <c r="D18" t="s">
        <v>706</v>
      </c>
      <c r="E18" t="s">
        <v>707</v>
      </c>
      <c r="F18">
        <v>2030</v>
      </c>
      <c r="G18">
        <v>21916430</v>
      </c>
      <c r="I18">
        <f>G18*About!$A$62*About!$A$63</f>
        <v>23076094349249.734</v>
      </c>
    </row>
    <row r="19" spans="1:9">
      <c r="A19" t="s">
        <v>703</v>
      </c>
      <c r="B19" t="s">
        <v>704</v>
      </c>
      <c r="C19" t="s">
        <v>705</v>
      </c>
      <c r="D19" t="s">
        <v>706</v>
      </c>
      <c r="E19" t="s">
        <v>707</v>
      </c>
      <c r="F19">
        <v>2031</v>
      </c>
      <c r="G19">
        <v>22309050</v>
      </c>
      <c r="I19">
        <f>G19*About!$A$62*About!$A$63</f>
        <v>23489489056480.902</v>
      </c>
    </row>
    <row r="20" spans="1:9">
      <c r="A20" t="s">
        <v>703</v>
      </c>
      <c r="B20" t="s">
        <v>704</v>
      </c>
      <c r="C20" t="s">
        <v>705</v>
      </c>
      <c r="D20" t="s">
        <v>706</v>
      </c>
      <c r="E20" t="s">
        <v>707</v>
      </c>
      <c r="F20">
        <v>2032</v>
      </c>
      <c r="G20">
        <v>22709530</v>
      </c>
      <c r="I20">
        <f>G20*About!$A$62*About!$A$63</f>
        <v>23911159659995.598</v>
      </c>
    </row>
    <row r="21" spans="1:9">
      <c r="A21" t="s">
        <v>703</v>
      </c>
      <c r="B21" t="s">
        <v>704</v>
      </c>
      <c r="C21" t="s">
        <v>705</v>
      </c>
      <c r="D21" t="s">
        <v>706</v>
      </c>
      <c r="E21" t="s">
        <v>707</v>
      </c>
      <c r="F21">
        <v>2033</v>
      </c>
      <c r="G21">
        <v>23118740</v>
      </c>
      <c r="I21">
        <f>G21*About!$A$62*About!$A$63</f>
        <v>24342022194115.273</v>
      </c>
    </row>
    <row r="22" spans="1:9">
      <c r="A22" t="s">
        <v>703</v>
      </c>
      <c r="B22" t="s">
        <v>704</v>
      </c>
      <c r="C22" t="s">
        <v>705</v>
      </c>
      <c r="D22" t="s">
        <v>706</v>
      </c>
      <c r="E22" t="s">
        <v>707</v>
      </c>
      <c r="F22">
        <v>2034</v>
      </c>
      <c r="G22">
        <v>23537610</v>
      </c>
      <c r="I22">
        <f>G22*About!$A$62*About!$A$63</f>
        <v>24783055867942.18</v>
      </c>
    </row>
    <row r="23" spans="1:9">
      <c r="A23" t="s">
        <v>703</v>
      </c>
      <c r="B23" t="s">
        <v>704</v>
      </c>
      <c r="C23" t="s">
        <v>705</v>
      </c>
      <c r="D23" t="s">
        <v>706</v>
      </c>
      <c r="E23" t="s">
        <v>707</v>
      </c>
      <c r="F23">
        <v>2035</v>
      </c>
      <c r="G23">
        <v>23967030</v>
      </c>
      <c r="I23">
        <f>G23*About!$A$62*About!$A$63</f>
        <v>25235197774058.039</v>
      </c>
    </row>
    <row r="24" spans="1:9">
      <c r="A24" t="s">
        <v>703</v>
      </c>
      <c r="B24" t="s">
        <v>704</v>
      </c>
      <c r="C24" t="s">
        <v>705</v>
      </c>
      <c r="D24" t="s">
        <v>706</v>
      </c>
      <c r="E24" t="s">
        <v>707</v>
      </c>
      <c r="F24">
        <v>2036</v>
      </c>
      <c r="G24">
        <v>24407860</v>
      </c>
      <c r="I24">
        <f>G24*About!$A$62*About!$A$63</f>
        <v>25699353417654.18</v>
      </c>
    </row>
    <row r="25" spans="1:9">
      <c r="A25" t="s">
        <v>703</v>
      </c>
      <c r="B25" t="s">
        <v>704</v>
      </c>
      <c r="C25" t="s">
        <v>705</v>
      </c>
      <c r="D25" t="s">
        <v>706</v>
      </c>
      <c r="E25" t="s">
        <v>707</v>
      </c>
      <c r="F25">
        <v>2037</v>
      </c>
      <c r="G25">
        <v>24861010</v>
      </c>
      <c r="I25">
        <f>G25*About!$A$62*About!$A$63</f>
        <v>26176480949572.586</v>
      </c>
    </row>
    <row r="26" spans="1:9">
      <c r="A26" t="s">
        <v>703</v>
      </c>
      <c r="B26" t="s">
        <v>704</v>
      </c>
      <c r="C26" t="s">
        <v>705</v>
      </c>
      <c r="D26" t="s">
        <v>706</v>
      </c>
      <c r="E26" t="s">
        <v>707</v>
      </c>
      <c r="F26">
        <v>2038</v>
      </c>
      <c r="G26">
        <v>25327180</v>
      </c>
      <c r="I26">
        <f>G26*About!$A$62*About!$A$63</f>
        <v>26667317408922.48</v>
      </c>
    </row>
    <row r="27" spans="1:9">
      <c r="A27" t="s">
        <v>703</v>
      </c>
      <c r="B27" t="s">
        <v>704</v>
      </c>
      <c r="C27" t="s">
        <v>705</v>
      </c>
      <c r="D27" t="s">
        <v>706</v>
      </c>
      <c r="E27" t="s">
        <v>707</v>
      </c>
      <c r="F27">
        <v>2039</v>
      </c>
      <c r="G27">
        <v>25806800</v>
      </c>
      <c r="I27">
        <f>G27*About!$A$62*About!$A$63</f>
        <v>27172315548299.516</v>
      </c>
    </row>
    <row r="28" spans="1:9">
      <c r="A28" t="s">
        <v>703</v>
      </c>
      <c r="B28" t="s">
        <v>704</v>
      </c>
      <c r="C28" t="s">
        <v>705</v>
      </c>
      <c r="D28" t="s">
        <v>706</v>
      </c>
      <c r="E28" t="s">
        <v>707</v>
      </c>
      <c r="F28">
        <v>2040</v>
      </c>
      <c r="G28">
        <v>26300140</v>
      </c>
      <c r="I28">
        <f>G28*About!$A$62*About!$A$63</f>
        <v>27691759654217.266</v>
      </c>
    </row>
    <row r="29" spans="1:9">
      <c r="A29" t="s">
        <v>703</v>
      </c>
      <c r="B29" t="s">
        <v>704</v>
      </c>
      <c r="C29" t="s">
        <v>705</v>
      </c>
      <c r="D29" t="s">
        <v>706</v>
      </c>
      <c r="E29" t="s">
        <v>707</v>
      </c>
      <c r="F29">
        <v>2041</v>
      </c>
      <c r="G29">
        <v>26807420</v>
      </c>
      <c r="I29">
        <f>G29*About!$A$62*About!$A$63</f>
        <v>28225881367538.613</v>
      </c>
    </row>
    <row r="30" spans="1:9">
      <c r="A30" t="s">
        <v>703</v>
      </c>
      <c r="B30" t="s">
        <v>704</v>
      </c>
      <c r="C30" t="s">
        <v>705</v>
      </c>
      <c r="D30" t="s">
        <v>706</v>
      </c>
      <c r="E30" t="s">
        <v>707</v>
      </c>
      <c r="F30">
        <v>2042</v>
      </c>
      <c r="G30">
        <v>27328940</v>
      </c>
      <c r="I30">
        <f>G30*About!$A$62*About!$A$63</f>
        <v>28774996562167.52</v>
      </c>
    </row>
    <row r="31" spans="1:9">
      <c r="A31" t="s">
        <v>703</v>
      </c>
      <c r="B31" t="s">
        <v>704</v>
      </c>
      <c r="C31" t="s">
        <v>705</v>
      </c>
      <c r="D31" t="s">
        <v>706</v>
      </c>
      <c r="E31" t="s">
        <v>707</v>
      </c>
      <c r="F31">
        <v>2043</v>
      </c>
      <c r="G31">
        <v>27864750</v>
      </c>
      <c r="I31">
        <f>G31*About!$A$62*About!$A$63</f>
        <v>29339157883754.633</v>
      </c>
    </row>
    <row r="32" spans="1:9">
      <c r="A32" t="s">
        <v>703</v>
      </c>
      <c r="B32" t="s">
        <v>704</v>
      </c>
      <c r="C32" t="s">
        <v>705</v>
      </c>
      <c r="D32" t="s">
        <v>706</v>
      </c>
      <c r="E32" t="s">
        <v>707</v>
      </c>
      <c r="F32">
        <v>2044</v>
      </c>
      <c r="G32">
        <v>28414590</v>
      </c>
      <c r="I32">
        <f>G32*About!$A$62*About!$A$63</f>
        <v>29918091574916.535</v>
      </c>
    </row>
    <row r="33" spans="1:9">
      <c r="A33" t="s">
        <v>703</v>
      </c>
      <c r="B33" t="s">
        <v>704</v>
      </c>
      <c r="C33" t="s">
        <v>705</v>
      </c>
      <c r="D33" t="s">
        <v>706</v>
      </c>
      <c r="E33" t="s">
        <v>707</v>
      </c>
      <c r="F33">
        <v>2045</v>
      </c>
      <c r="G33">
        <v>28978050</v>
      </c>
      <c r="I33">
        <f>G33*About!$A$62*About!$A$63</f>
        <v>30511365941317.828</v>
      </c>
    </row>
    <row r="34" spans="1:9">
      <c r="A34" t="s">
        <v>703</v>
      </c>
      <c r="B34" t="s">
        <v>704</v>
      </c>
      <c r="C34" t="s">
        <v>705</v>
      </c>
      <c r="D34" t="s">
        <v>706</v>
      </c>
      <c r="E34" t="s">
        <v>707</v>
      </c>
      <c r="F34">
        <v>2046</v>
      </c>
      <c r="G34">
        <v>29554850</v>
      </c>
      <c r="I34">
        <f>G34*About!$A$62*About!$A$63</f>
        <v>31118686167314.816</v>
      </c>
    </row>
    <row r="35" spans="1:9">
      <c r="A35" t="s">
        <v>703</v>
      </c>
      <c r="B35" t="s">
        <v>704</v>
      </c>
      <c r="C35" t="s">
        <v>705</v>
      </c>
      <c r="D35" t="s">
        <v>706</v>
      </c>
      <c r="E35" t="s">
        <v>707</v>
      </c>
      <c r="F35">
        <v>2047</v>
      </c>
      <c r="G35">
        <v>30144870</v>
      </c>
      <c r="I35">
        <f>G35*About!$A$62*About!$A$63</f>
        <v>31739925903345.926</v>
      </c>
    </row>
    <row r="36" spans="1:9">
      <c r="A36" t="s">
        <v>703</v>
      </c>
      <c r="B36" t="s">
        <v>704</v>
      </c>
      <c r="C36" t="s">
        <v>705</v>
      </c>
      <c r="D36" t="s">
        <v>706</v>
      </c>
      <c r="E36" t="s">
        <v>707</v>
      </c>
      <c r="F36">
        <v>2048</v>
      </c>
      <c r="G36">
        <v>30747840</v>
      </c>
      <c r="I36">
        <f>G36*About!$A$62*About!$A$63</f>
        <v>32374800862897.605</v>
      </c>
    </row>
    <row r="37" spans="1:9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>
        <v>2049</v>
      </c>
      <c r="G37">
        <v>31363330</v>
      </c>
      <c r="I37">
        <f>G37*About!$A$62*About!$A$63</f>
        <v>33022858293374.176</v>
      </c>
    </row>
    <row r="38" spans="1:9">
      <c r="A38" t="s">
        <v>703</v>
      </c>
      <c r="B38" t="s">
        <v>704</v>
      </c>
      <c r="C38" t="s">
        <v>705</v>
      </c>
      <c r="D38" t="s">
        <v>706</v>
      </c>
      <c r="E38" t="s">
        <v>707</v>
      </c>
      <c r="F38">
        <v>2050</v>
      </c>
      <c r="G38">
        <v>31990910</v>
      </c>
      <c r="I38">
        <f>G38*About!$A$62*About!$A$63</f>
        <v>33683645442179.992</v>
      </c>
    </row>
    <row r="39" spans="1:9">
      <c r="A39" t="s">
        <v>703</v>
      </c>
      <c r="B39" t="s">
        <v>704</v>
      </c>
      <c r="C39" t="s">
        <v>705</v>
      </c>
      <c r="D39" t="s">
        <v>706</v>
      </c>
      <c r="E39" t="s">
        <v>707</v>
      </c>
      <c r="F39">
        <v>2051</v>
      </c>
      <c r="G39">
        <v>32630430</v>
      </c>
      <c r="I39">
        <f>G39*About!$A$62*About!$A$63</f>
        <v>34357004372363.063</v>
      </c>
    </row>
    <row r="40" spans="1:9">
      <c r="A40" t="s">
        <v>703</v>
      </c>
      <c r="B40" t="s">
        <v>704</v>
      </c>
      <c r="C40" t="s">
        <v>705</v>
      </c>
      <c r="D40" t="s">
        <v>706</v>
      </c>
      <c r="E40" t="s">
        <v>707</v>
      </c>
      <c r="F40">
        <v>2052</v>
      </c>
      <c r="G40">
        <v>33282110</v>
      </c>
      <c r="I40">
        <f>G40*About!$A$62*About!$A$63</f>
        <v>35043166724786.297</v>
      </c>
    </row>
    <row r="41" spans="1:9">
      <c r="A41" t="s">
        <v>703</v>
      </c>
      <c r="B41" t="s">
        <v>704</v>
      </c>
      <c r="C41" t="s">
        <v>705</v>
      </c>
      <c r="D41" t="s">
        <v>706</v>
      </c>
      <c r="E41" t="s">
        <v>707</v>
      </c>
      <c r="F41">
        <v>2053</v>
      </c>
      <c r="G41">
        <v>33946130</v>
      </c>
      <c r="I41">
        <f>G41*About!$A$62*About!$A$63</f>
        <v>35742322023792.047</v>
      </c>
    </row>
    <row r="42" spans="1:9">
      <c r="A42" t="s">
        <v>703</v>
      </c>
      <c r="B42" t="s">
        <v>704</v>
      </c>
      <c r="C42" t="s">
        <v>705</v>
      </c>
      <c r="D42" t="s">
        <v>706</v>
      </c>
      <c r="E42" t="s">
        <v>707</v>
      </c>
      <c r="F42">
        <v>2054</v>
      </c>
      <c r="G42">
        <v>34622620</v>
      </c>
      <c r="I42">
        <f>G42*About!$A$62*About!$A$63</f>
        <v>36454607148072.055</v>
      </c>
    </row>
    <row r="43" spans="1:9">
      <c r="A43" t="s">
        <v>703</v>
      </c>
      <c r="B43" t="s">
        <v>704</v>
      </c>
      <c r="C43" t="s">
        <v>705</v>
      </c>
      <c r="D43" t="s">
        <v>706</v>
      </c>
      <c r="E43" t="s">
        <v>707</v>
      </c>
      <c r="F43">
        <v>2055</v>
      </c>
      <c r="G43">
        <v>35311770</v>
      </c>
      <c r="I43">
        <f>G43*About!$A$62*About!$A$63</f>
        <v>37180222151098.805</v>
      </c>
    </row>
    <row r="44" spans="1:9">
      <c r="A44" t="s">
        <v>703</v>
      </c>
      <c r="B44" t="s">
        <v>704</v>
      </c>
      <c r="C44" t="s">
        <v>705</v>
      </c>
      <c r="D44" t="s">
        <v>706</v>
      </c>
      <c r="E44" t="s">
        <v>707</v>
      </c>
      <c r="F44">
        <v>2056</v>
      </c>
      <c r="G44">
        <v>36014100</v>
      </c>
      <c r="I44">
        <f>G44*About!$A$62*About!$A$63</f>
        <v>37919714547639.141</v>
      </c>
    </row>
    <row r="45" spans="1:9">
      <c r="A45" t="s">
        <v>703</v>
      </c>
      <c r="B45" t="s">
        <v>704</v>
      </c>
      <c r="C45" t="s">
        <v>705</v>
      </c>
      <c r="D45" t="s">
        <v>706</v>
      </c>
      <c r="E45" t="s">
        <v>707</v>
      </c>
      <c r="F45">
        <v>2057</v>
      </c>
      <c r="G45">
        <v>36730540</v>
      </c>
      <c r="I45">
        <f>G45*About!$A$62*About!$A$63</f>
        <v>38674063546795.313</v>
      </c>
    </row>
    <row r="46" spans="1:9">
      <c r="A46" t="s">
        <v>703</v>
      </c>
      <c r="B46" t="s">
        <v>704</v>
      </c>
      <c r="C46" t="s">
        <v>705</v>
      </c>
      <c r="D46" t="s">
        <v>706</v>
      </c>
      <c r="E46" t="s">
        <v>707</v>
      </c>
      <c r="F46">
        <v>2058</v>
      </c>
      <c r="G46">
        <v>37462060</v>
      </c>
      <c r="I46">
        <f>G46*About!$A$62*About!$A$63</f>
        <v>39444290474190.117</v>
      </c>
    </row>
    <row r="47" spans="1:9">
      <c r="A47" t="s">
        <v>703</v>
      </c>
      <c r="B47" t="s">
        <v>704</v>
      </c>
      <c r="C47" t="s">
        <v>705</v>
      </c>
      <c r="D47" t="s">
        <v>706</v>
      </c>
      <c r="E47" t="s">
        <v>707</v>
      </c>
      <c r="F47">
        <v>2059</v>
      </c>
      <c r="G47">
        <v>38209630</v>
      </c>
      <c r="I47">
        <f>G47*About!$A$62*About!$A$63</f>
        <v>40231416655446.305</v>
      </c>
    </row>
    <row r="48" spans="1:9">
      <c r="A48" t="s">
        <v>703</v>
      </c>
      <c r="B48" t="s">
        <v>704</v>
      </c>
      <c r="C48" t="s">
        <v>705</v>
      </c>
      <c r="D48" t="s">
        <v>706</v>
      </c>
      <c r="E48" t="s">
        <v>707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>
      <c r="A1" t="s">
        <v>655</v>
      </c>
    </row>
    <row r="2" spans="1:7">
      <c r="A2" t="s">
        <v>656</v>
      </c>
    </row>
    <row r="4" spans="1:7" s="8" customFormat="1" ht="30">
      <c r="B4" s="66" t="s">
        <v>657</v>
      </c>
      <c r="C4" s="66" t="s">
        <v>658</v>
      </c>
      <c r="D4" s="66" t="s">
        <v>659</v>
      </c>
      <c r="F4" s="66" t="s">
        <v>664</v>
      </c>
      <c r="G4" s="66" t="s">
        <v>665</v>
      </c>
    </row>
    <row r="5" spans="1:7">
      <c r="A5" s="1" t="s">
        <v>3</v>
      </c>
      <c r="B5">
        <f t="array" ref="B5:B46">TRANSPOSE('Data from BVAbIC'!B2:AQ2)</f>
        <v>187808079924.22485</v>
      </c>
      <c r="C5" s="63">
        <f>'Growth Rates'!AK101</f>
        <v>0.19048708560566818</v>
      </c>
      <c r="D5">
        <f>$B5*(1+C5)</f>
        <v>223583093722.18686</v>
      </c>
      <c r="F5">
        <f>C5*$D$54</f>
        <v>0.16750537665825177</v>
      </c>
      <c r="G5">
        <f>$B5*(1+F5)</f>
        <v>219266943091.39517</v>
      </c>
    </row>
    <row r="6" spans="1:7">
      <c r="A6" s="1" t="s">
        <v>40</v>
      </c>
      <c r="B6">
        <v>23194951866.592281</v>
      </c>
      <c r="C6" s="63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-0.12901735863643199</v>
      </c>
      <c r="G6">
        <f t="shared" ref="G6:G46" si="2">$B6*(1+F6)</f>
        <v>20202400443.065365</v>
      </c>
    </row>
    <row r="7" spans="1:7">
      <c r="A7" s="1" t="s">
        <v>41</v>
      </c>
      <c r="B7">
        <v>194233182542.33197</v>
      </c>
      <c r="C7" s="63">
        <f>'Growth Rates'!AK103</f>
        <v>2.7859471315839754</v>
      </c>
      <c r="D7">
        <f t="shared" si="0"/>
        <v>735356560304.56836</v>
      </c>
      <c r="F7">
        <f t="shared" si="1"/>
        <v>2.449830770113183</v>
      </c>
      <c r="G7">
        <f t="shared" si="2"/>
        <v>670071609711.54749</v>
      </c>
    </row>
    <row r="8" spans="1:7">
      <c r="A8" s="1" t="s">
        <v>4</v>
      </c>
      <c r="B8">
        <v>39890016504.301384</v>
      </c>
      <c r="C8" s="63">
        <f>'Growth Rates'!AK104</f>
        <v>0.15693270302600837</v>
      </c>
      <c r="D8">
        <f t="shared" si="0"/>
        <v>46150064618.073486</v>
      </c>
      <c r="F8">
        <f t="shared" si="1"/>
        <v>0.13799923205705708</v>
      </c>
      <c r="G8">
        <f t="shared" si="2"/>
        <v>45394808148.638306</v>
      </c>
    </row>
    <row r="9" spans="1:7">
      <c r="A9" s="1" t="s">
        <v>5</v>
      </c>
      <c r="B9">
        <v>50276704653.252724</v>
      </c>
      <c r="C9" s="63">
        <f>'Growth Rates'!AK105</f>
        <v>1.1476142603749553</v>
      </c>
      <c r="D9">
        <f t="shared" si="0"/>
        <v>107974967877.98543</v>
      </c>
      <c r="F9">
        <f t="shared" si="1"/>
        <v>1.0091579611881458</v>
      </c>
      <c r="G9">
        <f t="shared" si="2"/>
        <v>101013841416.38782</v>
      </c>
    </row>
    <row r="10" spans="1:7">
      <c r="A10" s="1" t="s">
        <v>6</v>
      </c>
      <c r="B10">
        <v>240666320965.16284</v>
      </c>
      <c r="C10" s="63">
        <f>'Growth Rates'!AK106</f>
        <v>7.6975446345118881E-2</v>
      </c>
      <c r="D10">
        <f t="shared" si="0"/>
        <v>259191718441.69388</v>
      </c>
      <c r="F10">
        <f t="shared" si="1"/>
        <v>6.7688584202332494E-2</v>
      </c>
      <c r="G10">
        <f t="shared" si="2"/>
        <v>256956683496.47885</v>
      </c>
    </row>
    <row r="11" spans="1:7">
      <c r="A11" s="1" t="s">
        <v>7</v>
      </c>
      <c r="B11">
        <v>26767287257.032196</v>
      </c>
      <c r="C11" s="63">
        <f>'Growth Rates'!AK107</f>
        <v>-4.1105915293898176E-2</v>
      </c>
      <c r="D11">
        <f t="shared" si="0"/>
        <v>25666993414.39719</v>
      </c>
      <c r="F11">
        <f t="shared" si="1"/>
        <v>-3.6146607011670925E-2</v>
      </c>
      <c r="G11">
        <f t="shared" si="2"/>
        <v>25799740643.783745</v>
      </c>
    </row>
    <row r="12" spans="1:7">
      <c r="A12" s="1" t="s">
        <v>8</v>
      </c>
      <c r="B12">
        <v>28192508452.980167</v>
      </c>
      <c r="C12" s="63">
        <f>'Growth Rates'!AK108</f>
        <v>0.20931444306210722</v>
      </c>
      <c r="D12">
        <f t="shared" si="0"/>
        <v>34093607658.339462</v>
      </c>
      <c r="F12">
        <f t="shared" si="1"/>
        <v>0.18406126858233149</v>
      </c>
      <c r="G12">
        <f t="shared" si="2"/>
        <v>33381657323.353802</v>
      </c>
    </row>
    <row r="13" spans="1:7">
      <c r="A13" s="1" t="s">
        <v>9</v>
      </c>
      <c r="B13">
        <v>93611546561.639038</v>
      </c>
      <c r="C13" s="63">
        <f>'Growth Rates'!AK109</f>
        <v>3.1423171813707018E-3</v>
      </c>
      <c r="D13">
        <f t="shared" si="0"/>
        <v>93905703732.774353</v>
      </c>
      <c r="F13">
        <f t="shared" si="1"/>
        <v>2.763205817190229E-3</v>
      </c>
      <c r="G13">
        <f t="shared" si="2"/>
        <v>93870214531.654343</v>
      </c>
    </row>
    <row r="14" spans="1:7">
      <c r="A14" s="1" t="s">
        <v>10</v>
      </c>
      <c r="B14">
        <v>153507743559.32275</v>
      </c>
      <c r="C14" s="63">
        <f>'Growth Rates'!AK110</f>
        <v>5.7420778427766495E-2</v>
      </c>
      <c r="D14">
        <f t="shared" si="0"/>
        <v>162322277689.18903</v>
      </c>
      <c r="F14">
        <f t="shared" si="1"/>
        <v>5.0493129694178282E-2</v>
      </c>
      <c r="G14">
        <f t="shared" si="2"/>
        <v>161258829963.92429</v>
      </c>
    </row>
    <row r="15" spans="1:7">
      <c r="A15" s="1" t="s">
        <v>36</v>
      </c>
      <c r="B15">
        <v>239208645625.53159</v>
      </c>
      <c r="C15" s="63">
        <f>'Growth Rates'!AK111</f>
        <v>0.1929214922831628</v>
      </c>
      <c r="D15">
        <f t="shared" si="0"/>
        <v>285357134506.64337</v>
      </c>
      <c r="F15">
        <f t="shared" si="1"/>
        <v>0.16964607930041012</v>
      </c>
      <c r="G15">
        <f t="shared" si="2"/>
        <v>279789454490.66425</v>
      </c>
    </row>
    <row r="16" spans="1:7">
      <c r="A16" s="1" t="s">
        <v>37</v>
      </c>
      <c r="B16">
        <v>125000513774.84894</v>
      </c>
      <c r="C16" s="63">
        <f>'Growth Rates'!AK112</f>
        <v>0.56813399967868916</v>
      </c>
      <c r="D16">
        <f t="shared" si="0"/>
        <v>196017555627.64496</v>
      </c>
      <c r="F16">
        <f t="shared" si="1"/>
        <v>0.49959029666474225</v>
      </c>
      <c r="G16">
        <f t="shared" si="2"/>
        <v>187449557534.87094</v>
      </c>
    </row>
    <row r="17" spans="1:7">
      <c r="A17" s="1" t="s">
        <v>11</v>
      </c>
      <c r="B17">
        <v>77354066881.278564</v>
      </c>
      <c r="C17" s="63">
        <f>'Growth Rates'!AK113</f>
        <v>0.15361582840409582</v>
      </c>
      <c r="D17">
        <f t="shared" si="0"/>
        <v>89236875945.671997</v>
      </c>
      <c r="F17">
        <f t="shared" si="1"/>
        <v>0.1350825286432529</v>
      </c>
      <c r="G17">
        <f t="shared" si="2"/>
        <v>87803249836.440979</v>
      </c>
    </row>
    <row r="18" spans="1:7">
      <c r="A18" s="1" t="s">
        <v>42</v>
      </c>
      <c r="B18">
        <v>10821226552.481733</v>
      </c>
      <c r="C18" s="63">
        <f>'Growth Rates'!AK114</f>
        <v>0.40189127666315771</v>
      </c>
      <c r="D18">
        <f t="shared" si="0"/>
        <v>15170183106.719877</v>
      </c>
      <c r="F18">
        <f t="shared" si="1"/>
        <v>0.35340427126113133</v>
      </c>
      <c r="G18">
        <f t="shared" si="2"/>
        <v>14645494236.413145</v>
      </c>
    </row>
    <row r="19" spans="1:7">
      <c r="A19" s="1" t="s">
        <v>43</v>
      </c>
      <c r="B19">
        <v>38974140227.960175</v>
      </c>
      <c r="C19" s="63">
        <f>'Growth Rates'!AK115</f>
        <v>0.18225735746848559</v>
      </c>
      <c r="D19">
        <f t="shared" si="0"/>
        <v>46077464035.514397</v>
      </c>
      <c r="F19">
        <f t="shared" si="1"/>
        <v>0.16026854111619568</v>
      </c>
      <c r="G19">
        <f t="shared" si="2"/>
        <v>45220468823.553391</v>
      </c>
    </row>
    <row r="20" spans="1:7">
      <c r="A20" s="1" t="s">
        <v>44</v>
      </c>
      <c r="B20">
        <v>30145257379.80682</v>
      </c>
      <c r="C20" s="63">
        <f>'Growth Rates'!AK116</f>
        <v>0.15361582840409582</v>
      </c>
      <c r="D20">
        <f t="shared" si="0"/>
        <v>34776046064.66053</v>
      </c>
      <c r="F20">
        <f t="shared" si="1"/>
        <v>0.1350825286432529</v>
      </c>
      <c r="G20">
        <f t="shared" si="2"/>
        <v>34217354973.272804</v>
      </c>
    </row>
    <row r="21" spans="1:7">
      <c r="A21" s="1" t="s">
        <v>45</v>
      </c>
      <c r="B21">
        <v>23754994427.447514</v>
      </c>
      <c r="C21" s="63">
        <f>'Growth Rates'!AK117</f>
        <v>0.1706254588078886</v>
      </c>
      <c r="D21">
        <f t="shared" si="0"/>
        <v>27808201250.609581</v>
      </c>
      <c r="F21">
        <f t="shared" si="1"/>
        <v>0.15003999695952064</v>
      </c>
      <c r="G21">
        <f t="shared" si="2"/>
        <v>27319193719.11517</v>
      </c>
    </row>
    <row r="22" spans="1:7">
      <c r="A22" s="1" t="s">
        <v>12</v>
      </c>
      <c r="B22">
        <v>142184049726.39093</v>
      </c>
      <c r="C22" s="63">
        <f>'Growth Rates'!AK118</f>
        <v>0.23805430436346953</v>
      </c>
      <c r="D22">
        <f t="shared" si="0"/>
        <v>176031574775.58789</v>
      </c>
      <c r="F22">
        <f t="shared" si="1"/>
        <v>0.20933374979586819</v>
      </c>
      <c r="G22">
        <f t="shared" si="2"/>
        <v>171947970016.77853</v>
      </c>
    </row>
    <row r="23" spans="1:7">
      <c r="A23" s="1" t="s">
        <v>13</v>
      </c>
      <c r="B23">
        <v>269789441803.75247</v>
      </c>
      <c r="C23" s="63">
        <f>'Growth Rates'!AK119</f>
        <v>0.16273671780955867</v>
      </c>
      <c r="D23">
        <f t="shared" si="0"/>
        <v>313694090062.56812</v>
      </c>
      <c r="F23">
        <f t="shared" si="1"/>
        <v>0.14310300945675564</v>
      </c>
      <c r="G23">
        <f t="shared" si="2"/>
        <v>308397122845.52765</v>
      </c>
    </row>
    <row r="24" spans="1:7">
      <c r="A24" s="1" t="s">
        <v>14</v>
      </c>
      <c r="B24">
        <v>54554596208.71077</v>
      </c>
      <c r="C24" s="63">
        <f>'Growth Rates'!AK120</f>
        <v>0.19986778267818539</v>
      </c>
      <c r="D24">
        <f t="shared" si="0"/>
        <v>65458302387.849533</v>
      </c>
      <c r="F24">
        <f t="shared" si="1"/>
        <v>0.17575432010474754</v>
      </c>
      <c r="G24">
        <f t="shared" si="2"/>
        <v>64142802173.961769</v>
      </c>
    </row>
    <row r="25" spans="1:7">
      <c r="A25" s="1" t="s">
        <v>15</v>
      </c>
      <c r="B25">
        <v>142599614120.50613</v>
      </c>
      <c r="C25" s="63">
        <f>'Growth Rates'!AK121</f>
        <v>0.21882747568365746</v>
      </c>
      <c r="D25">
        <f t="shared" si="0"/>
        <v>173804327711.96011</v>
      </c>
      <c r="F25">
        <f t="shared" si="1"/>
        <v>0.19242658168147628</v>
      </c>
      <c r="G25">
        <f t="shared" si="2"/>
        <v>170039570414.81271</v>
      </c>
    </row>
    <row r="26" spans="1:7">
      <c r="A26" s="1" t="s">
        <v>16</v>
      </c>
      <c r="B26">
        <v>155492087758.26208</v>
      </c>
      <c r="C26" s="63">
        <f>'Growth Rates'!AK122</f>
        <v>0.7714107725899424</v>
      </c>
      <c r="D26">
        <f t="shared" si="0"/>
        <v>275440359307.48615</v>
      </c>
      <c r="F26">
        <f t="shared" si="1"/>
        <v>0.67834232231576719</v>
      </c>
      <c r="G26">
        <f t="shared" si="2"/>
        <v>260968951669.92865</v>
      </c>
    </row>
    <row r="27" spans="1:7">
      <c r="A27" s="1" t="s">
        <v>17</v>
      </c>
      <c r="B27">
        <v>129947470380.60561</v>
      </c>
      <c r="C27" s="63">
        <f>'Growth Rates'!AK123</f>
        <v>0.15268005027792175</v>
      </c>
      <c r="D27">
        <f t="shared" si="0"/>
        <v>149787856691.80521</v>
      </c>
      <c r="F27">
        <f t="shared" si="1"/>
        <v>0.13425964940713594</v>
      </c>
      <c r="G27">
        <f t="shared" si="2"/>
        <v>147394172195.24991</v>
      </c>
    </row>
    <row r="28" spans="1:7">
      <c r="A28" s="1" t="s">
        <v>18</v>
      </c>
      <c r="B28">
        <v>109595276829.93204</v>
      </c>
      <c r="C28" s="63">
        <f>'Growth Rates'!AK124</f>
        <v>5.0527447443211138E-2</v>
      </c>
      <c r="D28">
        <f t="shared" si="0"/>
        <v>115132846419.98061</v>
      </c>
      <c r="F28">
        <f t="shared" si="1"/>
        <v>4.4431458902551742E-2</v>
      </c>
      <c r="G28">
        <f t="shared" si="2"/>
        <v>114464754868.31496</v>
      </c>
    </row>
    <row r="29" spans="1:7">
      <c r="A29" s="1" t="s">
        <v>46</v>
      </c>
      <c r="B29">
        <v>202754893622.36157</v>
      </c>
      <c r="C29" s="63">
        <f>'Growth Rates'!AK125</f>
        <v>0.64070003180880342</v>
      </c>
      <c r="D29">
        <f t="shared" si="0"/>
        <v>332659960415.59918</v>
      </c>
      <c r="F29">
        <f t="shared" si="1"/>
        <v>0.56340144956206961</v>
      </c>
      <c r="G29">
        <f t="shared" si="2"/>
        <v>316987294595.0033</v>
      </c>
    </row>
    <row r="30" spans="1:7">
      <c r="A30" s="1" t="s">
        <v>47</v>
      </c>
      <c r="B30">
        <v>42222754048.031776</v>
      </c>
      <c r="C30" s="63">
        <f>'Growth Rates'!AK126</f>
        <v>0.26004189345377049</v>
      </c>
      <c r="D30">
        <f t="shared" si="0"/>
        <v>53202438957.514809</v>
      </c>
      <c r="F30">
        <f t="shared" si="1"/>
        <v>0.22866860066340722</v>
      </c>
      <c r="G30">
        <f t="shared" si="2"/>
        <v>51877772132.350418</v>
      </c>
    </row>
    <row r="31" spans="1:7">
      <c r="A31" s="1" t="s">
        <v>48</v>
      </c>
      <c r="B31">
        <v>51188121508.188766</v>
      </c>
      <c r="C31" s="63">
        <f>'Growth Rates'!AK127</f>
        <v>0.74206717297632552</v>
      </c>
      <c r="D31">
        <f t="shared" si="0"/>
        <v>89173146125.739044</v>
      </c>
      <c r="F31">
        <f t="shared" si="1"/>
        <v>0.65253894204901819</v>
      </c>
      <c r="G31">
        <f t="shared" si="2"/>
        <v>84590364162.618851</v>
      </c>
    </row>
    <row r="32" spans="1:7">
      <c r="A32" s="1" t="s">
        <v>19</v>
      </c>
      <c r="B32">
        <v>716740765589.81006</v>
      </c>
      <c r="C32" s="63">
        <f>'Growth Rates'!AK128</f>
        <v>0.17192195663838095</v>
      </c>
      <c r="D32">
        <f t="shared" si="0"/>
        <v>839964240412.50134</v>
      </c>
      <c r="F32">
        <f t="shared" si="1"/>
        <v>0.15118007612416698</v>
      </c>
      <c r="G32">
        <f t="shared" si="2"/>
        <v>825097689092.97131</v>
      </c>
    </row>
    <row r="33" spans="1:7">
      <c r="A33" s="1" t="s">
        <v>20</v>
      </c>
      <c r="B33">
        <v>1787046914342.0093</v>
      </c>
      <c r="C33" s="63">
        <f>'Growth Rates'!AK129</f>
        <v>1.6888705109082189</v>
      </c>
      <c r="D33">
        <f t="shared" si="0"/>
        <v>4805137749583.7549</v>
      </c>
      <c r="F33">
        <f t="shared" si="1"/>
        <v>1.4851132304177446</v>
      </c>
      <c r="G33">
        <f t="shared" si="2"/>
        <v>4441013930208.5332</v>
      </c>
    </row>
    <row r="34" spans="1:7">
      <c r="A34" s="1" t="s">
        <v>21</v>
      </c>
      <c r="B34">
        <v>559984354644.60352</v>
      </c>
      <c r="C34" s="63">
        <f>'Growth Rates'!AK130</f>
        <v>0.77057080303020253</v>
      </c>
      <c r="D34">
        <f t="shared" si="0"/>
        <v>991491948487.44531</v>
      </c>
      <c r="F34">
        <f t="shared" si="1"/>
        <v>0.67760369262316456</v>
      </c>
      <c r="G34">
        <f t="shared" si="2"/>
        <v>939431821162.98657</v>
      </c>
    </row>
    <row r="35" spans="1:7">
      <c r="A35" s="1" t="s">
        <v>22</v>
      </c>
      <c r="B35">
        <v>469674946691.58752</v>
      </c>
      <c r="C35" s="63">
        <f>'Growth Rates'!AK131</f>
        <v>1.2376282375439773</v>
      </c>
      <c r="D35">
        <f t="shared" si="0"/>
        <v>1050957923184.0585</v>
      </c>
      <c r="F35">
        <f t="shared" si="1"/>
        <v>1.0883120156599397</v>
      </c>
      <c r="G35">
        <f t="shared" si="2"/>
        <v>980827834630.48389</v>
      </c>
    </row>
    <row r="36" spans="1:7">
      <c r="A36" s="1" t="s">
        <v>23</v>
      </c>
      <c r="B36">
        <v>421477904503.89636</v>
      </c>
      <c r="C36" s="63">
        <f>'Growth Rates'!AK132</f>
        <v>1.413438288521558</v>
      </c>
      <c r="D36">
        <f t="shared" si="0"/>
        <v>1017210912495.5363</v>
      </c>
      <c r="F36">
        <f t="shared" si="1"/>
        <v>1.2429110989293926</v>
      </c>
      <c r="G36">
        <f t="shared" si="2"/>
        <v>945337469965.29175</v>
      </c>
    </row>
    <row r="37" spans="1:7">
      <c r="A37" s="1" t="s">
        <v>24</v>
      </c>
      <c r="B37">
        <v>272421059028.67728</v>
      </c>
      <c r="C37" s="63">
        <f>'Growth Rates'!AK133</f>
        <v>1.2829820262414611</v>
      </c>
      <c r="D37">
        <f t="shared" si="0"/>
        <v>621932381332.13428</v>
      </c>
      <c r="F37">
        <f t="shared" si="1"/>
        <v>1.128194002590946</v>
      </c>
      <c r="G37">
        <f t="shared" si="2"/>
        <v>579764864004.30505</v>
      </c>
    </row>
    <row r="38" spans="1:7">
      <c r="A38" s="1" t="s">
        <v>25</v>
      </c>
      <c r="B38">
        <v>362447611962.85498</v>
      </c>
      <c r="C38" s="63">
        <f>'Growth Rates'!AK134</f>
        <v>6.3026508365389411</v>
      </c>
      <c r="D38">
        <f t="shared" si="0"/>
        <v>2646828356702.0845</v>
      </c>
      <c r="F38">
        <f t="shared" si="1"/>
        <v>5.5422544733840287</v>
      </c>
      <c r="G38">
        <f t="shared" si="2"/>
        <v>2371224510731.3467</v>
      </c>
    </row>
    <row r="39" spans="1:7">
      <c r="A39" s="1" t="s">
        <v>26</v>
      </c>
      <c r="B39">
        <v>1288879555382.9473</v>
      </c>
      <c r="C39" s="63">
        <f>'Growth Rates'!AK135</f>
        <v>0.58867919577448191</v>
      </c>
      <c r="D39">
        <f t="shared" si="0"/>
        <v>2047616135495.9524</v>
      </c>
      <c r="F39">
        <f t="shared" si="1"/>
        <v>0.51765677502783503</v>
      </c>
      <c r="G39">
        <f t="shared" si="2"/>
        <v>1956076789421.7935</v>
      </c>
    </row>
    <row r="40" spans="1:7">
      <c r="A40" s="1" t="s">
        <v>27</v>
      </c>
      <c r="B40">
        <v>2108227238342.3972</v>
      </c>
      <c r="C40" s="63">
        <f>'Growth Rates'!AK136</f>
        <v>0.99393890349025305</v>
      </c>
      <c r="D40">
        <f t="shared" si="0"/>
        <v>4203676307928.7236</v>
      </c>
      <c r="F40">
        <f t="shared" si="1"/>
        <v>0.87402308600111456</v>
      </c>
      <c r="G40">
        <f t="shared" si="2"/>
        <v>3950866515190.0264</v>
      </c>
    </row>
    <row r="41" spans="1:7">
      <c r="A41" s="1" t="s">
        <v>28</v>
      </c>
      <c r="B41">
        <v>1972988054273.7441</v>
      </c>
      <c r="C41" s="63">
        <f>'Growth Rates'!AK137</f>
        <v>1.3520851112615468</v>
      </c>
      <c r="D41">
        <f t="shared" si="0"/>
        <v>4640635827154.1621</v>
      </c>
      <c r="F41">
        <f t="shared" si="1"/>
        <v>1.1889600028042027</v>
      </c>
      <c r="G41">
        <f t="shared" si="2"/>
        <v>4318791936815.7139</v>
      </c>
    </row>
    <row r="42" spans="1:7">
      <c r="A42" s="1" t="s">
        <v>29</v>
      </c>
      <c r="B42">
        <v>1502139065517.6633</v>
      </c>
      <c r="C42" s="63">
        <f>'Growth Rates'!AK138</f>
        <v>0.26306717039023853</v>
      </c>
      <c r="D42">
        <f t="shared" si="0"/>
        <v>1897302539016.0322</v>
      </c>
      <c r="F42">
        <f t="shared" si="1"/>
        <v>0.23132888679843494</v>
      </c>
      <c r="G42">
        <f t="shared" si="2"/>
        <v>1849627223360.3057</v>
      </c>
    </row>
    <row r="43" spans="1:7">
      <c r="A43" s="1" t="s">
        <v>30</v>
      </c>
      <c r="B43">
        <v>937194286282.41858</v>
      </c>
      <c r="C43" s="63">
        <f>'Growth Rates'!AK139</f>
        <v>0.57665346151801189</v>
      </c>
      <c r="D43">
        <f t="shared" si="0"/>
        <v>1477630615582.0779</v>
      </c>
      <c r="F43">
        <f t="shared" si="1"/>
        <v>0.50708191038639649</v>
      </c>
      <c r="G43">
        <f t="shared" si="2"/>
        <v>1412428555373.7227</v>
      </c>
    </row>
    <row r="44" spans="1:7">
      <c r="A44" s="1" t="s">
        <v>31</v>
      </c>
      <c r="B44">
        <v>1243976514878.6797</v>
      </c>
      <c r="C44" s="63">
        <f>'Growth Rates'!AK140</f>
        <v>1.6987351801710924</v>
      </c>
      <c r="D44">
        <f t="shared" si="0"/>
        <v>3357163184009.7212</v>
      </c>
      <c r="F44">
        <f t="shared" si="1"/>
        <v>1.4937877562273698</v>
      </c>
      <c r="G44">
        <f t="shared" si="2"/>
        <v>3102213401838.8457</v>
      </c>
    </row>
    <row r="45" spans="1:7">
      <c r="A45" s="1" t="s">
        <v>32</v>
      </c>
      <c r="B45">
        <v>452986694316.44147</v>
      </c>
      <c r="C45" s="63">
        <f>'Growth Rates'!AK141</f>
        <v>1.1755786499948466</v>
      </c>
      <c r="D45">
        <f t="shared" si="0"/>
        <v>985508180886.59204</v>
      </c>
      <c r="F45">
        <f t="shared" si="1"/>
        <v>1.0337485291072479</v>
      </c>
      <c r="G45">
        <f t="shared" si="2"/>
        <v>921261023271.21741</v>
      </c>
    </row>
    <row r="46" spans="1:7">
      <c r="A46" s="1" t="s">
        <v>33</v>
      </c>
      <c r="B46">
        <v>20682998307.294415</v>
      </c>
      <c r="C46" s="63">
        <f>'Growth Rates'!AK142</f>
        <v>0.68023332622022936</v>
      </c>
      <c r="D46">
        <f t="shared" si="0"/>
        <v>34752263042.07267</v>
      </c>
      <c r="F46">
        <f t="shared" si="1"/>
        <v>0.59816516779457962</v>
      </c>
      <c r="G46">
        <f t="shared" si="2"/>
        <v>33054847460.272182</v>
      </c>
    </row>
    <row r="48" spans="1:7">
      <c r="A48" s="1" t="s">
        <v>660</v>
      </c>
      <c r="B48">
        <f>SUM(B5:B46)</f>
        <v>17000603457227.963</v>
      </c>
      <c r="D48">
        <f>SUM(D5:D46)</f>
        <v>34764673739066.648</v>
      </c>
      <c r="G48">
        <f>SUM(G5:G46)</f>
        <v>32621490689986.922</v>
      </c>
    </row>
    <row r="50" spans="1:37">
      <c r="A50" s="1" t="s">
        <v>661</v>
      </c>
      <c r="D50" s="62">
        <f>(D48-B48)/B48</f>
        <v>1.0449082190836072</v>
      </c>
    </row>
    <row r="52" spans="1:37">
      <c r="A52" s="1" t="s">
        <v>662</v>
      </c>
      <c r="D52" s="52">
        <f>('OECD GDP Data'!I38-'OECD GDP Data'!I3)/'OECD GDP Data'!I3</f>
        <v>0.91884310295571303</v>
      </c>
    </row>
    <row r="54" spans="1:37">
      <c r="A54" s="1" t="s">
        <v>663</v>
      </c>
      <c r="D54" s="10">
        <f>D52/D50</f>
        <v>0.87935292896972872</v>
      </c>
    </row>
    <row r="56" spans="1:37">
      <c r="A56" s="1" t="s">
        <v>666</v>
      </c>
      <c r="D56" s="52">
        <f>(G48-B48)/B48</f>
        <v>0.9188431029557127</v>
      </c>
    </row>
    <row r="58" spans="1:37" s="10" customFormat="1">
      <c r="A58" s="67" t="s">
        <v>667</v>
      </c>
    </row>
    <row r="59" spans="1:37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>
      <c r="A60" s="1" t="s">
        <v>3</v>
      </c>
      <c r="B60">
        <f>'Growth Rates'!B101*$D$54</f>
        <v>0</v>
      </c>
      <c r="C60" s="52">
        <f>'Growth Rates'!C101*$D$54</f>
        <v>1.9345764437334049E-2</v>
      </c>
      <c r="D60" s="52">
        <f>'Growth Rates'!D101*$D$54</f>
        <v>3.9117135692289383E-2</v>
      </c>
      <c r="E60" s="52">
        <f>'Growth Rates'!E101*$D$54</f>
        <v>5.932347711485382E-2</v>
      </c>
      <c r="F60" s="52">
        <f>'Growth Rates'!F101*$D$54</f>
        <v>7.9974358048714653E-2</v>
      </c>
      <c r="G60" s="52">
        <f>'Growth Rates'!G101*$D$54</f>
        <v>0.10107955836312041</v>
      </c>
      <c r="H60" s="52">
        <f>'Growth Rates'!H101*$D$54</f>
        <v>0.11956771383853988</v>
      </c>
      <c r="I60" s="52">
        <f>'Growth Rates'!I101*$D$54</f>
        <v>0.1352650382255271</v>
      </c>
      <c r="J60" s="52">
        <f>'Growth Rates'!J101*$D$54</f>
        <v>0.14802023552741039</v>
      </c>
      <c r="K60" s="52">
        <f>'Growth Rates'!K101*$D$54</f>
        <v>0.15770689679266897</v>
      </c>
      <c r="L60" s="52">
        <f>'Growth Rates'!L101*$D$54</f>
        <v>0.16422555855460397</v>
      </c>
      <c r="M60" s="52">
        <f>'Growth Rates'!M101*$D$54</f>
        <v>0.16750537665825177</v>
      </c>
      <c r="N60" s="52">
        <f>'Growth Rates'!N101*$D$54</f>
        <v>0.16750537665825177</v>
      </c>
      <c r="O60" s="52">
        <f>'Growth Rates'!O101*$D$54</f>
        <v>0.16750537665825177</v>
      </c>
      <c r="P60" s="52">
        <f>'Growth Rates'!P101*$D$54</f>
        <v>0.16750537665825177</v>
      </c>
      <c r="Q60" s="52">
        <f>'Growth Rates'!Q101*$D$54</f>
        <v>0.16750537665825177</v>
      </c>
      <c r="R60" s="52">
        <f>'Growth Rates'!R101*$D$54</f>
        <v>0.16750537665825177</v>
      </c>
      <c r="S60" s="52">
        <f>'Growth Rates'!S101*$D$54</f>
        <v>0.16750537665825177</v>
      </c>
      <c r="T60" s="52">
        <f>'Growth Rates'!T101*$D$54</f>
        <v>0.16750537665825177</v>
      </c>
      <c r="U60" s="52">
        <f>'Growth Rates'!U101*$D$54</f>
        <v>0.16750537665825177</v>
      </c>
      <c r="V60" s="52">
        <f>'Growth Rates'!V101*$D$54</f>
        <v>0.16750537665825177</v>
      </c>
      <c r="W60" s="52">
        <f>'Growth Rates'!W101*$D$54</f>
        <v>0.16750537665825177</v>
      </c>
      <c r="X60" s="52">
        <f>'Growth Rates'!X101*$D$54</f>
        <v>0.16750537665825177</v>
      </c>
      <c r="Y60" s="52">
        <f>'Growth Rates'!Y101*$D$54</f>
        <v>0.16750537665825177</v>
      </c>
      <c r="Z60" s="52">
        <f>'Growth Rates'!Z101*$D$54</f>
        <v>0.16750537665825177</v>
      </c>
      <c r="AA60" s="52">
        <f>'Growth Rates'!AA101*$D$54</f>
        <v>0.16750537665825177</v>
      </c>
      <c r="AB60" s="52">
        <f>'Growth Rates'!AB101*$D$54</f>
        <v>0.16750537665825177</v>
      </c>
      <c r="AC60" s="52">
        <f>'Growth Rates'!AC101*$D$54</f>
        <v>0.16750537665825177</v>
      </c>
      <c r="AD60" s="52">
        <f>'Growth Rates'!AD101*$D$54</f>
        <v>0.16750537665825177</v>
      </c>
      <c r="AE60" s="52">
        <f>'Growth Rates'!AE101*$D$54</f>
        <v>0.16750537665825177</v>
      </c>
      <c r="AF60" s="52">
        <f>'Growth Rates'!AF101*$D$54</f>
        <v>0.16750537665825177</v>
      </c>
      <c r="AG60" s="52">
        <f>'Growth Rates'!AG101*$D$54</f>
        <v>0.16750537665825177</v>
      </c>
      <c r="AH60" s="52">
        <f>'Growth Rates'!AH101*$D$54</f>
        <v>0.16750537665825177</v>
      </c>
      <c r="AI60" s="52">
        <f>'Growth Rates'!AI101*$D$54</f>
        <v>0.16750537665825177</v>
      </c>
      <c r="AJ60" s="52">
        <f>'Growth Rates'!AJ101*$D$54</f>
        <v>0.16750537665825177</v>
      </c>
      <c r="AK60" s="52">
        <f>'Growth Rates'!AK101*$D$54</f>
        <v>0.16750537665825177</v>
      </c>
    </row>
    <row r="61" spans="1:37">
      <c r="A61" s="1" t="s">
        <v>40</v>
      </c>
      <c r="B61">
        <f>'Growth Rates'!B102*$D$54</f>
        <v>0</v>
      </c>
      <c r="C61" s="52">
        <f>'Growth Rates'!C102*$D$54</f>
        <v>-1.1431588076606483E-2</v>
      </c>
      <c r="D61" s="52">
        <f>'Growth Rates'!D102*$D$54</f>
        <v>-2.2714565508217106E-2</v>
      </c>
      <c r="E61" s="52">
        <f>'Growth Rates'!E102*$D$54</f>
        <v>-3.3850864233216746E-2</v>
      </c>
      <c r="F61" s="52">
        <f>'Growth Rates'!F102*$D$54</f>
        <v>-4.4842391074791377E-2</v>
      </c>
      <c r="G61" s="52">
        <f>'Growth Rates'!G102*$D$54</f>
        <v>-5.5691028067425527E-2</v>
      </c>
      <c r="H61" s="52">
        <f>'Growth Rates'!H102*$D$54</f>
        <v>-6.510430693488041E-2</v>
      </c>
      <c r="I61" s="52">
        <f>'Growth Rates'!I102*$D$54</f>
        <v>-7.3130471923509702E-2</v>
      </c>
      <c r="J61" s="52">
        <f>'Growth Rates'!J102*$D$54</f>
        <v>-7.9810600853321284E-2</v>
      </c>
      <c r="K61" s="52">
        <f>'Growth Rates'!K102*$D$54</f>
        <v>-8.5178956484959947E-2</v>
      </c>
      <c r="L61" s="52">
        <f>'Growth Rates'!L102*$D$54</f>
        <v>-8.9263279772024473E-2</v>
      </c>
      <c r="M61" s="52">
        <f>'Growth Rates'!M102*$D$54</f>
        <v>-9.2085028519159173E-2</v>
      </c>
      <c r="N61" s="52">
        <f>'Growth Rates'!N102*$D$54</f>
        <v>-9.3659564320060312E-2</v>
      </c>
      <c r="O61" s="52">
        <f>'Growth Rates'!O102*$D$54</f>
        <v>-9.5230951049359636E-2</v>
      </c>
      <c r="P61" s="52">
        <f>'Growth Rates'!P102*$D$54</f>
        <v>-9.67991950052004E-2</v>
      </c>
      <c r="Q61" s="52">
        <f>'Growth Rates'!Q102*$D$54</f>
        <v>-9.8364302473129481E-2</v>
      </c>
      <c r="R61" s="52">
        <f>'Growth Rates'!R102*$D$54</f>
        <v>-9.9926279726122696E-2</v>
      </c>
      <c r="S61" s="52">
        <f>'Growth Rates'!S102*$D$54</f>
        <v>-0.1014851330246099</v>
      </c>
      <c r="T61" s="52">
        <f>'Growth Rates'!T102*$D$54</f>
        <v>-0.10304086861650009</v>
      </c>
      <c r="U61" s="52">
        <f>'Growth Rates'!U102*$D$54</f>
        <v>-0.10459349273720653</v>
      </c>
      <c r="V61" s="52">
        <f>'Growth Rates'!V102*$D$54</f>
        <v>-0.10614301160967153</v>
      </c>
      <c r="W61" s="52">
        <f>'Growth Rates'!W102*$D$54</f>
        <v>-0.1076894314443916</v>
      </c>
      <c r="X61" s="52">
        <f>'Growth Rates'!X102*$D$54</f>
        <v>-0.10923275843944232</v>
      </c>
      <c r="Y61" s="52">
        <f>'Growth Rates'!Y102*$D$54</f>
        <v>-0.11077299878050285</v>
      </c>
      <c r="Z61" s="52">
        <f>'Growth Rates'!Z102*$D$54</f>
        <v>-0.11231015864088134</v>
      </c>
      <c r="AA61" s="52">
        <f>'Growth Rates'!AA102*$D$54</f>
        <v>-0.11384424418153907</v>
      </c>
      <c r="AB61" s="52">
        <f>'Growth Rates'!AB102*$D$54</f>
        <v>-0.11537526155111544</v>
      </c>
      <c r="AC61" s="52">
        <f>'Growth Rates'!AC102*$D$54</f>
        <v>-0.11690321688595269</v>
      </c>
      <c r="AD61" s="52">
        <f>'Growth Rates'!AD102*$D$54</f>
        <v>-0.11842811631012022</v>
      </c>
      <c r="AE61" s="52">
        <f>'Growth Rates'!AE102*$D$54</f>
        <v>-0.11994996593543947</v>
      </c>
      <c r="AF61" s="52">
        <f>'Growth Rates'!AF102*$D$54</f>
        <v>-0.12146877186150801</v>
      </c>
      <c r="AG61" s="52">
        <f>'Growth Rates'!AG102*$D$54</f>
        <v>-0.12298454017572449</v>
      </c>
      <c r="AH61" s="52">
        <f>'Growth Rates'!AH102*$D$54</f>
        <v>-0.12449727695331254</v>
      </c>
      <c r="AI61" s="52">
        <f>'Growth Rates'!AI102*$D$54</f>
        <v>-0.12600698825734538</v>
      </c>
      <c r="AJ61" s="52">
        <f>'Growth Rates'!AJ102*$D$54</f>
        <v>-0.12751368013877012</v>
      </c>
      <c r="AK61" s="52">
        <f>'Growth Rates'!AK102*$D$54</f>
        <v>-0.12901735863643199</v>
      </c>
    </row>
    <row r="62" spans="1:37">
      <c r="A62" s="1" t="s">
        <v>41</v>
      </c>
      <c r="B62">
        <f>'Growth Rates'!B103*$D$54</f>
        <v>0</v>
      </c>
      <c r="C62" s="52">
        <f>'Growth Rates'!C103*$D$54</f>
        <v>4.8364411093335023E-2</v>
      </c>
      <c r="D62" s="52">
        <f>'Growth Rates'!D103*$D$54</f>
        <v>9.9388864796803533E-2</v>
      </c>
      <c r="E62" s="52">
        <f>'Growth Rates'!E103*$D$54</f>
        <v>0.15321966345396271</v>
      </c>
      <c r="F62" s="52">
        <f>'Growth Rates'!F103*$D$54</f>
        <v>0.21001115603726572</v>
      </c>
      <c r="G62" s="52">
        <f>'Growth Rates'!G103*$D$54</f>
        <v>0.26992618071265034</v>
      </c>
      <c r="H62" s="52">
        <f>'Growth Rates'!H103*$D$54</f>
        <v>0.32968869441613408</v>
      </c>
      <c r="I62" s="52">
        <f>'Growth Rates'!I103*$D$54</f>
        <v>0.38893173396204134</v>
      </c>
      <c r="J62" s="52">
        <f>'Growth Rates'!J103*$D$54</f>
        <v>0.44727282845690286</v>
      </c>
      <c r="K62" s="52">
        <f>'Growth Rates'!K103*$D$54</f>
        <v>0.50431773602624785</v>
      </c>
      <c r="L62" s="52">
        <f>'Growth Rates'!L103*$D$54</f>
        <v>0.55966456262608688</v>
      </c>
      <c r="M62" s="52">
        <f>'Growth Rates'!M103*$D$54</f>
        <v>0.61290820981513194</v>
      </c>
      <c r="N62" s="52">
        <f>'Growth Rates'!N103*$D$54</f>
        <v>0.66364508853381721</v>
      </c>
      <c r="O62" s="52">
        <f>'Growth Rates'!O103*$D$54</f>
        <v>0.71610702112893787</v>
      </c>
      <c r="P62" s="52">
        <f>'Growth Rates'!P103*$D$54</f>
        <v>0.77035265943229247</v>
      </c>
      <c r="Q62" s="52">
        <f>'Growth Rates'!Q103*$D$54</f>
        <v>0.8264426494379612</v>
      </c>
      <c r="R62" s="52">
        <f>'Growth Rates'!R103*$D$54</f>
        <v>0.88443969910382259</v>
      </c>
      <c r="S62" s="52">
        <f>'Growth Rates'!S103*$D$54</f>
        <v>0.94440864845832351</v>
      </c>
      <c r="T62" s="52">
        <f>'Growth Rates'!T103*$D$54</f>
        <v>1.0064165420908775</v>
      </c>
      <c r="U62" s="52">
        <f>'Growth Rates'!U103*$D$54</f>
        <v>1.0705327041069379</v>
      </c>
      <c r="V62" s="52">
        <f>'Growth Rates'!V103*$D$54</f>
        <v>1.1368288156315445</v>
      </c>
      <c r="W62" s="52">
        <f>'Growth Rates'!W103*$D$54</f>
        <v>1.2053789949479881</v>
      </c>
      <c r="X62" s="52">
        <f>'Growth Rates'!X103*$D$54</f>
        <v>1.2762598803611902</v>
      </c>
      <c r="Y62" s="52">
        <f>'Growth Rates'!Y103*$D$54</f>
        <v>1.3495507158784417</v>
      </c>
      <c r="Z62" s="52">
        <f>'Growth Rates'!Z103*$D$54</f>
        <v>1.4253334398032798</v>
      </c>
      <c r="AA62" s="52">
        <f>'Growth Rates'!AA103*$D$54</f>
        <v>1.5036927763415622</v>
      </c>
      <c r="AB62" s="52">
        <f>'Growth Rates'!AB103*$D$54</f>
        <v>1.5847163303221461</v>
      </c>
      <c r="AC62" s="52">
        <f>'Growth Rates'!AC103*$D$54</f>
        <v>1.6684946851380698</v>
      </c>
      <c r="AD62" s="52">
        <f>'Growth Rates'!AD103*$D$54</f>
        <v>1.755121504017735</v>
      </c>
      <c r="AE62" s="52">
        <f>'Growth Rates'!AE103*$D$54</f>
        <v>1.844693634739309</v>
      </c>
      <c r="AF62" s="52">
        <f>'Growth Rates'!AF103*$D$54</f>
        <v>1.9373112179054164</v>
      </c>
      <c r="AG62" s="52">
        <f>'Growth Rates'!AG103*$D$54</f>
        <v>2.0330777988991713</v>
      </c>
      <c r="AH62" s="52">
        <f>'Growth Rates'!AH103*$D$54</f>
        <v>2.1321004436467144</v>
      </c>
      <c r="AI62" s="52">
        <f>'Growth Rates'!AI103*$D$54</f>
        <v>2.2344898583156736</v>
      </c>
      <c r="AJ62" s="52">
        <f>'Growth Rates'!AJ103*$D$54</f>
        <v>2.3403605130833776</v>
      </c>
      <c r="AK62" s="52">
        <f>'Growth Rates'!AK103*$D$54</f>
        <v>2.449830770113183</v>
      </c>
    </row>
    <row r="63" spans="1:37">
      <c r="A63" s="1" t="s">
        <v>4</v>
      </c>
      <c r="B63">
        <f>'Growth Rates'!B104*$D$54</f>
        <v>0</v>
      </c>
      <c r="C63" s="52">
        <f>'Growth Rates'!C104*$D$54</f>
        <v>-1.3576655300187776E-2</v>
      </c>
      <c r="D63" s="52">
        <f>'Growth Rates'!D104*$D$54</f>
        <v>-2.6943695594764453E-2</v>
      </c>
      <c r="E63" s="52">
        <f>'Growth Rates'!E104*$D$54</f>
        <v>-4.0104357207375763E-2</v>
      </c>
      <c r="F63" s="52">
        <f>'Growth Rates'!F104*$D$54</f>
        <v>-5.306182649486884E-2</v>
      </c>
      <c r="G63" s="52">
        <f>'Growth Rates'!G104*$D$54</f>
        <v>-6.5819240618748442E-2</v>
      </c>
      <c r="H63" s="52">
        <f>'Growth Rates'!H104*$D$54</f>
        <v>-7.541784991526207E-2</v>
      </c>
      <c r="I63" s="52">
        <f>'Growth Rates'!I104*$D$54</f>
        <v>-8.1976315803311439E-2</v>
      </c>
      <c r="J63" s="52">
        <f>'Growth Rates'!J104*$D$54</f>
        <v>-8.5578262823396617E-2</v>
      </c>
      <c r="K63" s="52">
        <f>'Growth Rates'!K104*$D$54</f>
        <v>-8.6274037394992453E-2</v>
      </c>
      <c r="L63" s="52">
        <f>'Growth Rates'!L104*$D$54</f>
        <v>-8.4081833640257522E-2</v>
      </c>
      <c r="M63" s="52">
        <f>'Growth Rates'!M104*$D$54</f>
        <v>-7.8988220638940523E-2</v>
      </c>
      <c r="N63" s="52">
        <f>'Growth Rates'!N104*$D$54</f>
        <v>-7.0948089694284275E-2</v>
      </c>
      <c r="O63" s="52">
        <f>'Growth Rates'!O104*$D$54</f>
        <v>-6.2827190938486016E-2</v>
      </c>
      <c r="P63" s="52">
        <f>'Growth Rates'!P104*$D$54</f>
        <v>-5.4624713011710728E-2</v>
      </c>
      <c r="Q63" s="52">
        <f>'Growth Rates'!Q104*$D$54</f>
        <v>-4.6339836403539891E-2</v>
      </c>
      <c r="R63" s="52">
        <f>'Growth Rates'!R104*$D$54</f>
        <v>-3.7971733371094399E-2</v>
      </c>
      <c r="S63" s="52">
        <f>'Growth Rates'!S104*$D$54</f>
        <v>-2.9519567856334365E-2</v>
      </c>
      <c r="T63" s="52">
        <f>'Growth Rates'!T104*$D$54</f>
        <v>-2.098249540252866E-2</v>
      </c>
      <c r="U63" s="52">
        <f>'Growth Rates'!U104*$D$54</f>
        <v>-1.2359663069885007E-2</v>
      </c>
      <c r="V63" s="52">
        <f>'Growth Rates'!V104*$D$54</f>
        <v>-3.6502093503328233E-3</v>
      </c>
      <c r="W63" s="52">
        <f>'Growth Rates'!W104*$D$54</f>
        <v>5.1467359185502276E-3</v>
      </c>
      <c r="X63" s="52">
        <f>'Growth Rates'!X104*$D$54</f>
        <v>1.4032051640476256E-2</v>
      </c>
      <c r="Y63" s="52">
        <f>'Growth Rates'!Y104*$D$54</f>
        <v>2.3006625548258466E-2</v>
      </c>
      <c r="Z63" s="52">
        <f>'Growth Rates'!Z104*$D$54</f>
        <v>3.2071354292504531E-2</v>
      </c>
      <c r="AA63" s="52">
        <f>'Growth Rates'!AA104*$D$54</f>
        <v>4.1227143531201514E-2</v>
      </c>
      <c r="AB63" s="52">
        <f>'Growth Rates'!AB104*$D$54</f>
        <v>5.0474908020199459E-2</v>
      </c>
      <c r="AC63" s="52">
        <f>'Growth Rates'!AC104*$D$54</f>
        <v>5.9815571704605414E-2</v>
      </c>
      <c r="AD63" s="52">
        <f>'Growth Rates'!AD104*$D$54</f>
        <v>6.925006781109444E-2</v>
      </c>
      <c r="AE63" s="52">
        <f>'Growth Rates'!AE104*$D$54</f>
        <v>7.8779338941149052E-2</v>
      </c>
      <c r="AF63" s="52">
        <f>'Growth Rates'!AF104*$D$54</f>
        <v>8.8404337165233812E-2</v>
      </c>
      <c r="AG63" s="52">
        <f>'Growth Rates'!AG104*$D$54</f>
        <v>9.8126024117917141E-2</v>
      </c>
      <c r="AH63" s="52">
        <f>'Growth Rates'!AH104*$D$54</f>
        <v>0.1079453710939485</v>
      </c>
      <c r="AI63" s="52">
        <f>'Growth Rates'!AI104*$D$54</f>
        <v>0.1178633591453004</v>
      </c>
      <c r="AJ63" s="52">
        <f>'Growth Rates'!AJ104*$D$54</f>
        <v>0.1278809791791852</v>
      </c>
      <c r="AK63" s="52">
        <f>'Growth Rates'!AK104*$D$54</f>
        <v>0.13799923205705708</v>
      </c>
    </row>
    <row r="64" spans="1:37">
      <c r="A64" s="1" t="s">
        <v>5</v>
      </c>
      <c r="B64">
        <f>'Growth Rates'!B105*$D$54</f>
        <v>0</v>
      </c>
      <c r="C64" s="52">
        <f>'Growth Rates'!C105*$D$54</f>
        <v>-8.793529289697295E-4</v>
      </c>
      <c r="D64" s="52">
        <f>'Growth Rates'!D105*$D$54</f>
        <v>-1.7578265050104639E-3</v>
      </c>
      <c r="E64" s="52">
        <f>'Growth Rates'!E105*$D$54</f>
        <v>-2.6354216074752053E-3</v>
      </c>
      <c r="F64" s="52">
        <f>'Growth Rates'!F105*$D$54</f>
        <v>-3.5121391148374261E-3</v>
      </c>
      <c r="G64" s="52">
        <f>'Growth Rates'!G105*$D$54</f>
        <v>-4.3879799046923403E-3</v>
      </c>
      <c r="H64" s="52">
        <f>'Growth Rates'!H105*$D$54</f>
        <v>-1.5130950720500219E-3</v>
      </c>
      <c r="I64" s="52">
        <f>'Growth Rates'!I105*$D$54</f>
        <v>5.1334065274610315E-3</v>
      </c>
      <c r="J64" s="52">
        <f>'Growth Rates'!J105*$D$54</f>
        <v>1.5620887362641993E-2</v>
      </c>
      <c r="K64" s="52">
        <f>'Growth Rates'!K105*$D$54</f>
        <v>3.0068321826293213E-2</v>
      </c>
      <c r="L64" s="52">
        <f>'Growth Rates'!L105*$D$54</f>
        <v>4.8646498806840577E-2</v>
      </c>
      <c r="M64" s="52">
        <f>'Growth Rates'!M105*$D$54</f>
        <v>7.1581341807604323E-2</v>
      </c>
      <c r="N64" s="52">
        <f>'Growth Rates'!N105*$D$54</f>
        <v>9.9158435660146982E-2</v>
      </c>
      <c r="O64" s="52">
        <f>'Growth Rates'!O105*$D$54</f>
        <v>0.12753526523441339</v>
      </c>
      <c r="P64" s="52">
        <f>'Growth Rates'!P105*$D$54</f>
        <v>0.15673502286633348</v>
      </c>
      <c r="Q64" s="52">
        <f>'Growth Rates'!Q105*$D$54</f>
        <v>0.18678157346957919</v>
      </c>
      <c r="R64" s="52">
        <f>'Growth Rates'!R105*$D$54</f>
        <v>0.21769947404031895</v>
      </c>
      <c r="S64" s="52">
        <f>'Growth Rates'!S105*$D$54</f>
        <v>0.24951399372761016</v>
      </c>
      <c r="T64" s="52">
        <f>'Growth Rates'!T105*$D$54</f>
        <v>0.28225113448583289</v>
      </c>
      <c r="U64" s="52">
        <f>'Growth Rates'!U105*$D$54</f>
        <v>0.31593765232604398</v>
      </c>
      <c r="V64" s="52">
        <f>'Growth Rates'!V105*$D$54</f>
        <v>0.35060107918362127</v>
      </c>
      <c r="W64" s="52">
        <f>'Growth Rates'!W105*$D$54</f>
        <v>0.38626974542006837</v>
      </c>
      <c r="X64" s="52">
        <f>'Growth Rates'!X105*$D$54</f>
        <v>0.42297280297737233</v>
      </c>
      <c r="Y64" s="52">
        <f>'Growth Rates'!Y105*$D$54</f>
        <v>0.46074024920383805</v>
      </c>
      <c r="Z64" s="52">
        <f>'Growth Rates'!Z105*$D$54</f>
        <v>0.49960295137087135</v>
      </c>
      <c r="AA64" s="52">
        <f>'Growth Rates'!AA105*$D$54</f>
        <v>0.53959267190074856</v>
      </c>
      <c r="AB64" s="52">
        <f>'Growth Rates'!AB105*$D$54</f>
        <v>0.58074209432599211</v>
      </c>
      <c r="AC64" s="52">
        <f>'Growth Rates'!AC105*$D$54</f>
        <v>0.62308485000156788</v>
      </c>
      <c r="AD64" s="52">
        <f>'Growth Rates'!AD105*$D$54</f>
        <v>0.66665554559173523</v>
      </c>
      <c r="AE64" s="52">
        <f>'Growth Rates'!AE105*$D$54</f>
        <v>0.71148979135401758</v>
      </c>
      <c r="AF64" s="52">
        <f>'Growth Rates'!AF105*$D$54</f>
        <v>0.75762423024340597</v>
      </c>
      <c r="AG64" s="52">
        <f>'Growth Rates'!AG105*$D$54</f>
        <v>0.80509656786058681</v>
      </c>
      <c r="AH64" s="52">
        <f>'Growth Rates'!AH105*$D$54</f>
        <v>0.85394560326866586</v>
      </c>
      <c r="AI64" s="52">
        <f>'Growth Rates'!AI105*$D$54</f>
        <v>0.90421126070357905</v>
      </c>
      <c r="AJ64" s="52">
        <f>'Growth Rates'!AJ105*$D$54</f>
        <v>0.95593462220410474</v>
      </c>
      <c r="AK64" s="52">
        <f>'Growth Rates'!AK105*$D$54</f>
        <v>1.0091579611881458</v>
      </c>
    </row>
    <row r="65" spans="1:37">
      <c r="A65" s="1" t="s">
        <v>6</v>
      </c>
      <c r="B65">
        <f>'Growth Rates'!B106*$D$54</f>
        <v>0</v>
      </c>
      <c r="C65" s="52">
        <f>'Growth Rates'!C106*$D$54</f>
        <v>8.1836840445560083E-3</v>
      </c>
      <c r="D65" s="52">
        <f>'Growth Rates'!D106*$D$54</f>
        <v>1.6443529414485257E-2</v>
      </c>
      <c r="E65" s="52">
        <f>'Growth Rates'!E106*$D$54</f>
        <v>2.478024490395065E-2</v>
      </c>
      <c r="F65" s="52">
        <f>'Growth Rates'!F106*$D$54</f>
        <v>3.3194545903496825E-2</v>
      </c>
      <c r="G65" s="52">
        <f>'Growth Rates'!G106*$D$54</f>
        <v>4.1687154461439072E-2</v>
      </c>
      <c r="H65" s="52">
        <f>'Growth Rates'!H106*$D$54</f>
        <v>4.9034278648054624E-2</v>
      </c>
      <c r="I65" s="52">
        <f>'Growth Rates'!I106*$D$54</f>
        <v>5.5205722061446187E-2</v>
      </c>
      <c r="J65" s="52">
        <f>'Growth Rates'!J106*$D$54</f>
        <v>6.017569647213112E-2</v>
      </c>
      <c r="K65" s="52">
        <f>'Growth Rates'!K106*$D$54</f>
        <v>6.3922999989197538E-2</v>
      </c>
      <c r="L65" s="52">
        <f>'Growth Rates'!L106*$D$54</f>
        <v>6.6431166396928268E-2</v>
      </c>
      <c r="M65" s="52">
        <f>'Growth Rates'!M106*$D$54</f>
        <v>6.7688584202332494E-2</v>
      </c>
      <c r="N65" s="52">
        <f>'Growth Rates'!N106*$D$54</f>
        <v>6.7688584202332494E-2</v>
      </c>
      <c r="O65" s="52">
        <f>'Growth Rates'!O106*$D$54</f>
        <v>6.7688584202332494E-2</v>
      </c>
      <c r="P65" s="52">
        <f>'Growth Rates'!P106*$D$54</f>
        <v>6.7688584202332494E-2</v>
      </c>
      <c r="Q65" s="52">
        <f>'Growth Rates'!Q106*$D$54</f>
        <v>6.7688584202332494E-2</v>
      </c>
      <c r="R65" s="52">
        <f>'Growth Rates'!R106*$D$54</f>
        <v>6.7688584202332494E-2</v>
      </c>
      <c r="S65" s="52">
        <f>'Growth Rates'!S106*$D$54</f>
        <v>6.7688584202332494E-2</v>
      </c>
      <c r="T65" s="52">
        <f>'Growth Rates'!T106*$D$54</f>
        <v>6.7688584202332494E-2</v>
      </c>
      <c r="U65" s="52">
        <f>'Growth Rates'!U106*$D$54</f>
        <v>6.7688584202332494E-2</v>
      </c>
      <c r="V65" s="52">
        <f>'Growth Rates'!V106*$D$54</f>
        <v>6.7688584202332494E-2</v>
      </c>
      <c r="W65" s="52">
        <f>'Growth Rates'!W106*$D$54</f>
        <v>6.7688584202332494E-2</v>
      </c>
      <c r="X65" s="52">
        <f>'Growth Rates'!X106*$D$54</f>
        <v>6.7688584202332494E-2</v>
      </c>
      <c r="Y65" s="52">
        <f>'Growth Rates'!Y106*$D$54</f>
        <v>6.7688584202332494E-2</v>
      </c>
      <c r="Z65" s="52">
        <f>'Growth Rates'!Z106*$D$54</f>
        <v>6.7688584202332494E-2</v>
      </c>
      <c r="AA65" s="52">
        <f>'Growth Rates'!AA106*$D$54</f>
        <v>6.7688584202332494E-2</v>
      </c>
      <c r="AB65" s="52">
        <f>'Growth Rates'!AB106*$D$54</f>
        <v>6.7688584202332494E-2</v>
      </c>
      <c r="AC65" s="52">
        <f>'Growth Rates'!AC106*$D$54</f>
        <v>6.7688584202332494E-2</v>
      </c>
      <c r="AD65" s="52">
        <f>'Growth Rates'!AD106*$D$54</f>
        <v>6.7688584202332494E-2</v>
      </c>
      <c r="AE65" s="52">
        <f>'Growth Rates'!AE106*$D$54</f>
        <v>6.7688584202332494E-2</v>
      </c>
      <c r="AF65" s="52">
        <f>'Growth Rates'!AF106*$D$54</f>
        <v>6.7688584202332494E-2</v>
      </c>
      <c r="AG65" s="52">
        <f>'Growth Rates'!AG106*$D$54</f>
        <v>6.7688584202332494E-2</v>
      </c>
      <c r="AH65" s="52">
        <f>'Growth Rates'!AH106*$D$54</f>
        <v>6.7688584202332494E-2</v>
      </c>
      <c r="AI65" s="52">
        <f>'Growth Rates'!AI106*$D$54</f>
        <v>6.7688584202332494E-2</v>
      </c>
      <c r="AJ65" s="52">
        <f>'Growth Rates'!AJ106*$D$54</f>
        <v>6.7688584202332494E-2</v>
      </c>
      <c r="AK65" s="52">
        <f>'Growth Rates'!AK106*$D$54</f>
        <v>6.7688584202332494E-2</v>
      </c>
    </row>
    <row r="66" spans="1:37">
      <c r="A66" s="1" t="s">
        <v>7</v>
      </c>
      <c r="B66">
        <f>'Growth Rates'!B107*$D$54</f>
        <v>0</v>
      </c>
      <c r="C66" s="52">
        <f>'Growth Rates'!C107*$D$54</f>
        <v>-4.6034553889319702E-3</v>
      </c>
      <c r="D66" s="52">
        <f>'Growth Rates'!D107*$D$54</f>
        <v>-9.1828114648126024E-3</v>
      </c>
      <c r="E66" s="52">
        <f>'Growth Rates'!E107*$D$54</f>
        <v>-1.3738194388718724E-2</v>
      </c>
      <c r="F66" s="52">
        <f>'Growth Rates'!F107*$D$54</f>
        <v>-1.826972966126806E-2</v>
      </c>
      <c r="G66" s="52">
        <f>'Growth Rates'!G107*$D$54</f>
        <v>-2.2777542126076224E-2</v>
      </c>
      <c r="H66" s="52">
        <f>'Growth Rates'!H107*$D$54</f>
        <v>-2.6621153995036489E-2</v>
      </c>
      <c r="I66" s="52">
        <f>'Growth Rates'!I107*$D$54</f>
        <v>-2.9809791389239476E-2</v>
      </c>
      <c r="J66" s="52">
        <f>'Growth Rates'!J107*$D$54</f>
        <v>-3.235116263490051E-2</v>
      </c>
      <c r="K66" s="52">
        <f>'Growth Rates'!K107*$D$54</f>
        <v>-3.4251489268211276E-2</v>
      </c>
      <c r="L66" s="52">
        <f>'Growth Rates'!L107*$D$54</f>
        <v>-3.551553131829524E-2</v>
      </c>
      <c r="M66" s="52">
        <f>'Growth Rates'!M107*$D$54</f>
        <v>-3.6146607011670925E-2</v>
      </c>
      <c r="N66" s="52">
        <f>'Growth Rates'!N107*$D$54</f>
        <v>-3.6146607011670925E-2</v>
      </c>
      <c r="O66" s="52">
        <f>'Growth Rates'!O107*$D$54</f>
        <v>-3.6146607011670925E-2</v>
      </c>
      <c r="P66" s="52">
        <f>'Growth Rates'!P107*$D$54</f>
        <v>-3.6146607011670925E-2</v>
      </c>
      <c r="Q66" s="52">
        <f>'Growth Rates'!Q107*$D$54</f>
        <v>-3.6146607011670925E-2</v>
      </c>
      <c r="R66" s="52">
        <f>'Growth Rates'!R107*$D$54</f>
        <v>-3.6146607011670925E-2</v>
      </c>
      <c r="S66" s="52">
        <f>'Growth Rates'!S107*$D$54</f>
        <v>-3.6146607011670925E-2</v>
      </c>
      <c r="T66" s="52">
        <f>'Growth Rates'!T107*$D$54</f>
        <v>-3.6146607011670925E-2</v>
      </c>
      <c r="U66" s="52">
        <f>'Growth Rates'!U107*$D$54</f>
        <v>-3.6146607011670925E-2</v>
      </c>
      <c r="V66" s="52">
        <f>'Growth Rates'!V107*$D$54</f>
        <v>-3.6146607011670925E-2</v>
      </c>
      <c r="W66" s="52">
        <f>'Growth Rates'!W107*$D$54</f>
        <v>-3.6146607011670925E-2</v>
      </c>
      <c r="X66" s="52">
        <f>'Growth Rates'!X107*$D$54</f>
        <v>-3.6146607011670925E-2</v>
      </c>
      <c r="Y66" s="52">
        <f>'Growth Rates'!Y107*$D$54</f>
        <v>-3.6146607011670925E-2</v>
      </c>
      <c r="Z66" s="52">
        <f>'Growth Rates'!Z107*$D$54</f>
        <v>-3.6146607011670925E-2</v>
      </c>
      <c r="AA66" s="52">
        <f>'Growth Rates'!AA107*$D$54</f>
        <v>-3.6146607011670925E-2</v>
      </c>
      <c r="AB66" s="52">
        <f>'Growth Rates'!AB107*$D$54</f>
        <v>-3.6146607011670925E-2</v>
      </c>
      <c r="AC66" s="52">
        <f>'Growth Rates'!AC107*$D$54</f>
        <v>-3.6146607011670925E-2</v>
      </c>
      <c r="AD66" s="52">
        <f>'Growth Rates'!AD107*$D$54</f>
        <v>-3.6146607011670925E-2</v>
      </c>
      <c r="AE66" s="52">
        <f>'Growth Rates'!AE107*$D$54</f>
        <v>-3.6146607011670925E-2</v>
      </c>
      <c r="AF66" s="52">
        <f>'Growth Rates'!AF107*$D$54</f>
        <v>-3.6146607011670925E-2</v>
      </c>
      <c r="AG66" s="52">
        <f>'Growth Rates'!AG107*$D$54</f>
        <v>-3.6146607011670925E-2</v>
      </c>
      <c r="AH66" s="52">
        <f>'Growth Rates'!AH107*$D$54</f>
        <v>-3.6146607011670925E-2</v>
      </c>
      <c r="AI66" s="52">
        <f>'Growth Rates'!AI107*$D$54</f>
        <v>-3.6146607011670925E-2</v>
      </c>
      <c r="AJ66" s="52">
        <f>'Growth Rates'!AJ107*$D$54</f>
        <v>-3.6146607011670925E-2</v>
      </c>
      <c r="AK66" s="52">
        <f>'Growth Rates'!AK107*$D$54</f>
        <v>-3.6146607011670925E-2</v>
      </c>
    </row>
    <row r="67" spans="1:37">
      <c r="A67" s="1" t="s">
        <v>8</v>
      </c>
      <c r="B67">
        <f>'Growth Rates'!B108*$D$54</f>
        <v>0</v>
      </c>
      <c r="C67" s="52">
        <f>'Growth Rates'!C108*$D$54</f>
        <v>2.1104470295273507E-2</v>
      </c>
      <c r="D67" s="52">
        <f>'Growth Rates'!D108*$D$54</f>
        <v>4.2715447877633497E-2</v>
      </c>
      <c r="E67" s="52">
        <f>'Growth Rates'!E108*$D$54</f>
        <v>6.4845088921970301E-2</v>
      </c>
      <c r="F67" s="52">
        <f>'Growth Rates'!F108*$D$54</f>
        <v>8.7505841351371183E-2</v>
      </c>
      <c r="G67" s="52">
        <f>'Growth Rates'!G108*$D$54</f>
        <v>0.11071045183907768</v>
      </c>
      <c r="H67" s="52">
        <f>'Growth Rates'!H108*$D$54</f>
        <v>0.13107746995857306</v>
      </c>
      <c r="I67" s="52">
        <f>'Growth Rates'!I108*$D$54</f>
        <v>0.14839913394020113</v>
      </c>
      <c r="J67" s="52">
        <f>'Growth Rates'!J108*$D$54</f>
        <v>0.1624940193743945</v>
      </c>
      <c r="K67" s="52">
        <f>'Growth Rates'!K108*$D$54</f>
        <v>0.17321015941450552</v>
      </c>
      <c r="L67" s="52">
        <f>'Growth Rates'!L108*$D$54</f>
        <v>0.18042773487771183</v>
      </c>
      <c r="M67" s="52">
        <f>'Growth Rates'!M108*$D$54</f>
        <v>0.18406126858233149</v>
      </c>
      <c r="N67" s="52">
        <f>'Growth Rates'!N108*$D$54</f>
        <v>0.18406126858233149</v>
      </c>
      <c r="O67" s="52">
        <f>'Growth Rates'!O108*$D$54</f>
        <v>0.18406126858233149</v>
      </c>
      <c r="P67" s="52">
        <f>'Growth Rates'!P108*$D$54</f>
        <v>0.18406126858233149</v>
      </c>
      <c r="Q67" s="52">
        <f>'Growth Rates'!Q108*$D$54</f>
        <v>0.18406126858233149</v>
      </c>
      <c r="R67" s="52">
        <f>'Growth Rates'!R108*$D$54</f>
        <v>0.18406126858233149</v>
      </c>
      <c r="S67" s="52">
        <f>'Growth Rates'!S108*$D$54</f>
        <v>0.18406126858233149</v>
      </c>
      <c r="T67" s="52">
        <f>'Growth Rates'!T108*$D$54</f>
        <v>0.18406126858233149</v>
      </c>
      <c r="U67" s="52">
        <f>'Growth Rates'!U108*$D$54</f>
        <v>0.18406126858233149</v>
      </c>
      <c r="V67" s="52">
        <f>'Growth Rates'!V108*$D$54</f>
        <v>0.18406126858233149</v>
      </c>
      <c r="W67" s="52">
        <f>'Growth Rates'!W108*$D$54</f>
        <v>0.18406126858233149</v>
      </c>
      <c r="X67" s="52">
        <f>'Growth Rates'!X108*$D$54</f>
        <v>0.18406126858233149</v>
      </c>
      <c r="Y67" s="52">
        <f>'Growth Rates'!Y108*$D$54</f>
        <v>0.18406126858233149</v>
      </c>
      <c r="Z67" s="52">
        <f>'Growth Rates'!Z108*$D$54</f>
        <v>0.18406126858233149</v>
      </c>
      <c r="AA67" s="52">
        <f>'Growth Rates'!AA108*$D$54</f>
        <v>0.18406126858233149</v>
      </c>
      <c r="AB67" s="52">
        <f>'Growth Rates'!AB108*$D$54</f>
        <v>0.18406126858233149</v>
      </c>
      <c r="AC67" s="52">
        <f>'Growth Rates'!AC108*$D$54</f>
        <v>0.18406126858233149</v>
      </c>
      <c r="AD67" s="52">
        <f>'Growth Rates'!AD108*$D$54</f>
        <v>0.18406126858233149</v>
      </c>
      <c r="AE67" s="52">
        <f>'Growth Rates'!AE108*$D$54</f>
        <v>0.18406126858233149</v>
      </c>
      <c r="AF67" s="52">
        <f>'Growth Rates'!AF108*$D$54</f>
        <v>0.18406126858233149</v>
      </c>
      <c r="AG67" s="52">
        <f>'Growth Rates'!AG108*$D$54</f>
        <v>0.18406126858233149</v>
      </c>
      <c r="AH67" s="52">
        <f>'Growth Rates'!AH108*$D$54</f>
        <v>0.18406126858233149</v>
      </c>
      <c r="AI67" s="52">
        <f>'Growth Rates'!AI108*$D$54</f>
        <v>0.18406126858233149</v>
      </c>
      <c r="AJ67" s="52">
        <f>'Growth Rates'!AJ108*$D$54</f>
        <v>0.18406126858233149</v>
      </c>
      <c r="AK67" s="52">
        <f>'Growth Rates'!AK108*$D$54</f>
        <v>0.18406126858233149</v>
      </c>
    </row>
    <row r="68" spans="1:37">
      <c r="A68" s="1" t="s">
        <v>9</v>
      </c>
      <c r="B68">
        <f>'Growth Rates'!B109*$D$54</f>
        <v>0</v>
      </c>
      <c r="C68" s="52">
        <f>'Growth Rates'!C109*$D$54</f>
        <v>3.4491714962652306E-4</v>
      </c>
      <c r="D68" s="52">
        <f>'Growth Rates'!D109*$D$54</f>
        <v>6.8996958946048511E-4</v>
      </c>
      <c r="E68" s="52">
        <f>'Growth Rates'!E109*$D$54</f>
        <v>1.0351573725678601E-3</v>
      </c>
      <c r="F68" s="52">
        <f>'Growth Rates'!F109*$D$54</f>
        <v>1.380480552035905E-3</v>
      </c>
      <c r="G68" s="52">
        <f>'Growth Rates'!G109*$D$54</f>
        <v>1.7259391809723787E-3</v>
      </c>
      <c r="H68" s="52">
        <f>'Growth Rates'!H109*$D$54</f>
        <v>2.0221627222869925E-3</v>
      </c>
      <c r="I68" s="52">
        <f>'Growth Rates'!I109*$D$54</f>
        <v>2.2690986666967106E-3</v>
      </c>
      <c r="J68" s="52">
        <f>'Growth Rates'!J109*$D$54</f>
        <v>2.4667027697024739E-3</v>
      </c>
      <c r="K68" s="52">
        <f>'Growth Rates'!K109*$D$54</f>
        <v>2.6149390647474727E-3</v>
      </c>
      <c r="L68" s="52">
        <f>'Growth Rates'!L109*$D$54</f>
        <v>2.7137798740624231E-3</v>
      </c>
      <c r="M68" s="52">
        <f>'Growth Rates'!M109*$D$54</f>
        <v>2.763205817190229E-3</v>
      </c>
      <c r="N68" s="52">
        <f>'Growth Rates'!N109*$D$54</f>
        <v>2.763205817190229E-3</v>
      </c>
      <c r="O68" s="52">
        <f>'Growth Rates'!O109*$D$54</f>
        <v>2.763205817190229E-3</v>
      </c>
      <c r="P68" s="52">
        <f>'Growth Rates'!P109*$D$54</f>
        <v>2.763205817190229E-3</v>
      </c>
      <c r="Q68" s="52">
        <f>'Growth Rates'!Q109*$D$54</f>
        <v>2.763205817190229E-3</v>
      </c>
      <c r="R68" s="52">
        <f>'Growth Rates'!R109*$D$54</f>
        <v>2.763205817190229E-3</v>
      </c>
      <c r="S68" s="52">
        <f>'Growth Rates'!S109*$D$54</f>
        <v>2.763205817190229E-3</v>
      </c>
      <c r="T68" s="52">
        <f>'Growth Rates'!T109*$D$54</f>
        <v>2.763205817190229E-3</v>
      </c>
      <c r="U68" s="52">
        <f>'Growth Rates'!U109*$D$54</f>
        <v>2.763205817190229E-3</v>
      </c>
      <c r="V68" s="52">
        <f>'Growth Rates'!V109*$D$54</f>
        <v>2.763205817190229E-3</v>
      </c>
      <c r="W68" s="52">
        <f>'Growth Rates'!W109*$D$54</f>
        <v>2.763205817190229E-3</v>
      </c>
      <c r="X68" s="52">
        <f>'Growth Rates'!X109*$D$54</f>
        <v>2.763205817190229E-3</v>
      </c>
      <c r="Y68" s="52">
        <f>'Growth Rates'!Y109*$D$54</f>
        <v>2.763205817190229E-3</v>
      </c>
      <c r="Z68" s="52">
        <f>'Growth Rates'!Z109*$D$54</f>
        <v>2.763205817190229E-3</v>
      </c>
      <c r="AA68" s="52">
        <f>'Growth Rates'!AA109*$D$54</f>
        <v>2.763205817190229E-3</v>
      </c>
      <c r="AB68" s="52">
        <f>'Growth Rates'!AB109*$D$54</f>
        <v>2.763205817190229E-3</v>
      </c>
      <c r="AC68" s="52">
        <f>'Growth Rates'!AC109*$D$54</f>
        <v>2.763205817190229E-3</v>
      </c>
      <c r="AD68" s="52">
        <f>'Growth Rates'!AD109*$D$54</f>
        <v>2.763205817190229E-3</v>
      </c>
      <c r="AE68" s="52">
        <f>'Growth Rates'!AE109*$D$54</f>
        <v>2.763205817190229E-3</v>
      </c>
      <c r="AF68" s="52">
        <f>'Growth Rates'!AF109*$D$54</f>
        <v>2.763205817190229E-3</v>
      </c>
      <c r="AG68" s="52">
        <f>'Growth Rates'!AG109*$D$54</f>
        <v>2.763205817190229E-3</v>
      </c>
      <c r="AH68" s="52">
        <f>'Growth Rates'!AH109*$D$54</f>
        <v>2.763205817190229E-3</v>
      </c>
      <c r="AI68" s="52">
        <f>'Growth Rates'!AI109*$D$54</f>
        <v>2.763205817190229E-3</v>
      </c>
      <c r="AJ68" s="52">
        <f>'Growth Rates'!AJ109*$D$54</f>
        <v>2.763205817190229E-3</v>
      </c>
      <c r="AK68" s="52">
        <f>'Growth Rates'!AK109*$D$54</f>
        <v>2.763205817190229E-3</v>
      </c>
    </row>
    <row r="69" spans="1:37">
      <c r="A69" s="1" t="s">
        <v>10</v>
      </c>
      <c r="B69">
        <f>'Growth Rates'!B110*$D$54</f>
        <v>0</v>
      </c>
      <c r="C69" s="52">
        <f>'Growth Rates'!C110*$D$54</f>
        <v>6.1554705027880088E-3</v>
      </c>
      <c r="D69" s="52">
        <f>'Growth Rates'!D110*$D$54</f>
        <v>1.2354029299095504E-2</v>
      </c>
      <c r="E69" s="52">
        <f>'Growth Rates'!E110*$D$54</f>
        <v>1.8595978006977085E-2</v>
      </c>
      <c r="F69" s="52">
        <f>'Growth Rates'!F110*$D$54</f>
        <v>2.488162035581399E-2</v>
      </c>
      <c r="G69" s="52">
        <f>'Growth Rates'!G110*$D$54</f>
        <v>3.1211262201092785E-2</v>
      </c>
      <c r="H69" s="52">
        <f>'Growth Rates'!H110*$D$54</f>
        <v>3.6674647348117713E-2</v>
      </c>
      <c r="I69" s="52">
        <f>'Growth Rates'!I110*$D$54</f>
        <v>4.1254785229706943E-2</v>
      </c>
      <c r="J69" s="52">
        <f>'Growth Rates'!J110*$D$54</f>
        <v>4.4937216086504597E-2</v>
      </c>
      <c r="K69" s="52">
        <f>'Growth Rates'!K110*$D$54</f>
        <v>4.7710086521673287E-2</v>
      </c>
      <c r="L69" s="52">
        <f>'Growth Rates'!L110*$D$54</f>
        <v>4.9564212552656049E-2</v>
      </c>
      <c r="M69" s="52">
        <f>'Growth Rates'!M110*$D$54</f>
        <v>5.0493129694178282E-2</v>
      </c>
      <c r="N69" s="52">
        <f>'Growth Rates'!N110*$D$54</f>
        <v>5.0493129694178282E-2</v>
      </c>
      <c r="O69" s="52">
        <f>'Growth Rates'!O110*$D$54</f>
        <v>5.0493129694178282E-2</v>
      </c>
      <c r="P69" s="52">
        <f>'Growth Rates'!P110*$D$54</f>
        <v>5.0493129694178282E-2</v>
      </c>
      <c r="Q69" s="52">
        <f>'Growth Rates'!Q110*$D$54</f>
        <v>5.0493129694178282E-2</v>
      </c>
      <c r="R69" s="52">
        <f>'Growth Rates'!R110*$D$54</f>
        <v>5.0493129694178282E-2</v>
      </c>
      <c r="S69" s="52">
        <f>'Growth Rates'!S110*$D$54</f>
        <v>5.0493129694178282E-2</v>
      </c>
      <c r="T69" s="52">
        <f>'Growth Rates'!T110*$D$54</f>
        <v>5.0493129694178282E-2</v>
      </c>
      <c r="U69" s="52">
        <f>'Growth Rates'!U110*$D$54</f>
        <v>5.0493129694178282E-2</v>
      </c>
      <c r="V69" s="52">
        <f>'Growth Rates'!V110*$D$54</f>
        <v>5.0493129694178282E-2</v>
      </c>
      <c r="W69" s="52">
        <f>'Growth Rates'!W110*$D$54</f>
        <v>5.0493129694178282E-2</v>
      </c>
      <c r="X69" s="52">
        <f>'Growth Rates'!X110*$D$54</f>
        <v>5.0493129694178282E-2</v>
      </c>
      <c r="Y69" s="52">
        <f>'Growth Rates'!Y110*$D$54</f>
        <v>5.0493129694178282E-2</v>
      </c>
      <c r="Z69" s="52">
        <f>'Growth Rates'!Z110*$D$54</f>
        <v>5.0493129694178282E-2</v>
      </c>
      <c r="AA69" s="52">
        <f>'Growth Rates'!AA110*$D$54</f>
        <v>5.0493129694178282E-2</v>
      </c>
      <c r="AB69" s="52">
        <f>'Growth Rates'!AB110*$D$54</f>
        <v>5.0493129694178282E-2</v>
      </c>
      <c r="AC69" s="52">
        <f>'Growth Rates'!AC110*$D$54</f>
        <v>5.0493129694178282E-2</v>
      </c>
      <c r="AD69" s="52">
        <f>'Growth Rates'!AD110*$D$54</f>
        <v>5.0493129694178282E-2</v>
      </c>
      <c r="AE69" s="52">
        <f>'Growth Rates'!AE110*$D$54</f>
        <v>5.0493129694178282E-2</v>
      </c>
      <c r="AF69" s="52">
        <f>'Growth Rates'!AF110*$D$54</f>
        <v>5.0493129694178282E-2</v>
      </c>
      <c r="AG69" s="52">
        <f>'Growth Rates'!AG110*$D$54</f>
        <v>5.0493129694178282E-2</v>
      </c>
      <c r="AH69" s="52">
        <f>'Growth Rates'!AH110*$D$54</f>
        <v>5.0493129694178282E-2</v>
      </c>
      <c r="AI69" s="52">
        <f>'Growth Rates'!AI110*$D$54</f>
        <v>5.0493129694178282E-2</v>
      </c>
      <c r="AJ69" s="52">
        <f>'Growth Rates'!AJ110*$D$54</f>
        <v>5.0493129694178282E-2</v>
      </c>
      <c r="AK69" s="52">
        <f>'Growth Rates'!AK110*$D$54</f>
        <v>5.0493129694178282E-2</v>
      </c>
    </row>
    <row r="70" spans="1:37">
      <c r="A70" s="1" t="s">
        <v>36</v>
      </c>
      <c r="B70">
        <f>'Growth Rates'!B111*$D$54</f>
        <v>0</v>
      </c>
      <c r="C70" s="52">
        <f>'Growth Rates'!C111*$D$54</f>
        <v>1.9574560369067722E-2</v>
      </c>
      <c r="D70" s="52">
        <f>'Growth Rates'!D111*$D$54</f>
        <v>3.958485410641021E-2</v>
      </c>
      <c r="E70" s="52">
        <f>'Growth Rates'!E111*$D$54</f>
        <v>6.0040580718154303E-2</v>
      </c>
      <c r="F70" s="52">
        <f>'Growth Rates'!F111*$D$54</f>
        <v>8.095165562324376E-2</v>
      </c>
      <c r="G70" s="52">
        <f>'Growth Rates'!G111*$D$54</f>
        <v>0.10232821495969961</v>
      </c>
      <c r="H70" s="52">
        <f>'Growth Rates'!H111*$D$54</f>
        <v>0.121058848278129</v>
      </c>
      <c r="I70" s="52">
        <f>'Growth Rates'!I111*$D$54</f>
        <v>0.13696552894437097</v>
      </c>
      <c r="J70" s="52">
        <f>'Growth Rates'!J111*$D$54</f>
        <v>0.14989320815240303</v>
      </c>
      <c r="K70" s="52">
        <f>'Growth Rates'!K111*$D$54</f>
        <v>0.15971229865243944</v>
      </c>
      <c r="L70" s="52">
        <f>'Growth Rates'!L111*$D$54</f>
        <v>0.16632080892513978</v>
      </c>
      <c r="M70" s="52">
        <f>'Growth Rates'!M111*$D$54</f>
        <v>0.16964607930041012</v>
      </c>
      <c r="N70" s="52">
        <f>'Growth Rates'!N111*$D$54</f>
        <v>0.16964607930041012</v>
      </c>
      <c r="O70" s="52">
        <f>'Growth Rates'!O111*$D$54</f>
        <v>0.16964607930041012</v>
      </c>
      <c r="P70" s="52">
        <f>'Growth Rates'!P111*$D$54</f>
        <v>0.16964607930041012</v>
      </c>
      <c r="Q70" s="52">
        <f>'Growth Rates'!Q111*$D$54</f>
        <v>0.16964607930041012</v>
      </c>
      <c r="R70" s="52">
        <f>'Growth Rates'!R111*$D$54</f>
        <v>0.16964607930041012</v>
      </c>
      <c r="S70" s="52">
        <f>'Growth Rates'!S111*$D$54</f>
        <v>0.16964607930041012</v>
      </c>
      <c r="T70" s="52">
        <f>'Growth Rates'!T111*$D$54</f>
        <v>0.16964607930041012</v>
      </c>
      <c r="U70" s="52">
        <f>'Growth Rates'!U111*$D$54</f>
        <v>0.16964607930041012</v>
      </c>
      <c r="V70" s="52">
        <f>'Growth Rates'!V111*$D$54</f>
        <v>0.16964607930041012</v>
      </c>
      <c r="W70" s="52">
        <f>'Growth Rates'!W111*$D$54</f>
        <v>0.16964607930041012</v>
      </c>
      <c r="X70" s="52">
        <f>'Growth Rates'!X111*$D$54</f>
        <v>0.16964607930041012</v>
      </c>
      <c r="Y70" s="52">
        <f>'Growth Rates'!Y111*$D$54</f>
        <v>0.16964607930041012</v>
      </c>
      <c r="Z70" s="52">
        <f>'Growth Rates'!Z111*$D$54</f>
        <v>0.16964607930041012</v>
      </c>
      <c r="AA70" s="52">
        <f>'Growth Rates'!AA111*$D$54</f>
        <v>0.16964607930041012</v>
      </c>
      <c r="AB70" s="52">
        <f>'Growth Rates'!AB111*$D$54</f>
        <v>0.16964607930041012</v>
      </c>
      <c r="AC70" s="52">
        <f>'Growth Rates'!AC111*$D$54</f>
        <v>0.16964607930041012</v>
      </c>
      <c r="AD70" s="52">
        <f>'Growth Rates'!AD111*$D$54</f>
        <v>0.16964607930041012</v>
      </c>
      <c r="AE70" s="52">
        <f>'Growth Rates'!AE111*$D$54</f>
        <v>0.16964607930041012</v>
      </c>
      <c r="AF70" s="52">
        <f>'Growth Rates'!AF111*$D$54</f>
        <v>0.16964607930041012</v>
      </c>
      <c r="AG70" s="52">
        <f>'Growth Rates'!AG111*$D$54</f>
        <v>0.16964607930041012</v>
      </c>
      <c r="AH70" s="52">
        <f>'Growth Rates'!AH111*$D$54</f>
        <v>0.16964607930041012</v>
      </c>
      <c r="AI70" s="52">
        <f>'Growth Rates'!AI111*$D$54</f>
        <v>0.16964607930041012</v>
      </c>
      <c r="AJ70" s="52">
        <f>'Growth Rates'!AJ111*$D$54</f>
        <v>0.16964607930041012</v>
      </c>
      <c r="AK70" s="52">
        <f>'Growth Rates'!AK111*$D$54</f>
        <v>0.16964607930041012</v>
      </c>
    </row>
    <row r="71" spans="1:37">
      <c r="A71" s="1" t="s">
        <v>37</v>
      </c>
      <c r="B71">
        <f>'Growth Rates'!B112*$D$54</f>
        <v>0</v>
      </c>
      <c r="C71" s="52">
        <f>'Growth Rates'!C112*$D$54</f>
        <v>-3.517411715878918E-3</v>
      </c>
      <c r="D71" s="52">
        <f>'Growth Rates'!D112*$D$54</f>
        <v>-7.020753784894306E-3</v>
      </c>
      <c r="E71" s="52">
        <f>'Growth Rates'!E112*$D$54</f>
        <v>-1.0510082485633686E-2</v>
      </c>
      <c r="F71" s="52">
        <f>'Growth Rates'!F112*$D$54</f>
        <v>-1.3985453871570038E-2</v>
      </c>
      <c r="G71" s="52">
        <f>'Growth Rates'!G112*$D$54</f>
        <v>-1.7446923771962702E-2</v>
      </c>
      <c r="H71" s="52">
        <f>'Growth Rates'!H112*$D$54</f>
        <v>-1.8185700347846483E-2</v>
      </c>
      <c r="I71" s="52">
        <f>'Growth Rates'!I112*$D$54</f>
        <v>-1.6217318110996488E-2</v>
      </c>
      <c r="J71" s="52">
        <f>'Growth Rates'!J112*$D$54</f>
        <v>-1.1531724794906261E-2</v>
      </c>
      <c r="K71" s="52">
        <f>'Growth Rates'!K112*$D$54</f>
        <v>-4.0932573305505933E-3</v>
      </c>
      <c r="L71" s="52">
        <f>'Growth Rates'!L112*$D$54</f>
        <v>6.1597845372226038E-3</v>
      </c>
      <c r="M71" s="52">
        <f>'Growth Rates'!M112*$D$54</f>
        <v>1.9315973423611629E-2</v>
      </c>
      <c r="N71" s="52">
        <f>'Growth Rates'!N112*$D$54</f>
        <v>3.5492013666691677E-2</v>
      </c>
      <c r="O71" s="52">
        <f>'Growth Rates'!O112*$D$54</f>
        <v>5.1959222634147192E-2</v>
      </c>
      <c r="P71" s="52">
        <f>'Growth Rates'!P112*$D$54</f>
        <v>6.8722841363016887E-2</v>
      </c>
      <c r="Q71" s="52">
        <f>'Growth Rates'!Q112*$D$54</f>
        <v>8.578820522900639E-2</v>
      </c>
      <c r="R71" s="52">
        <f>'Growth Rates'!R112*$D$54</f>
        <v>0.10316074564458372</v>
      </c>
      <c r="S71" s="52">
        <f>'Growth Rates'!S112*$D$54</f>
        <v>0.12084599178764137</v>
      </c>
      <c r="T71" s="52">
        <f>'Growth Rates'!T112*$D$54</f>
        <v>0.13884957236127404</v>
      </c>
      <c r="U71" s="52">
        <f>'Growth Rates'!U112*$D$54</f>
        <v>0.15717721738523219</v>
      </c>
      <c r="V71" s="52">
        <f>'Growth Rates'!V112*$D$54</f>
        <v>0.17583476001962148</v>
      </c>
      <c r="W71" s="52">
        <f>'Growth Rates'!W112*$D$54</f>
        <v>0.19482813842142974</v>
      </c>
      <c r="X71" s="52">
        <f>'Growth Rates'!X112*$D$54</f>
        <v>0.21416339763447068</v>
      </c>
      <c r="Y71" s="52">
        <f>'Growth Rates'!Y112*$D$54</f>
        <v>0.23384669151334625</v>
      </c>
      <c r="Z71" s="52">
        <f>'Growth Rates'!Z112*$D$54</f>
        <v>0.25388428468204166</v>
      </c>
      <c r="AA71" s="52">
        <f>'Growth Rates'!AA112*$D$54</f>
        <v>0.27428255452777345</v>
      </c>
      <c r="AB71" s="52">
        <f>'Growth Rates'!AB112*$D$54</f>
        <v>0.29504799323072856</v>
      </c>
      <c r="AC71" s="52">
        <f>'Growth Rates'!AC112*$D$54</f>
        <v>0.31618720983033677</v>
      </c>
      <c r="AD71" s="52">
        <f>'Growth Rates'!AD112*$D$54</f>
        <v>0.33770693232873789</v>
      </c>
      <c r="AE71" s="52">
        <f>'Growth Rates'!AE112*$D$54</f>
        <v>0.35961400983211034</v>
      </c>
      <c r="AF71" s="52">
        <f>'Growth Rates'!AF112*$D$54</f>
        <v>0.38191541473054347</v>
      </c>
      <c r="AG71" s="52">
        <f>'Growth Rates'!AG112*$D$54</f>
        <v>0.40461824491714832</v>
      </c>
      <c r="AH71" s="52">
        <f>'Growth Rates'!AH112*$D$54</f>
        <v>0.42772972604711218</v>
      </c>
      <c r="AI71" s="52">
        <f>'Growth Rates'!AI112*$D$54</f>
        <v>0.45125721383741535</v>
      </c>
      <c r="AJ71" s="52">
        <f>'Growth Rates'!AJ112*$D$54</f>
        <v>0.47520819640794398</v>
      </c>
      <c r="AK71" s="52">
        <f>'Growth Rates'!AK112*$D$54</f>
        <v>0.49959029666474225</v>
      </c>
    </row>
    <row r="72" spans="1:37">
      <c r="A72" s="1" t="s">
        <v>11</v>
      </c>
      <c r="B72">
        <f>'Growth Rates'!B113*$D$54</f>
        <v>0</v>
      </c>
      <c r="C72" s="52">
        <f>'Growth Rates'!C113*$D$54</f>
        <v>1.5828352721455132E-2</v>
      </c>
      <c r="D72" s="52">
        <f>'Growth Rates'!D113*$D$54</f>
        <v>3.1941615791896444E-2</v>
      </c>
      <c r="E72" s="52">
        <f>'Growth Rates'!E113*$D$54</f>
        <v>4.834491759760573E-2</v>
      </c>
      <c r="F72" s="52">
        <f>'Growth Rates'!F113*$D$54</f>
        <v>6.504347883581775E-2</v>
      </c>
      <c r="G72" s="52">
        <f>'Growth Rates'!G113*$D$54</f>
        <v>8.2042614176317641E-2</v>
      </c>
      <c r="H72" s="52">
        <f>'Growth Rates'!H113*$D$54</f>
        <v>9.6875573984856606E-2</v>
      </c>
      <c r="I72" s="52">
        <f>'Growth Rates'!I113*$D$54</f>
        <v>0.10942708330855842</v>
      </c>
      <c r="J72" s="52">
        <f>'Growth Rates'!J113*$D$54</f>
        <v>0.11959739200627791</v>
      </c>
      <c r="K72" s="52">
        <f>'Growth Rates'!K113*$D$54</f>
        <v>0.12730358019666435</v>
      </c>
      <c r="L72" s="52">
        <f>'Growth Rates'!L113*$D$54</f>
        <v>0.13248067081523426</v>
      </c>
      <c r="M72" s="52">
        <f>'Growth Rates'!M113*$D$54</f>
        <v>0.1350825286432529</v>
      </c>
      <c r="N72" s="52">
        <f>'Growth Rates'!N113*$D$54</f>
        <v>0.1350825286432529</v>
      </c>
      <c r="O72" s="52">
        <f>'Growth Rates'!O113*$D$54</f>
        <v>0.1350825286432529</v>
      </c>
      <c r="P72" s="52">
        <f>'Growth Rates'!P113*$D$54</f>
        <v>0.1350825286432529</v>
      </c>
      <c r="Q72" s="52">
        <f>'Growth Rates'!Q113*$D$54</f>
        <v>0.1350825286432529</v>
      </c>
      <c r="R72" s="52">
        <f>'Growth Rates'!R113*$D$54</f>
        <v>0.1350825286432529</v>
      </c>
      <c r="S72" s="52">
        <f>'Growth Rates'!S113*$D$54</f>
        <v>0.1350825286432529</v>
      </c>
      <c r="T72" s="52">
        <f>'Growth Rates'!T113*$D$54</f>
        <v>0.1350825286432529</v>
      </c>
      <c r="U72" s="52">
        <f>'Growth Rates'!U113*$D$54</f>
        <v>0.1350825286432529</v>
      </c>
      <c r="V72" s="52">
        <f>'Growth Rates'!V113*$D$54</f>
        <v>0.1350825286432529</v>
      </c>
      <c r="W72" s="52">
        <f>'Growth Rates'!W113*$D$54</f>
        <v>0.1350825286432529</v>
      </c>
      <c r="X72" s="52">
        <f>'Growth Rates'!X113*$D$54</f>
        <v>0.1350825286432529</v>
      </c>
      <c r="Y72" s="52">
        <f>'Growth Rates'!Y113*$D$54</f>
        <v>0.1350825286432529</v>
      </c>
      <c r="Z72" s="52">
        <f>'Growth Rates'!Z113*$D$54</f>
        <v>0.1350825286432529</v>
      </c>
      <c r="AA72" s="52">
        <f>'Growth Rates'!AA113*$D$54</f>
        <v>0.1350825286432529</v>
      </c>
      <c r="AB72" s="52">
        <f>'Growth Rates'!AB113*$D$54</f>
        <v>0.1350825286432529</v>
      </c>
      <c r="AC72" s="52">
        <f>'Growth Rates'!AC113*$D$54</f>
        <v>0.1350825286432529</v>
      </c>
      <c r="AD72" s="52">
        <f>'Growth Rates'!AD113*$D$54</f>
        <v>0.1350825286432529</v>
      </c>
      <c r="AE72" s="52">
        <f>'Growth Rates'!AE113*$D$54</f>
        <v>0.1350825286432529</v>
      </c>
      <c r="AF72" s="52">
        <f>'Growth Rates'!AF113*$D$54</f>
        <v>0.1350825286432529</v>
      </c>
      <c r="AG72" s="52">
        <f>'Growth Rates'!AG113*$D$54</f>
        <v>0.1350825286432529</v>
      </c>
      <c r="AH72" s="52">
        <f>'Growth Rates'!AH113*$D$54</f>
        <v>0.1350825286432529</v>
      </c>
      <c r="AI72" s="52">
        <f>'Growth Rates'!AI113*$D$54</f>
        <v>0.1350825286432529</v>
      </c>
      <c r="AJ72" s="52">
        <f>'Growth Rates'!AJ113*$D$54</f>
        <v>0.1350825286432529</v>
      </c>
      <c r="AK72" s="52">
        <f>'Growth Rates'!AK113*$D$54</f>
        <v>0.1350825286432529</v>
      </c>
    </row>
    <row r="73" spans="1:37">
      <c r="A73" s="1" t="s">
        <v>42</v>
      </c>
      <c r="B73">
        <f>'Growth Rates'!B114*$D$54</f>
        <v>0</v>
      </c>
      <c r="C73" s="52">
        <f>'Growth Rates'!C114*$D$54</f>
        <v>3.7812175945698273E-2</v>
      </c>
      <c r="D73" s="52">
        <f>'Growth Rates'!D114*$D$54</f>
        <v>7.7250275457061562E-2</v>
      </c>
      <c r="E73" s="52">
        <f>'Growth Rates'!E114*$D$54</f>
        <v>0.1183842132474134</v>
      </c>
      <c r="F73" s="52">
        <f>'Growth Rates'!F114*$D$54</f>
        <v>0.1612869103627505</v>
      </c>
      <c r="G73" s="52">
        <f>'Growth Rates'!G114*$D$54</f>
        <v>0.20603442345404704</v>
      </c>
      <c r="H73" s="52">
        <f>'Growth Rates'!H114*$D$54</f>
        <v>0.24603870015766624</v>
      </c>
      <c r="I73" s="52">
        <f>'Growth Rates'!I114*$D$54</f>
        <v>0.28060430019515042</v>
      </c>
      <c r="J73" s="52">
        <f>'Growth Rates'!J114*$D$54</f>
        <v>0.30910610639748731</v>
      </c>
      <c r="K73" s="52">
        <f>'Growth Rates'!K114*$D$54</f>
        <v>0.33100770862068324</v>
      </c>
      <c r="L73" s="52">
        <f>'Growth Rates'!L114*$D$54</f>
        <v>0.34587785359679396</v>
      </c>
      <c r="M73" s="52">
        <f>'Growth Rates'!M114*$D$54</f>
        <v>0.35340427126113133</v>
      </c>
      <c r="N73" s="52">
        <f>'Growth Rates'!N114*$D$54</f>
        <v>0.35340427126113133</v>
      </c>
      <c r="O73" s="52">
        <f>'Growth Rates'!O114*$D$54</f>
        <v>0.35340427126113133</v>
      </c>
      <c r="P73" s="52">
        <f>'Growth Rates'!P114*$D$54</f>
        <v>0.35340427126113133</v>
      </c>
      <c r="Q73" s="52">
        <f>'Growth Rates'!Q114*$D$54</f>
        <v>0.35340427126113133</v>
      </c>
      <c r="R73" s="52">
        <f>'Growth Rates'!R114*$D$54</f>
        <v>0.35340427126113133</v>
      </c>
      <c r="S73" s="52">
        <f>'Growth Rates'!S114*$D$54</f>
        <v>0.35340427126113133</v>
      </c>
      <c r="T73" s="52">
        <f>'Growth Rates'!T114*$D$54</f>
        <v>0.35340427126113133</v>
      </c>
      <c r="U73" s="52">
        <f>'Growth Rates'!U114*$D$54</f>
        <v>0.35340427126113133</v>
      </c>
      <c r="V73" s="52">
        <f>'Growth Rates'!V114*$D$54</f>
        <v>0.35340427126113133</v>
      </c>
      <c r="W73" s="52">
        <f>'Growth Rates'!W114*$D$54</f>
        <v>0.35340427126113133</v>
      </c>
      <c r="X73" s="52">
        <f>'Growth Rates'!X114*$D$54</f>
        <v>0.35340427126113133</v>
      </c>
      <c r="Y73" s="52">
        <f>'Growth Rates'!Y114*$D$54</f>
        <v>0.35340427126113133</v>
      </c>
      <c r="Z73" s="52">
        <f>'Growth Rates'!Z114*$D$54</f>
        <v>0.35340427126113133</v>
      </c>
      <c r="AA73" s="52">
        <f>'Growth Rates'!AA114*$D$54</f>
        <v>0.35340427126113133</v>
      </c>
      <c r="AB73" s="52">
        <f>'Growth Rates'!AB114*$D$54</f>
        <v>0.35340427126113133</v>
      </c>
      <c r="AC73" s="52">
        <f>'Growth Rates'!AC114*$D$54</f>
        <v>0.35340427126113133</v>
      </c>
      <c r="AD73" s="52">
        <f>'Growth Rates'!AD114*$D$54</f>
        <v>0.35340427126113133</v>
      </c>
      <c r="AE73" s="52">
        <f>'Growth Rates'!AE114*$D$54</f>
        <v>0.35340427126113133</v>
      </c>
      <c r="AF73" s="52">
        <f>'Growth Rates'!AF114*$D$54</f>
        <v>0.35340427126113133</v>
      </c>
      <c r="AG73" s="52">
        <f>'Growth Rates'!AG114*$D$54</f>
        <v>0.35340427126113133</v>
      </c>
      <c r="AH73" s="52">
        <f>'Growth Rates'!AH114*$D$54</f>
        <v>0.35340427126113133</v>
      </c>
      <c r="AI73" s="52">
        <f>'Growth Rates'!AI114*$D$54</f>
        <v>0.35340427126113133</v>
      </c>
      <c r="AJ73" s="52">
        <f>'Growth Rates'!AJ114*$D$54</f>
        <v>0.35340427126113133</v>
      </c>
      <c r="AK73" s="52">
        <f>'Growth Rates'!AK114*$D$54</f>
        <v>0.35340427126113133</v>
      </c>
    </row>
    <row r="74" spans="1:37">
      <c r="A74" s="1" t="s">
        <v>43</v>
      </c>
      <c r="B74">
        <f>'Growth Rates'!B115*$D$54</f>
        <v>0</v>
      </c>
      <c r="C74" s="52">
        <f>'Growth Rates'!C115*$D$54</f>
        <v>1.856919301954256E-2</v>
      </c>
      <c r="D74" s="52">
        <f>'Growth Rates'!D115*$D$54</f>
        <v>3.7530509517653687E-2</v>
      </c>
      <c r="E74" s="52">
        <f>'Growth Rates'!E115*$D$54</f>
        <v>5.689222991999756E-2</v>
      </c>
      <c r="F74" s="52">
        <f>'Growth Rates'!F115*$D$54</f>
        <v>7.6662809509019603E-2</v>
      </c>
      <c r="G74" s="52">
        <f>'Growth Rates'!G115*$D$54</f>
        <v>9.6850882116376089E-2</v>
      </c>
      <c r="H74" s="52">
        <f>'Growth Rates'!H115*$D$54</f>
        <v>0.11452035221091422</v>
      </c>
      <c r="I74" s="52">
        <f>'Growth Rates'!I115*$D$54</f>
        <v>0.12951142786211756</v>
      </c>
      <c r="J74" s="52">
        <f>'Growth Rates'!J115*$D$54</f>
        <v>0.14168518255012194</v>
      </c>
      <c r="K74" s="52">
        <f>'Growth Rates'!K115*$D$54</f>
        <v>0.15092567217534242</v>
      </c>
      <c r="L74" s="52">
        <f>'Growth Rates'!L115*$D$54</f>
        <v>0.15714175011768716</v>
      </c>
      <c r="M74" s="52">
        <f>'Growth Rates'!M115*$D$54</f>
        <v>0.16026854111619568</v>
      </c>
      <c r="N74" s="52">
        <f>'Growth Rates'!N115*$D$54</f>
        <v>0.16026854111619568</v>
      </c>
      <c r="O74" s="52">
        <f>'Growth Rates'!O115*$D$54</f>
        <v>0.16026854111619568</v>
      </c>
      <c r="P74" s="52">
        <f>'Growth Rates'!P115*$D$54</f>
        <v>0.16026854111619568</v>
      </c>
      <c r="Q74" s="52">
        <f>'Growth Rates'!Q115*$D$54</f>
        <v>0.16026854111619568</v>
      </c>
      <c r="R74" s="52">
        <f>'Growth Rates'!R115*$D$54</f>
        <v>0.16026854111619568</v>
      </c>
      <c r="S74" s="52">
        <f>'Growth Rates'!S115*$D$54</f>
        <v>0.16026854111619568</v>
      </c>
      <c r="T74" s="52">
        <f>'Growth Rates'!T115*$D$54</f>
        <v>0.16026854111619568</v>
      </c>
      <c r="U74" s="52">
        <f>'Growth Rates'!U115*$D$54</f>
        <v>0.16026854111619568</v>
      </c>
      <c r="V74" s="52">
        <f>'Growth Rates'!V115*$D$54</f>
        <v>0.16026854111619568</v>
      </c>
      <c r="W74" s="52">
        <f>'Growth Rates'!W115*$D$54</f>
        <v>0.16026854111619568</v>
      </c>
      <c r="X74" s="52">
        <f>'Growth Rates'!X115*$D$54</f>
        <v>0.16026854111619568</v>
      </c>
      <c r="Y74" s="52">
        <f>'Growth Rates'!Y115*$D$54</f>
        <v>0.16026854111619568</v>
      </c>
      <c r="Z74" s="52">
        <f>'Growth Rates'!Z115*$D$54</f>
        <v>0.16026854111619568</v>
      </c>
      <c r="AA74" s="52">
        <f>'Growth Rates'!AA115*$D$54</f>
        <v>0.16026854111619568</v>
      </c>
      <c r="AB74" s="52">
        <f>'Growth Rates'!AB115*$D$54</f>
        <v>0.16026854111619568</v>
      </c>
      <c r="AC74" s="52">
        <f>'Growth Rates'!AC115*$D$54</f>
        <v>0.16026854111619568</v>
      </c>
      <c r="AD74" s="52">
        <f>'Growth Rates'!AD115*$D$54</f>
        <v>0.16026854111619568</v>
      </c>
      <c r="AE74" s="52">
        <f>'Growth Rates'!AE115*$D$54</f>
        <v>0.16026854111619568</v>
      </c>
      <c r="AF74" s="52">
        <f>'Growth Rates'!AF115*$D$54</f>
        <v>0.16026854111619568</v>
      </c>
      <c r="AG74" s="52">
        <f>'Growth Rates'!AG115*$D$54</f>
        <v>0.16026854111619568</v>
      </c>
      <c r="AH74" s="52">
        <f>'Growth Rates'!AH115*$D$54</f>
        <v>0.16026854111619568</v>
      </c>
      <c r="AI74" s="52">
        <f>'Growth Rates'!AI115*$D$54</f>
        <v>0.16026854111619568</v>
      </c>
      <c r="AJ74" s="52">
        <f>'Growth Rates'!AJ115*$D$54</f>
        <v>0.16026854111619568</v>
      </c>
      <c r="AK74" s="52">
        <f>'Growth Rates'!AK115*$D$54</f>
        <v>0.16026854111619568</v>
      </c>
    </row>
    <row r="75" spans="1:37">
      <c r="A75" s="1" t="s">
        <v>44</v>
      </c>
      <c r="B75">
        <f>'Growth Rates'!B116*$D$54</f>
        <v>0</v>
      </c>
      <c r="C75" s="52">
        <f>'Growth Rates'!C116*$D$54</f>
        <v>1.5828352721455132E-2</v>
      </c>
      <c r="D75" s="52">
        <f>'Growth Rates'!D116*$D$54</f>
        <v>3.1941615791896444E-2</v>
      </c>
      <c r="E75" s="52">
        <f>'Growth Rates'!E116*$D$54</f>
        <v>4.834491759760573E-2</v>
      </c>
      <c r="F75" s="52">
        <f>'Growth Rates'!F116*$D$54</f>
        <v>6.504347883581775E-2</v>
      </c>
      <c r="G75" s="52">
        <f>'Growth Rates'!G116*$D$54</f>
        <v>8.2042614176317641E-2</v>
      </c>
      <c r="H75" s="52">
        <f>'Growth Rates'!H116*$D$54</f>
        <v>9.6875573984856606E-2</v>
      </c>
      <c r="I75" s="52">
        <f>'Growth Rates'!I116*$D$54</f>
        <v>0.10942708330855842</v>
      </c>
      <c r="J75" s="52">
        <f>'Growth Rates'!J116*$D$54</f>
        <v>0.11959739200627791</v>
      </c>
      <c r="K75" s="52">
        <f>'Growth Rates'!K116*$D$54</f>
        <v>0.12730358019666435</v>
      </c>
      <c r="L75" s="52">
        <f>'Growth Rates'!L116*$D$54</f>
        <v>0.13248067081523426</v>
      </c>
      <c r="M75" s="52">
        <f>'Growth Rates'!M116*$D$54</f>
        <v>0.1350825286432529</v>
      </c>
      <c r="N75" s="52">
        <f>'Growth Rates'!N116*$D$54</f>
        <v>0.1350825286432529</v>
      </c>
      <c r="O75" s="52">
        <f>'Growth Rates'!O116*$D$54</f>
        <v>0.1350825286432529</v>
      </c>
      <c r="P75" s="52">
        <f>'Growth Rates'!P116*$D$54</f>
        <v>0.1350825286432529</v>
      </c>
      <c r="Q75" s="52">
        <f>'Growth Rates'!Q116*$D$54</f>
        <v>0.1350825286432529</v>
      </c>
      <c r="R75" s="52">
        <f>'Growth Rates'!R116*$D$54</f>
        <v>0.1350825286432529</v>
      </c>
      <c r="S75" s="52">
        <f>'Growth Rates'!S116*$D$54</f>
        <v>0.1350825286432529</v>
      </c>
      <c r="T75" s="52">
        <f>'Growth Rates'!T116*$D$54</f>
        <v>0.1350825286432529</v>
      </c>
      <c r="U75" s="52">
        <f>'Growth Rates'!U116*$D$54</f>
        <v>0.1350825286432529</v>
      </c>
      <c r="V75" s="52">
        <f>'Growth Rates'!V116*$D$54</f>
        <v>0.1350825286432529</v>
      </c>
      <c r="W75" s="52">
        <f>'Growth Rates'!W116*$D$54</f>
        <v>0.1350825286432529</v>
      </c>
      <c r="X75" s="52">
        <f>'Growth Rates'!X116*$D$54</f>
        <v>0.1350825286432529</v>
      </c>
      <c r="Y75" s="52">
        <f>'Growth Rates'!Y116*$D$54</f>
        <v>0.1350825286432529</v>
      </c>
      <c r="Z75" s="52">
        <f>'Growth Rates'!Z116*$D$54</f>
        <v>0.1350825286432529</v>
      </c>
      <c r="AA75" s="52">
        <f>'Growth Rates'!AA116*$D$54</f>
        <v>0.1350825286432529</v>
      </c>
      <c r="AB75" s="52">
        <f>'Growth Rates'!AB116*$D$54</f>
        <v>0.1350825286432529</v>
      </c>
      <c r="AC75" s="52">
        <f>'Growth Rates'!AC116*$D$54</f>
        <v>0.1350825286432529</v>
      </c>
      <c r="AD75" s="52">
        <f>'Growth Rates'!AD116*$D$54</f>
        <v>0.1350825286432529</v>
      </c>
      <c r="AE75" s="52">
        <f>'Growth Rates'!AE116*$D$54</f>
        <v>0.1350825286432529</v>
      </c>
      <c r="AF75" s="52">
        <f>'Growth Rates'!AF116*$D$54</f>
        <v>0.1350825286432529</v>
      </c>
      <c r="AG75" s="52">
        <f>'Growth Rates'!AG116*$D$54</f>
        <v>0.1350825286432529</v>
      </c>
      <c r="AH75" s="52">
        <f>'Growth Rates'!AH116*$D$54</f>
        <v>0.1350825286432529</v>
      </c>
      <c r="AI75" s="52">
        <f>'Growth Rates'!AI116*$D$54</f>
        <v>0.1350825286432529</v>
      </c>
      <c r="AJ75" s="52">
        <f>'Growth Rates'!AJ116*$D$54</f>
        <v>0.1350825286432529</v>
      </c>
      <c r="AK75" s="52">
        <f>'Growth Rates'!AK116*$D$54</f>
        <v>0.1350825286432529</v>
      </c>
    </row>
    <row r="76" spans="1:37">
      <c r="A76" s="1" t="s">
        <v>45</v>
      </c>
      <c r="B76">
        <f>'Growth Rates'!B117*$D$54</f>
        <v>0</v>
      </c>
      <c r="C76" s="52">
        <f>'Growth Rates'!C117*$D$54</f>
        <v>1.7463311685339104E-2</v>
      </c>
      <c r="D76" s="52">
        <f>'Growth Rates'!D117*$D$54</f>
        <v>3.5273432080778884E-2</v>
      </c>
      <c r="E76" s="52">
        <f>'Growth Rates'!E117*$D$54</f>
        <v>5.3437248555884283E-2</v>
      </c>
      <c r="F76" s="52">
        <f>'Growth Rates'!F117*$D$54</f>
        <v>7.1961785258386465E-2</v>
      </c>
      <c r="G76" s="52">
        <f>'Growth Rates'!G117*$D$54</f>
        <v>9.0854205830498663E-2</v>
      </c>
      <c r="H76" s="52">
        <f>'Growth Rates'!H117*$D$54</f>
        <v>0.10736930041507851</v>
      </c>
      <c r="I76" s="52">
        <f>'Growth Rates'!I117*$D$54</f>
        <v>0.12136614909690931</v>
      </c>
      <c r="J76" s="52">
        <f>'Growth Rates'!J117*$D$54</f>
        <v>0.13272246648114652</v>
      </c>
      <c r="K76" s="52">
        <f>'Growth Rates'!K117*$D$54</f>
        <v>0.14133635947526407</v>
      </c>
      <c r="L76" s="52">
        <f>'Growth Rates'!L117*$D$54</f>
        <v>0.14712783071046143</v>
      </c>
      <c r="M76" s="52">
        <f>'Growth Rates'!M117*$D$54</f>
        <v>0.15003999695952064</v>
      </c>
      <c r="N76" s="52">
        <f>'Growth Rates'!N117*$D$54</f>
        <v>0.15003999695952064</v>
      </c>
      <c r="O76" s="52">
        <f>'Growth Rates'!O117*$D$54</f>
        <v>0.15003999695952064</v>
      </c>
      <c r="P76" s="52">
        <f>'Growth Rates'!P117*$D$54</f>
        <v>0.15003999695952064</v>
      </c>
      <c r="Q76" s="52">
        <f>'Growth Rates'!Q117*$D$54</f>
        <v>0.15003999695952064</v>
      </c>
      <c r="R76" s="52">
        <f>'Growth Rates'!R117*$D$54</f>
        <v>0.15003999695952064</v>
      </c>
      <c r="S76" s="52">
        <f>'Growth Rates'!S117*$D$54</f>
        <v>0.15003999695952064</v>
      </c>
      <c r="T76" s="52">
        <f>'Growth Rates'!T117*$D$54</f>
        <v>0.15003999695952064</v>
      </c>
      <c r="U76" s="52">
        <f>'Growth Rates'!U117*$D$54</f>
        <v>0.15003999695952064</v>
      </c>
      <c r="V76" s="52">
        <f>'Growth Rates'!V117*$D$54</f>
        <v>0.15003999695952064</v>
      </c>
      <c r="W76" s="52">
        <f>'Growth Rates'!W117*$D$54</f>
        <v>0.15003999695952064</v>
      </c>
      <c r="X76" s="52">
        <f>'Growth Rates'!X117*$D$54</f>
        <v>0.15003999695952064</v>
      </c>
      <c r="Y76" s="52">
        <f>'Growth Rates'!Y117*$D$54</f>
        <v>0.15003999695952064</v>
      </c>
      <c r="Z76" s="52">
        <f>'Growth Rates'!Z117*$D$54</f>
        <v>0.15003999695952064</v>
      </c>
      <c r="AA76" s="52">
        <f>'Growth Rates'!AA117*$D$54</f>
        <v>0.15003999695952064</v>
      </c>
      <c r="AB76" s="52">
        <f>'Growth Rates'!AB117*$D$54</f>
        <v>0.15003999695952064</v>
      </c>
      <c r="AC76" s="52">
        <f>'Growth Rates'!AC117*$D$54</f>
        <v>0.15003999695952064</v>
      </c>
      <c r="AD76" s="52">
        <f>'Growth Rates'!AD117*$D$54</f>
        <v>0.15003999695952064</v>
      </c>
      <c r="AE76" s="52">
        <f>'Growth Rates'!AE117*$D$54</f>
        <v>0.15003999695952064</v>
      </c>
      <c r="AF76" s="52">
        <f>'Growth Rates'!AF117*$D$54</f>
        <v>0.15003999695952064</v>
      </c>
      <c r="AG76" s="52">
        <f>'Growth Rates'!AG117*$D$54</f>
        <v>0.15003999695952064</v>
      </c>
      <c r="AH76" s="52">
        <f>'Growth Rates'!AH117*$D$54</f>
        <v>0.15003999695952064</v>
      </c>
      <c r="AI76" s="52">
        <f>'Growth Rates'!AI117*$D$54</f>
        <v>0.15003999695952064</v>
      </c>
      <c r="AJ76" s="52">
        <f>'Growth Rates'!AJ117*$D$54</f>
        <v>0.15003999695952064</v>
      </c>
      <c r="AK76" s="52">
        <f>'Growth Rates'!AK117*$D$54</f>
        <v>0.15003999695952064</v>
      </c>
    </row>
    <row r="77" spans="1:37">
      <c r="A77" s="1" t="s">
        <v>12</v>
      </c>
      <c r="B77">
        <f>'Growth Rates'!B118*$D$54</f>
        <v>0</v>
      </c>
      <c r="C77" s="52">
        <f>'Growth Rates'!C118*$D$54</f>
        <v>2.3742529082182599E-2</v>
      </c>
      <c r="D77" s="52">
        <f>'Growth Rates'!D118*$D$54</f>
        <v>4.8126106449584115E-2</v>
      </c>
      <c r="E77" s="52">
        <f>'Growth Rates'!E118*$D$54</f>
        <v>7.3168040405905549E-2</v>
      </c>
      <c r="F77" s="52">
        <f>'Growth Rates'!F118*$D$54</f>
        <v>9.8886106579047506E-2</v>
      </c>
      <c r="G77" s="52">
        <f>'Growth Rates'!G118*$D$54</f>
        <v>0.1252985605388644</v>
      </c>
      <c r="H77" s="52">
        <f>'Growth Rates'!H118*$D$54</f>
        <v>0.14854906643892044</v>
      </c>
      <c r="I77" s="52">
        <f>'Growth Rates'!I118*$D$54</f>
        <v>0.16837289063608724</v>
      </c>
      <c r="J77" s="52">
        <f>'Growth Rates'!J118*$D$54</f>
        <v>0.18453780328143407</v>
      </c>
      <c r="K77" s="52">
        <f>'Growth Rates'!K118*$D$54</f>
        <v>0.1968485388974833</v>
      </c>
      <c r="L77" s="52">
        <f>'Growth Rates'!L118*$D$54</f>
        <v>0.20515066450674468</v>
      </c>
      <c r="M77" s="52">
        <f>'Growth Rates'!M118*$D$54</f>
        <v>0.20933374979586819</v>
      </c>
      <c r="N77" s="52">
        <f>'Growth Rates'!N118*$D$54</f>
        <v>0.20933374979586819</v>
      </c>
      <c r="O77" s="52">
        <f>'Growth Rates'!O118*$D$54</f>
        <v>0.20933374979586819</v>
      </c>
      <c r="P77" s="52">
        <f>'Growth Rates'!P118*$D$54</f>
        <v>0.20933374979586819</v>
      </c>
      <c r="Q77" s="52">
        <f>'Growth Rates'!Q118*$D$54</f>
        <v>0.20933374979586819</v>
      </c>
      <c r="R77" s="52">
        <f>'Growth Rates'!R118*$D$54</f>
        <v>0.20933374979586819</v>
      </c>
      <c r="S77" s="52">
        <f>'Growth Rates'!S118*$D$54</f>
        <v>0.20933374979586819</v>
      </c>
      <c r="T77" s="52">
        <f>'Growth Rates'!T118*$D$54</f>
        <v>0.20933374979586819</v>
      </c>
      <c r="U77" s="52">
        <f>'Growth Rates'!U118*$D$54</f>
        <v>0.20933374979586819</v>
      </c>
      <c r="V77" s="52">
        <f>'Growth Rates'!V118*$D$54</f>
        <v>0.20933374979586819</v>
      </c>
      <c r="W77" s="52">
        <f>'Growth Rates'!W118*$D$54</f>
        <v>0.20933374979586819</v>
      </c>
      <c r="X77" s="52">
        <f>'Growth Rates'!X118*$D$54</f>
        <v>0.20933374979586819</v>
      </c>
      <c r="Y77" s="52">
        <f>'Growth Rates'!Y118*$D$54</f>
        <v>0.20933374979586819</v>
      </c>
      <c r="Z77" s="52">
        <f>'Growth Rates'!Z118*$D$54</f>
        <v>0.20933374979586819</v>
      </c>
      <c r="AA77" s="52">
        <f>'Growth Rates'!AA118*$D$54</f>
        <v>0.20933374979586819</v>
      </c>
      <c r="AB77" s="52">
        <f>'Growth Rates'!AB118*$D$54</f>
        <v>0.20933374979586819</v>
      </c>
      <c r="AC77" s="52">
        <f>'Growth Rates'!AC118*$D$54</f>
        <v>0.20933374979586819</v>
      </c>
      <c r="AD77" s="52">
        <f>'Growth Rates'!AD118*$D$54</f>
        <v>0.20933374979586819</v>
      </c>
      <c r="AE77" s="52">
        <f>'Growth Rates'!AE118*$D$54</f>
        <v>0.20933374979586819</v>
      </c>
      <c r="AF77" s="52">
        <f>'Growth Rates'!AF118*$D$54</f>
        <v>0.20933374979586819</v>
      </c>
      <c r="AG77" s="52">
        <f>'Growth Rates'!AG118*$D$54</f>
        <v>0.20933374979586819</v>
      </c>
      <c r="AH77" s="52">
        <f>'Growth Rates'!AH118*$D$54</f>
        <v>0.20933374979586819</v>
      </c>
      <c r="AI77" s="52">
        <f>'Growth Rates'!AI118*$D$54</f>
        <v>0.20933374979586819</v>
      </c>
      <c r="AJ77" s="52">
        <f>'Growth Rates'!AJ118*$D$54</f>
        <v>0.20933374979586819</v>
      </c>
      <c r="AK77" s="52">
        <f>'Growth Rates'!AK118*$D$54</f>
        <v>0.20933374979586819</v>
      </c>
    </row>
    <row r="78" spans="1:37">
      <c r="A78" s="1" t="s">
        <v>13</v>
      </c>
      <c r="B78">
        <f>'Growth Rates'!B119*$D$54</f>
        <v>0</v>
      </c>
      <c r="C78" s="52">
        <f>'Growth Rates'!C119*$D$54</f>
        <v>1.6707705650424762E-2</v>
      </c>
      <c r="D78" s="52">
        <f>'Growth Rates'!D119*$D$54</f>
        <v>3.373285770820765E-2</v>
      </c>
      <c r="E78" s="52">
        <f>'Growth Rates'!E119*$D$54</f>
        <v>5.108148765508843E-2</v>
      </c>
      <c r="F78" s="52">
        <f>'Growth Rates'!F119*$D$54</f>
        <v>6.8759741570959931E-2</v>
      </c>
      <c r="G78" s="52">
        <f>'Growth Rates'!G119*$D$54</f>
        <v>8.6773882311232842E-2</v>
      </c>
      <c r="H78" s="52">
        <f>'Growth Rates'!H119*$D$54</f>
        <v>0.10250794752352273</v>
      </c>
      <c r="I78" s="52">
        <f>'Growth Rates'!I119*$D$54</f>
        <v>0.11583320227593111</v>
      </c>
      <c r="J78" s="52">
        <f>'Growth Rates'!J119*$D$54</f>
        <v>0.12663808027231255</v>
      </c>
      <c r="K78" s="52">
        <f>'Growth Rates'!K119*$D$54</f>
        <v>0.13482972134756932</v>
      </c>
      <c r="L78" s="52">
        <f>'Growth Rates'!L119*$D$54</f>
        <v>0.14033528430643458</v>
      </c>
      <c r="M78" s="52">
        <f>'Growth Rates'!M119*$D$54</f>
        <v>0.14310300945675564</v>
      </c>
      <c r="N78" s="52">
        <f>'Growth Rates'!N119*$D$54</f>
        <v>0.14310300945675564</v>
      </c>
      <c r="O78" s="52">
        <f>'Growth Rates'!O119*$D$54</f>
        <v>0.14310300945675564</v>
      </c>
      <c r="P78" s="52">
        <f>'Growth Rates'!P119*$D$54</f>
        <v>0.14310300945675564</v>
      </c>
      <c r="Q78" s="52">
        <f>'Growth Rates'!Q119*$D$54</f>
        <v>0.14310300945675564</v>
      </c>
      <c r="R78" s="52">
        <f>'Growth Rates'!R119*$D$54</f>
        <v>0.14310300945675564</v>
      </c>
      <c r="S78" s="52">
        <f>'Growth Rates'!S119*$D$54</f>
        <v>0.14310300945675564</v>
      </c>
      <c r="T78" s="52">
        <f>'Growth Rates'!T119*$D$54</f>
        <v>0.14310300945675564</v>
      </c>
      <c r="U78" s="52">
        <f>'Growth Rates'!U119*$D$54</f>
        <v>0.14310300945675564</v>
      </c>
      <c r="V78" s="52">
        <f>'Growth Rates'!V119*$D$54</f>
        <v>0.14310300945675564</v>
      </c>
      <c r="W78" s="52">
        <f>'Growth Rates'!W119*$D$54</f>
        <v>0.14310300945675564</v>
      </c>
      <c r="X78" s="52">
        <f>'Growth Rates'!X119*$D$54</f>
        <v>0.14310300945675564</v>
      </c>
      <c r="Y78" s="52">
        <f>'Growth Rates'!Y119*$D$54</f>
        <v>0.14310300945675564</v>
      </c>
      <c r="Z78" s="52">
        <f>'Growth Rates'!Z119*$D$54</f>
        <v>0.14310300945675564</v>
      </c>
      <c r="AA78" s="52">
        <f>'Growth Rates'!AA119*$D$54</f>
        <v>0.14310300945675564</v>
      </c>
      <c r="AB78" s="52">
        <f>'Growth Rates'!AB119*$D$54</f>
        <v>0.14310300945675564</v>
      </c>
      <c r="AC78" s="52">
        <f>'Growth Rates'!AC119*$D$54</f>
        <v>0.14310300945675564</v>
      </c>
      <c r="AD78" s="52">
        <f>'Growth Rates'!AD119*$D$54</f>
        <v>0.14310300945675564</v>
      </c>
      <c r="AE78" s="52">
        <f>'Growth Rates'!AE119*$D$54</f>
        <v>0.14310300945675564</v>
      </c>
      <c r="AF78" s="52">
        <f>'Growth Rates'!AF119*$D$54</f>
        <v>0.14310300945675564</v>
      </c>
      <c r="AG78" s="52">
        <f>'Growth Rates'!AG119*$D$54</f>
        <v>0.14310300945675564</v>
      </c>
      <c r="AH78" s="52">
        <f>'Growth Rates'!AH119*$D$54</f>
        <v>0.14310300945675564</v>
      </c>
      <c r="AI78" s="52">
        <f>'Growth Rates'!AI119*$D$54</f>
        <v>0.14310300945675564</v>
      </c>
      <c r="AJ78" s="52">
        <f>'Growth Rates'!AJ119*$D$54</f>
        <v>0.14310300945675564</v>
      </c>
      <c r="AK78" s="52">
        <f>'Growth Rates'!AK119*$D$54</f>
        <v>0.14310300945675564</v>
      </c>
    </row>
    <row r="79" spans="1:37">
      <c r="A79" s="1" t="s">
        <v>14</v>
      </c>
      <c r="B79">
        <f>'Growth Rates'!B120*$D$54</f>
        <v>0</v>
      </c>
      <c r="C79" s="52">
        <f>'Growth Rates'!C120*$D$54</f>
        <v>2.0225117366303683E-2</v>
      </c>
      <c r="D79" s="52">
        <f>'Growth Rates'!D120*$D$54</f>
        <v>4.0915412432032353E-2</v>
      </c>
      <c r="E79" s="52">
        <f>'Growth Rates'!E120*$D$54</f>
        <v>6.2081584284272739E-2</v>
      </c>
      <c r="F79" s="52">
        <f>'Growth Rates'!F120*$D$54</f>
        <v>8.3734578089114706E-2</v>
      </c>
      <c r="G79" s="52">
        <f>'Growth Rates'!G120*$D$54</f>
        <v>0.10588559075146795</v>
      </c>
      <c r="H79" s="52">
        <f>'Growth Rates'!H120*$D$54</f>
        <v>0.1253088644259715</v>
      </c>
      <c r="I79" s="52">
        <f>'Growth Rates'!I120*$D$54</f>
        <v>0.14181402246032951</v>
      </c>
      <c r="J79" s="52">
        <f>'Growth Rates'!J120*$D$54</f>
        <v>0.15523507382198171</v>
      </c>
      <c r="K79" s="52">
        <f>'Growth Rates'!K120*$D$54</f>
        <v>0.16543315556378557</v>
      </c>
      <c r="L79" s="52">
        <f>'Growth Rates'!L120*$D$54</f>
        <v>0.17229889269072027</v>
      </c>
      <c r="M79" s="52">
        <f>'Growth Rates'!M120*$D$54</f>
        <v>0.17575432010474754</v>
      </c>
      <c r="N79" s="52">
        <f>'Growth Rates'!N120*$D$54</f>
        <v>0.17575432010474754</v>
      </c>
      <c r="O79" s="52">
        <f>'Growth Rates'!O120*$D$54</f>
        <v>0.17575432010474754</v>
      </c>
      <c r="P79" s="52">
        <f>'Growth Rates'!P120*$D$54</f>
        <v>0.17575432010474754</v>
      </c>
      <c r="Q79" s="52">
        <f>'Growth Rates'!Q120*$D$54</f>
        <v>0.17575432010474754</v>
      </c>
      <c r="R79" s="52">
        <f>'Growth Rates'!R120*$D$54</f>
        <v>0.17575432010474754</v>
      </c>
      <c r="S79" s="52">
        <f>'Growth Rates'!S120*$D$54</f>
        <v>0.17575432010474754</v>
      </c>
      <c r="T79" s="52">
        <f>'Growth Rates'!T120*$D$54</f>
        <v>0.17575432010474754</v>
      </c>
      <c r="U79" s="52">
        <f>'Growth Rates'!U120*$D$54</f>
        <v>0.17575432010474754</v>
      </c>
      <c r="V79" s="52">
        <f>'Growth Rates'!V120*$D$54</f>
        <v>0.17575432010474754</v>
      </c>
      <c r="W79" s="52">
        <f>'Growth Rates'!W120*$D$54</f>
        <v>0.17575432010474754</v>
      </c>
      <c r="X79" s="52">
        <f>'Growth Rates'!X120*$D$54</f>
        <v>0.17575432010474754</v>
      </c>
      <c r="Y79" s="52">
        <f>'Growth Rates'!Y120*$D$54</f>
        <v>0.17575432010474754</v>
      </c>
      <c r="Z79" s="52">
        <f>'Growth Rates'!Z120*$D$54</f>
        <v>0.17575432010474754</v>
      </c>
      <c r="AA79" s="52">
        <f>'Growth Rates'!AA120*$D$54</f>
        <v>0.17575432010474754</v>
      </c>
      <c r="AB79" s="52">
        <f>'Growth Rates'!AB120*$D$54</f>
        <v>0.17575432010474754</v>
      </c>
      <c r="AC79" s="52">
        <f>'Growth Rates'!AC120*$D$54</f>
        <v>0.17575432010474754</v>
      </c>
      <c r="AD79" s="52">
        <f>'Growth Rates'!AD120*$D$54</f>
        <v>0.17575432010474754</v>
      </c>
      <c r="AE79" s="52">
        <f>'Growth Rates'!AE120*$D$54</f>
        <v>0.17575432010474754</v>
      </c>
      <c r="AF79" s="52">
        <f>'Growth Rates'!AF120*$D$54</f>
        <v>0.17575432010474754</v>
      </c>
      <c r="AG79" s="52">
        <f>'Growth Rates'!AG120*$D$54</f>
        <v>0.17575432010474754</v>
      </c>
      <c r="AH79" s="52">
        <f>'Growth Rates'!AH120*$D$54</f>
        <v>0.17575432010474754</v>
      </c>
      <c r="AI79" s="52">
        <f>'Growth Rates'!AI120*$D$54</f>
        <v>0.17575432010474754</v>
      </c>
      <c r="AJ79" s="52">
        <f>'Growth Rates'!AJ120*$D$54</f>
        <v>0.17575432010474754</v>
      </c>
      <c r="AK79" s="52">
        <f>'Growth Rates'!AK120*$D$54</f>
        <v>0.17575432010474754</v>
      </c>
    </row>
    <row r="80" spans="1:37">
      <c r="A80" s="1" t="s">
        <v>15</v>
      </c>
      <c r="B80">
        <f>'Growth Rates'!B121*$D$54</f>
        <v>0</v>
      </c>
      <c r="C80" s="52">
        <f>'Growth Rates'!C121*$D$54</f>
        <v>2.1983823224243141E-2</v>
      </c>
      <c r="D80" s="52">
        <f>'Growth Rates'!D121*$D$54</f>
        <v>4.4517242029092449E-2</v>
      </c>
      <c r="E80" s="52">
        <f>'Growth Rates'!E121*$D$54</f>
        <v>6.7613996304062937E-2</v>
      </c>
      <c r="F80" s="52">
        <f>'Growth Rates'!F121*$D$54</f>
        <v>9.1288169435907632E-2</v>
      </c>
      <c r="G80" s="52">
        <f>'Growth Rates'!G121*$D$54</f>
        <v>0.11555419689604846</v>
      </c>
      <c r="H80" s="52">
        <f>'Growth Rates'!H121*$D$54</f>
        <v>0.13687363530745786</v>
      </c>
      <c r="I80" s="52">
        <f>'Growth Rates'!I121*$D$54</f>
        <v>0.15502053824097892</v>
      </c>
      <c r="J80" s="52">
        <f>'Growth Rates'!J121*$D$54</f>
        <v>0.16979730205827462</v>
      </c>
      <c r="K80" s="52">
        <f>'Growth Rates'!K121*$D$54</f>
        <v>0.18103819739071747</v>
      </c>
      <c r="L80" s="52">
        <f>'Growth Rates'!L121*$D$54</f>
        <v>0.18861241972186346</v>
      </c>
      <c r="M80" s="52">
        <f>'Growth Rates'!M121*$D$54</f>
        <v>0.19242658168147628</v>
      </c>
      <c r="N80" s="52">
        <f>'Growth Rates'!N121*$D$54</f>
        <v>0.19242658168147628</v>
      </c>
      <c r="O80" s="52">
        <f>'Growth Rates'!O121*$D$54</f>
        <v>0.19242658168147628</v>
      </c>
      <c r="P80" s="52">
        <f>'Growth Rates'!P121*$D$54</f>
        <v>0.19242658168147628</v>
      </c>
      <c r="Q80" s="52">
        <f>'Growth Rates'!Q121*$D$54</f>
        <v>0.19242658168147628</v>
      </c>
      <c r="R80" s="52">
        <f>'Growth Rates'!R121*$D$54</f>
        <v>0.19242658168147628</v>
      </c>
      <c r="S80" s="52">
        <f>'Growth Rates'!S121*$D$54</f>
        <v>0.19242658168147628</v>
      </c>
      <c r="T80" s="52">
        <f>'Growth Rates'!T121*$D$54</f>
        <v>0.19242658168147628</v>
      </c>
      <c r="U80" s="52">
        <f>'Growth Rates'!U121*$D$54</f>
        <v>0.19242658168147628</v>
      </c>
      <c r="V80" s="52">
        <f>'Growth Rates'!V121*$D$54</f>
        <v>0.19242658168147628</v>
      </c>
      <c r="W80" s="52">
        <f>'Growth Rates'!W121*$D$54</f>
        <v>0.19242658168147628</v>
      </c>
      <c r="X80" s="52">
        <f>'Growth Rates'!X121*$D$54</f>
        <v>0.19242658168147628</v>
      </c>
      <c r="Y80" s="52">
        <f>'Growth Rates'!Y121*$D$54</f>
        <v>0.19242658168147628</v>
      </c>
      <c r="Z80" s="52">
        <f>'Growth Rates'!Z121*$D$54</f>
        <v>0.19242658168147628</v>
      </c>
      <c r="AA80" s="52">
        <f>'Growth Rates'!AA121*$D$54</f>
        <v>0.19242658168147628</v>
      </c>
      <c r="AB80" s="52">
        <f>'Growth Rates'!AB121*$D$54</f>
        <v>0.19242658168147628</v>
      </c>
      <c r="AC80" s="52">
        <f>'Growth Rates'!AC121*$D$54</f>
        <v>0.19242658168147628</v>
      </c>
      <c r="AD80" s="52">
        <f>'Growth Rates'!AD121*$D$54</f>
        <v>0.19242658168147628</v>
      </c>
      <c r="AE80" s="52">
        <f>'Growth Rates'!AE121*$D$54</f>
        <v>0.19242658168147628</v>
      </c>
      <c r="AF80" s="52">
        <f>'Growth Rates'!AF121*$D$54</f>
        <v>0.19242658168147628</v>
      </c>
      <c r="AG80" s="52">
        <f>'Growth Rates'!AG121*$D$54</f>
        <v>0.19242658168147628</v>
      </c>
      <c r="AH80" s="52">
        <f>'Growth Rates'!AH121*$D$54</f>
        <v>0.19242658168147628</v>
      </c>
      <c r="AI80" s="52">
        <f>'Growth Rates'!AI121*$D$54</f>
        <v>0.19242658168147628</v>
      </c>
      <c r="AJ80" s="52">
        <f>'Growth Rates'!AJ121*$D$54</f>
        <v>0.19242658168147628</v>
      </c>
      <c r="AK80" s="52">
        <f>'Growth Rates'!AK121*$D$54</f>
        <v>0.19242658168147628</v>
      </c>
    </row>
    <row r="81" spans="1:37">
      <c r="A81" s="1" t="s">
        <v>16</v>
      </c>
      <c r="B81">
        <f>'Growth Rates'!B122*$D$54</f>
        <v>0</v>
      </c>
      <c r="C81" s="52">
        <f>'Growth Rates'!C122*$D$54</f>
        <v>6.480854153890106E-2</v>
      </c>
      <c r="D81" s="52">
        <f>'Growth Rates'!D122*$D$54</f>
        <v>0.13439348958994116</v>
      </c>
      <c r="E81" s="52">
        <f>'Growth Rates'!E122*$D$54</f>
        <v>0.20910686656602248</v>
      </c>
      <c r="F81" s="52">
        <f>'Growth Rates'!F122*$D$54</f>
        <v>0.28932663902422157</v>
      </c>
      <c r="G81" s="52">
        <f>'Growth Rates'!G122*$D$54</f>
        <v>0.37545862975602051</v>
      </c>
      <c r="H81" s="52">
        <f>'Growth Rates'!H122*$D$54</f>
        <v>0.45472715065008001</v>
      </c>
      <c r="I81" s="52">
        <f>'Growth Rates'!I122*$D$54</f>
        <v>0.52495718766926391</v>
      </c>
      <c r="J81" s="52">
        <f>'Growth Rates'!J122*$D$54</f>
        <v>0.584098915656734</v>
      </c>
      <c r="K81" s="52">
        <f>'Growth Rates'!K122*$D$54</f>
        <v>0.63032325201885098</v>
      </c>
      <c r="L81" s="52">
        <f>'Growth Rates'!L122*$D$54</f>
        <v>0.66211283217899342</v>
      </c>
      <c r="M81" s="52">
        <f>'Growth Rates'!M122*$D$54</f>
        <v>0.67834232231576719</v>
      </c>
      <c r="N81" s="52">
        <f>'Growth Rates'!N122*$D$54</f>
        <v>0.67834232231576719</v>
      </c>
      <c r="O81" s="52">
        <f>'Growth Rates'!O122*$D$54</f>
        <v>0.67834232231576719</v>
      </c>
      <c r="P81" s="52">
        <f>'Growth Rates'!P122*$D$54</f>
        <v>0.67834232231576719</v>
      </c>
      <c r="Q81" s="52">
        <f>'Growth Rates'!Q122*$D$54</f>
        <v>0.67834232231576719</v>
      </c>
      <c r="R81" s="52">
        <f>'Growth Rates'!R122*$D$54</f>
        <v>0.67834232231576719</v>
      </c>
      <c r="S81" s="52">
        <f>'Growth Rates'!S122*$D$54</f>
        <v>0.67834232231576719</v>
      </c>
      <c r="T81" s="52">
        <f>'Growth Rates'!T122*$D$54</f>
        <v>0.67834232231576719</v>
      </c>
      <c r="U81" s="52">
        <f>'Growth Rates'!U122*$D$54</f>
        <v>0.67834232231576719</v>
      </c>
      <c r="V81" s="52">
        <f>'Growth Rates'!V122*$D$54</f>
        <v>0.67834232231576719</v>
      </c>
      <c r="W81" s="52">
        <f>'Growth Rates'!W122*$D$54</f>
        <v>0.67834232231576719</v>
      </c>
      <c r="X81" s="52">
        <f>'Growth Rates'!X122*$D$54</f>
        <v>0.67834232231576719</v>
      </c>
      <c r="Y81" s="52">
        <f>'Growth Rates'!Y122*$D$54</f>
        <v>0.67834232231576719</v>
      </c>
      <c r="Z81" s="52">
        <f>'Growth Rates'!Z122*$D$54</f>
        <v>0.67834232231576719</v>
      </c>
      <c r="AA81" s="52">
        <f>'Growth Rates'!AA122*$D$54</f>
        <v>0.67834232231576719</v>
      </c>
      <c r="AB81" s="52">
        <f>'Growth Rates'!AB122*$D$54</f>
        <v>0.67834232231576719</v>
      </c>
      <c r="AC81" s="52">
        <f>'Growth Rates'!AC122*$D$54</f>
        <v>0.67834232231576719</v>
      </c>
      <c r="AD81" s="52">
        <f>'Growth Rates'!AD122*$D$54</f>
        <v>0.67834232231576719</v>
      </c>
      <c r="AE81" s="52">
        <f>'Growth Rates'!AE122*$D$54</f>
        <v>0.67834232231576719</v>
      </c>
      <c r="AF81" s="52">
        <f>'Growth Rates'!AF122*$D$54</f>
        <v>0.67834232231576719</v>
      </c>
      <c r="AG81" s="52">
        <f>'Growth Rates'!AG122*$D$54</f>
        <v>0.67834232231576719</v>
      </c>
      <c r="AH81" s="52">
        <f>'Growth Rates'!AH122*$D$54</f>
        <v>0.67834232231576719</v>
      </c>
      <c r="AI81" s="52">
        <f>'Growth Rates'!AI122*$D$54</f>
        <v>0.67834232231576719</v>
      </c>
      <c r="AJ81" s="52">
        <f>'Growth Rates'!AJ122*$D$54</f>
        <v>0.67834232231576719</v>
      </c>
      <c r="AK81" s="52">
        <f>'Growth Rates'!AK122*$D$54</f>
        <v>0.67834232231576719</v>
      </c>
    </row>
    <row r="82" spans="1:37">
      <c r="A82" s="1" t="s">
        <v>17</v>
      </c>
      <c r="B82">
        <f>'Growth Rates'!B123*$D$54</f>
        <v>0</v>
      </c>
      <c r="C82" s="52">
        <f>'Growth Rates'!C123*$D$54</f>
        <v>1.5737782663227878E-2</v>
      </c>
      <c r="D82" s="52">
        <f>'Growth Rates'!D123*$D$54</f>
        <v>3.1757224481722454E-2</v>
      </c>
      <c r="E82" s="52">
        <f>'Growth Rates'!E123*$D$54</f>
        <v>4.8063366310440538E-2</v>
      </c>
      <c r="F82" s="52">
        <f>'Growth Rates'!F123*$D$54</f>
        <v>6.466133922053896E-2</v>
      </c>
      <c r="G82" s="52">
        <f>'Growth Rates'!G123*$D$54</f>
        <v>8.1556366113974141E-2</v>
      </c>
      <c r="H82" s="52">
        <f>'Growth Rates'!H123*$D$54</f>
        <v>9.6296992330852121E-2</v>
      </c>
      <c r="I82" s="52">
        <f>'Growth Rates'!I123*$D$54</f>
        <v>0.10876928539916365</v>
      </c>
      <c r="J82" s="52">
        <f>'Growth Rates'!J123*$D$54</f>
        <v>0.1188746722399593</v>
      </c>
      <c r="K82" s="52">
        <f>'Growth Rates'!K123*$D$54</f>
        <v>0.12653122214747214</v>
      </c>
      <c r="L82" s="52">
        <f>'Growth Rates'!L123*$D$54</f>
        <v>0.1316747399817296</v>
      </c>
      <c r="M82" s="52">
        <f>'Growth Rates'!M123*$D$54</f>
        <v>0.13425964940713594</v>
      </c>
      <c r="N82" s="52">
        <f>'Growth Rates'!N123*$D$54</f>
        <v>0.13425964940713594</v>
      </c>
      <c r="O82" s="52">
        <f>'Growth Rates'!O123*$D$54</f>
        <v>0.13425964940713594</v>
      </c>
      <c r="P82" s="52">
        <f>'Growth Rates'!P123*$D$54</f>
        <v>0.13425964940713594</v>
      </c>
      <c r="Q82" s="52">
        <f>'Growth Rates'!Q123*$D$54</f>
        <v>0.13425964940713594</v>
      </c>
      <c r="R82" s="52">
        <f>'Growth Rates'!R123*$D$54</f>
        <v>0.13425964940713594</v>
      </c>
      <c r="S82" s="52">
        <f>'Growth Rates'!S123*$D$54</f>
        <v>0.13425964940713594</v>
      </c>
      <c r="T82" s="52">
        <f>'Growth Rates'!T123*$D$54</f>
        <v>0.13425964940713594</v>
      </c>
      <c r="U82" s="52">
        <f>'Growth Rates'!U123*$D$54</f>
        <v>0.13425964940713594</v>
      </c>
      <c r="V82" s="52">
        <f>'Growth Rates'!V123*$D$54</f>
        <v>0.13425964940713594</v>
      </c>
      <c r="W82" s="52">
        <f>'Growth Rates'!W123*$D$54</f>
        <v>0.13425964940713594</v>
      </c>
      <c r="X82" s="52">
        <f>'Growth Rates'!X123*$D$54</f>
        <v>0.13425964940713594</v>
      </c>
      <c r="Y82" s="52">
        <f>'Growth Rates'!Y123*$D$54</f>
        <v>0.13425964940713594</v>
      </c>
      <c r="Z82" s="52">
        <f>'Growth Rates'!Z123*$D$54</f>
        <v>0.13425964940713594</v>
      </c>
      <c r="AA82" s="52">
        <f>'Growth Rates'!AA123*$D$54</f>
        <v>0.13425964940713594</v>
      </c>
      <c r="AB82" s="52">
        <f>'Growth Rates'!AB123*$D$54</f>
        <v>0.13425964940713594</v>
      </c>
      <c r="AC82" s="52">
        <f>'Growth Rates'!AC123*$D$54</f>
        <v>0.13425964940713594</v>
      </c>
      <c r="AD82" s="52">
        <f>'Growth Rates'!AD123*$D$54</f>
        <v>0.13425964940713594</v>
      </c>
      <c r="AE82" s="52">
        <f>'Growth Rates'!AE123*$D$54</f>
        <v>0.13425964940713594</v>
      </c>
      <c r="AF82" s="52">
        <f>'Growth Rates'!AF123*$D$54</f>
        <v>0.13425964940713594</v>
      </c>
      <c r="AG82" s="52">
        <f>'Growth Rates'!AG123*$D$54</f>
        <v>0.13425964940713594</v>
      </c>
      <c r="AH82" s="52">
        <f>'Growth Rates'!AH123*$D$54</f>
        <v>0.13425964940713594</v>
      </c>
      <c r="AI82" s="52">
        <f>'Growth Rates'!AI123*$D$54</f>
        <v>0.13425964940713594</v>
      </c>
      <c r="AJ82" s="52">
        <f>'Growth Rates'!AJ123*$D$54</f>
        <v>0.13425964940713594</v>
      </c>
      <c r="AK82" s="52">
        <f>'Growth Rates'!AK123*$D$54</f>
        <v>0.13425964940713594</v>
      </c>
    </row>
    <row r="83" spans="1:37">
      <c r="A83" s="1" t="s">
        <v>18</v>
      </c>
      <c r="B83">
        <f>'Growth Rates'!B124*$D$54</f>
        <v>0</v>
      </c>
      <c r="C83" s="52">
        <f>'Growth Rates'!C124*$D$54</f>
        <v>5.4325029066482101E-3</v>
      </c>
      <c r="D83" s="52">
        <f>'Growth Rates'!D124*$D$54</f>
        <v>1.089856695451571E-2</v>
      </c>
      <c r="E83" s="52">
        <f>'Growth Rates'!E124*$D$54</f>
        <v>1.6398399479009233E-2</v>
      </c>
      <c r="F83" s="52">
        <f>'Growth Rates'!F124*$D$54</f>
        <v>2.1932209096420876E-2</v>
      </c>
      <c r="G83" s="52">
        <f>'Growth Rates'!G124*$D$54</f>
        <v>2.7500205711840999E-2</v>
      </c>
      <c r="H83" s="52">
        <f>'Growth Rates'!H124*$D$54</f>
        <v>3.2302258410651867E-2</v>
      </c>
      <c r="I83" s="52">
        <f>'Growth Rates'!I124*$D$54</f>
        <v>3.6325159221452172E-2</v>
      </c>
      <c r="J83" s="52">
        <f>'Growth Rates'!J124*$D$54</f>
        <v>3.9557681494704393E-2</v>
      </c>
      <c r="K83" s="52">
        <f>'Growth Rates'!K124*$D$54</f>
        <v>4.1990631775289833E-2</v>
      </c>
      <c r="L83" s="52">
        <f>'Growth Rates'!L124*$D$54</f>
        <v>4.3616893023557424E-2</v>
      </c>
      <c r="M83" s="52">
        <f>'Growth Rates'!M124*$D$54</f>
        <v>4.4431458902551742E-2</v>
      </c>
      <c r="N83" s="52">
        <f>'Growth Rates'!N124*$D$54</f>
        <v>4.4431458902551742E-2</v>
      </c>
      <c r="O83" s="52">
        <f>'Growth Rates'!O124*$D$54</f>
        <v>4.4431458902551742E-2</v>
      </c>
      <c r="P83" s="52">
        <f>'Growth Rates'!P124*$D$54</f>
        <v>4.4431458902551742E-2</v>
      </c>
      <c r="Q83" s="52">
        <f>'Growth Rates'!Q124*$D$54</f>
        <v>4.4431458902551742E-2</v>
      </c>
      <c r="R83" s="52">
        <f>'Growth Rates'!R124*$D$54</f>
        <v>4.4431458902551742E-2</v>
      </c>
      <c r="S83" s="52">
        <f>'Growth Rates'!S124*$D$54</f>
        <v>4.4431458902551742E-2</v>
      </c>
      <c r="T83" s="52">
        <f>'Growth Rates'!T124*$D$54</f>
        <v>4.4431458902551742E-2</v>
      </c>
      <c r="U83" s="52">
        <f>'Growth Rates'!U124*$D$54</f>
        <v>4.4431458902551742E-2</v>
      </c>
      <c r="V83" s="52">
        <f>'Growth Rates'!V124*$D$54</f>
        <v>4.4431458902551742E-2</v>
      </c>
      <c r="W83" s="52">
        <f>'Growth Rates'!W124*$D$54</f>
        <v>4.4431458902551742E-2</v>
      </c>
      <c r="X83" s="52">
        <f>'Growth Rates'!X124*$D$54</f>
        <v>4.4431458902551742E-2</v>
      </c>
      <c r="Y83" s="52">
        <f>'Growth Rates'!Y124*$D$54</f>
        <v>4.4431458902551742E-2</v>
      </c>
      <c r="Z83" s="52">
        <f>'Growth Rates'!Z124*$D$54</f>
        <v>4.4431458902551742E-2</v>
      </c>
      <c r="AA83" s="52">
        <f>'Growth Rates'!AA124*$D$54</f>
        <v>4.4431458902551742E-2</v>
      </c>
      <c r="AB83" s="52">
        <f>'Growth Rates'!AB124*$D$54</f>
        <v>4.4431458902551742E-2</v>
      </c>
      <c r="AC83" s="52">
        <f>'Growth Rates'!AC124*$D$54</f>
        <v>4.4431458902551742E-2</v>
      </c>
      <c r="AD83" s="52">
        <f>'Growth Rates'!AD124*$D$54</f>
        <v>4.4431458902551742E-2</v>
      </c>
      <c r="AE83" s="52">
        <f>'Growth Rates'!AE124*$D$54</f>
        <v>4.4431458902551742E-2</v>
      </c>
      <c r="AF83" s="52">
        <f>'Growth Rates'!AF124*$D$54</f>
        <v>4.4431458902551742E-2</v>
      </c>
      <c r="AG83" s="52">
        <f>'Growth Rates'!AG124*$D$54</f>
        <v>4.4431458902551742E-2</v>
      </c>
      <c r="AH83" s="52">
        <f>'Growth Rates'!AH124*$D$54</f>
        <v>4.4431458902551742E-2</v>
      </c>
      <c r="AI83" s="52">
        <f>'Growth Rates'!AI124*$D$54</f>
        <v>4.4431458902551742E-2</v>
      </c>
      <c r="AJ83" s="52">
        <f>'Growth Rates'!AJ124*$D$54</f>
        <v>4.4431458902551742E-2</v>
      </c>
      <c r="AK83" s="52">
        <f>'Growth Rates'!AK124*$D$54</f>
        <v>4.4431458902551742E-2</v>
      </c>
    </row>
    <row r="84" spans="1:37">
      <c r="A84" s="1" t="s">
        <v>46</v>
      </c>
      <c r="B84">
        <f>'Growth Rates'!B125*$D$54</f>
        <v>0</v>
      </c>
      <c r="C84" s="52">
        <f>'Growth Rates'!C125*$D$54</f>
        <v>4.3967646448485496E-3</v>
      </c>
      <c r="D84" s="52">
        <f>'Growth Rates'!D125*$D$54</f>
        <v>8.8155131129212909E-3</v>
      </c>
      <c r="E84" s="52">
        <f>'Growth Rates'!E125*$D$54</f>
        <v>1.3256355323334459E-2</v>
      </c>
      <c r="F84" s="52">
        <f>'Growth Rates'!F125*$D$54</f>
        <v>1.7719401744799718E-2</v>
      </c>
      <c r="G84" s="52">
        <f>'Growth Rates'!G125*$D$54</f>
        <v>2.2204763398372192E-2</v>
      </c>
      <c r="H84" s="52">
        <f>'Growth Rates'!H125*$D$54</f>
        <v>2.8258079332843675E-2</v>
      </c>
      <c r="I84" s="52">
        <f>'Growth Rates'!I125*$D$54</f>
        <v>3.5907943545679687E-2</v>
      </c>
      <c r="J84" s="52">
        <f>'Growth Rates'!J125*$D$54</f>
        <v>4.5191303824050288E-2</v>
      </c>
      <c r="K84" s="52">
        <f>'Growth Rates'!K125*$D$54</f>
        <v>5.615375687003353E-2</v>
      </c>
      <c r="L84" s="52">
        <f>'Growth Rates'!L125*$D$54</f>
        <v>6.8849919035001775E-2</v>
      </c>
      <c r="M84" s="52">
        <f>'Growth Rates'!M125*$D$54</f>
        <v>8.3343876854502702E-2</v>
      </c>
      <c r="N84" s="52">
        <f>'Growth Rates'!N125*$D$54</f>
        <v>9.9709722553514513E-2</v>
      </c>
      <c r="O84" s="52">
        <f>'Growth Rates'!O125*$D$54</f>
        <v>0.11635378762940962</v>
      </c>
      <c r="P84" s="52">
        <f>'Growth Rates'!P125*$D$54</f>
        <v>0.13328080181159496</v>
      </c>
      <c r="Q84" s="52">
        <f>'Growth Rates'!Q125*$D$54</f>
        <v>0.15049557523487742</v>
      </c>
      <c r="R84" s="52">
        <f>'Growth Rates'!R125*$D$54</f>
        <v>0.16800299980635558</v>
      </c>
      <c r="S84" s="52">
        <f>'Growth Rates'!S125*$D$54</f>
        <v>0.18580805059554886</v>
      </c>
      <c r="T84" s="52">
        <f>'Growth Rates'!T125*$D$54</f>
        <v>0.20391578724815851</v>
      </c>
      <c r="U84" s="52">
        <f>'Growth Rates'!U125*$D$54</f>
        <v>0.22233135542386251</v>
      </c>
      <c r="V84" s="52">
        <f>'Growth Rates'!V125*$D$54</f>
        <v>0.24105998825855338</v>
      </c>
      <c r="W84" s="52">
        <f>'Growth Rates'!W125*$D$54</f>
        <v>0.26010700785143398</v>
      </c>
      <c r="X84" s="52">
        <f>'Growth Rates'!X125*$D$54</f>
        <v>0.27947782677739369</v>
      </c>
      <c r="Y84" s="52">
        <f>'Growth Rates'!Y125*$D$54</f>
        <v>0.29917794962509459</v>
      </c>
      <c r="Z84" s="52">
        <f>'Growth Rates'!Z125*$D$54</f>
        <v>0.3192129745612064</v>
      </c>
      <c r="AA84" s="52">
        <f>'Growth Rates'!AA125*$D$54</f>
        <v>0.33958859492123222</v>
      </c>
      <c r="AB84" s="52">
        <f>'Growth Rates'!AB125*$D$54</f>
        <v>0.36031060082737842</v>
      </c>
      <c r="AC84" s="52">
        <f>'Growth Rates'!AC125*$D$54</f>
        <v>0.38138488083392919</v>
      </c>
      <c r="AD84" s="52">
        <f>'Growth Rates'!AD125*$D$54</f>
        <v>0.40281742360059136</v>
      </c>
      <c r="AE84" s="52">
        <f>'Growth Rates'!AE125*$D$54</f>
        <v>0.42461431959428664</v>
      </c>
      <c r="AF84" s="52">
        <f>'Growth Rates'!AF125*$D$54</f>
        <v>0.44678176281987486</v>
      </c>
      <c r="AG84" s="52">
        <f>'Growth Rates'!AG125*$D$54</f>
        <v>0.46932605258029797</v>
      </c>
      <c r="AH84" s="52">
        <f>'Growth Rates'!AH125*$D$54</f>
        <v>0.49225359526664825</v>
      </c>
      <c r="AI84" s="52">
        <f>'Growth Rates'!AI125*$D$54</f>
        <v>0.51557090617866652</v>
      </c>
      <c r="AJ84" s="52">
        <f>'Growth Rates'!AJ125*$D$54</f>
        <v>0.5392846113761891</v>
      </c>
      <c r="AK84" s="52">
        <f>'Growth Rates'!AK125*$D$54</f>
        <v>0.56340144956206961</v>
      </c>
    </row>
    <row r="85" spans="1:37">
      <c r="A85" s="1" t="s">
        <v>47</v>
      </c>
      <c r="B85">
        <f>'Growth Rates'!B126*$D$54</f>
        <v>0</v>
      </c>
      <c r="C85" s="52">
        <f>'Growth Rates'!C126*$D$54</f>
        <v>1.758705857939459E-3</v>
      </c>
      <c r="D85" s="52">
        <f>'Growth Rates'!D126*$D$54</f>
        <v>3.5209291275947029E-3</v>
      </c>
      <c r="E85" s="52">
        <f>'Growth Rates'!E126*$D$54</f>
        <v>5.2866768437893549E-3</v>
      </c>
      <c r="F85" s="52">
        <f>'Growth Rates'!F126*$D$54</f>
        <v>7.0559560554163741E-3</v>
      </c>
      <c r="G85" s="52">
        <f>'Growth Rates'!G126*$D$54</f>
        <v>8.8287738254667573E-3</v>
      </c>
      <c r="H85" s="52">
        <f>'Growth Rates'!H126*$D$54</f>
        <v>1.1366435833453059E-2</v>
      </c>
      <c r="I85" s="52">
        <f>'Growth Rates'!I126*$D$54</f>
        <v>1.4674822045579284E-2</v>
      </c>
      <c r="J85" s="52">
        <f>'Growth Rates'!J126*$D$54</f>
        <v>1.8761806050220872E-2</v>
      </c>
      <c r="K85" s="52">
        <f>'Growth Rates'!K126*$D$54</f>
        <v>2.363728604032915E-2</v>
      </c>
      <c r="L85" s="52">
        <f>'Growth Rates'!L126*$D$54</f>
        <v>2.9313224534678047E-2</v>
      </c>
      <c r="M85" s="52">
        <f>'Growth Rates'!M126*$D$54</f>
        <v>3.5803697059709497E-2</v>
      </c>
      <c r="N85" s="52">
        <f>'Growth Rates'!N126*$D$54</f>
        <v>4.3124950067944916E-2</v>
      </c>
      <c r="O85" s="52">
        <f>'Growth Rates'!O126*$D$54</f>
        <v>5.0504773100246377E-2</v>
      </c>
      <c r="P85" s="52">
        <f>'Growth Rates'!P126*$D$54</f>
        <v>5.7943634716806268E-2</v>
      </c>
      <c r="Q85" s="52">
        <f>'Growth Rates'!Q126*$D$54</f>
        <v>6.5442007226298532E-2</v>
      </c>
      <c r="R85" s="52">
        <f>'Growth Rates'!R126*$D$54</f>
        <v>7.3000366715866821E-2</v>
      </c>
      <c r="S85" s="52">
        <f>'Growth Rates'!S126*$D$54</f>
        <v>8.0619193081351542E-2</v>
      </c>
      <c r="T85" s="52">
        <f>'Growth Rates'!T126*$D$54</f>
        <v>8.829897005776019E-2</v>
      </c>
      <c r="U85" s="52">
        <f>'Growth Rates'!U126*$D$54</f>
        <v>9.6040185249980176E-2</v>
      </c>
      <c r="V85" s="52">
        <f>'Growth Rates'!V126*$D$54</f>
        <v>0.1038433301637378</v>
      </c>
      <c r="W85" s="52">
        <f>'Growth Rates'!W126*$D$54</f>
        <v>0.11170890023680558</v>
      </c>
      <c r="X85" s="52">
        <f>'Growth Rates'!X126*$D$54</f>
        <v>0.11963739487045789</v>
      </c>
      <c r="Y85" s="52">
        <f>'Growth Rates'!Y126*$D$54</f>
        <v>0.12762931746117934</v>
      </c>
      <c r="Z85" s="52">
        <f>'Growth Rates'!Z126*$D$54</f>
        <v>0.13568517543262668</v>
      </c>
      <c r="AA85" s="52">
        <f>'Growth Rates'!AA126*$D$54</f>
        <v>0.14380548026784559</v>
      </c>
      <c r="AB85" s="52">
        <f>'Growth Rates'!AB126*$D$54</f>
        <v>0.15199074754174613</v>
      </c>
      <c r="AC85" s="52">
        <f>'Growth Rates'!AC126*$D$54</f>
        <v>0.16024149695383802</v>
      </c>
      <c r="AD85" s="52">
        <f>'Growth Rates'!AD126*$D$54</f>
        <v>0.16855825236122657</v>
      </c>
      <c r="AE85" s="52">
        <f>'Growth Rates'!AE126*$D$54</f>
        <v>0.17694154181187413</v>
      </c>
      <c r="AF85" s="52">
        <f>'Growth Rates'!AF126*$D$54</f>
        <v>0.18539189757812688</v>
      </c>
      <c r="AG85" s="52">
        <f>'Growth Rates'!AG126*$D$54</f>
        <v>0.19390985619050982</v>
      </c>
      <c r="AH85" s="52">
        <f>'Growth Rates'!AH126*$D$54</f>
        <v>0.20249595847179172</v>
      </c>
      <c r="AI85" s="52">
        <f>'Growth Rates'!AI126*$D$54</f>
        <v>0.21115074957132385</v>
      </c>
      <c r="AJ85" s="52">
        <f>'Growth Rates'!AJ126*$D$54</f>
        <v>0.21987477899965224</v>
      </c>
      <c r="AK85" s="52">
        <f>'Growth Rates'!AK126*$D$54</f>
        <v>0.22866860066340722</v>
      </c>
    </row>
    <row r="86" spans="1:37">
      <c r="A86" s="1" t="s">
        <v>48</v>
      </c>
      <c r="B86">
        <f>'Growth Rates'!B127*$D$54</f>
        <v>0</v>
      </c>
      <c r="C86" s="52">
        <f>'Growth Rates'!C127*$D$54</f>
        <v>1.2885518203482634E-2</v>
      </c>
      <c r="D86" s="52">
        <f>'Growth Rates'!D127*$D$54</f>
        <v>2.5959853176549297E-2</v>
      </c>
      <c r="E86" s="52">
        <f>'Growth Rates'!E127*$D$54</f>
        <v>3.9225771728567928E-2</v>
      </c>
      <c r="F86" s="52">
        <f>'Growth Rates'!F127*$D$54</f>
        <v>5.2686081212095941E-2</v>
      </c>
      <c r="G86" s="52">
        <f>'Growth Rates'!G127*$D$54</f>
        <v>6.6343630116976207E-2</v>
      </c>
      <c r="H86" s="52">
        <f>'Growth Rates'!H127*$D$54</f>
        <v>8.0434657417208719E-2</v>
      </c>
      <c r="I86" s="52">
        <f>'Growth Rates'!I127*$D$54</f>
        <v>9.4972468914944763E-2</v>
      </c>
      <c r="J86" s="52">
        <f>'Growth Rates'!J127*$D$54</f>
        <v>0.10997089611703248</v>
      </c>
      <c r="K86" s="52">
        <f>'Growth Rates'!K127*$D$54</f>
        <v>0.12544431758997021</v>
      </c>
      <c r="L86" s="52">
        <f>'Growth Rates'!L127*$D$54</f>
        <v>0.14140768130271247</v>
      </c>
      <c r="M86" s="52">
        <f>'Growth Rates'!M127*$D$54</f>
        <v>0.15787652800488075</v>
      </c>
      <c r="N86" s="52">
        <f>'Growth Rates'!N127*$D$54</f>
        <v>0.1748670156904196</v>
      </c>
      <c r="O86" s="52">
        <f>'Growth Rates'!O127*$D$54</f>
        <v>0.19213581852585254</v>
      </c>
      <c r="P86" s="52">
        <f>'Growth Rates'!P127*$D$54</f>
        <v>0.20968749549289301</v>
      </c>
      <c r="Q86" s="52">
        <f>'Growth Rates'!Q127*$D$54</f>
        <v>0.22752668025231601</v>
      </c>
      <c r="R86" s="52">
        <f>'Growth Rates'!R127*$D$54</f>
        <v>0.2456580823672499</v>
      </c>
      <c r="S86" s="52">
        <f>'Growth Rates'!S127*$D$54</f>
        <v>0.26408648854650518</v>
      </c>
      <c r="T86" s="52">
        <f>'Growth Rates'!T127*$D$54</f>
        <v>0.28281676390827098</v>
      </c>
      <c r="U86" s="52">
        <f>'Growth Rates'!U127*$D$54</f>
        <v>0.30185385326451109</v>
      </c>
      <c r="V86" s="52">
        <f>'Growth Rates'!V127*$D$54</f>
        <v>0.32120278242639949</v>
      </c>
      <c r="W86" s="52">
        <f>'Growth Rates'!W127*$D$54</f>
        <v>0.34086865953113976</v>
      </c>
      <c r="X86" s="52">
        <f>'Growth Rates'!X127*$D$54</f>
        <v>0.36085667639051838</v>
      </c>
      <c r="Y86" s="52">
        <f>'Growth Rates'!Y127*$D$54</f>
        <v>0.38117210986154842</v>
      </c>
      <c r="Z86" s="52">
        <f>'Growth Rates'!Z127*$D$54</f>
        <v>0.40182032323956512</v>
      </c>
      <c r="AA86" s="52">
        <f>'Growth Rates'!AA127*$D$54</f>
        <v>0.42280676767414183</v>
      </c>
      <c r="AB86" s="52">
        <f>'Growth Rates'!AB127*$D$54</f>
        <v>0.44413698360819837</v>
      </c>
      <c r="AC86" s="52">
        <f>'Growth Rates'!AC127*$D$54</f>
        <v>0.4658166022406845</v>
      </c>
      <c r="AD86" s="52">
        <f>'Growth Rates'!AD127*$D$54</f>
        <v>0.48785134701322141</v>
      </c>
      <c r="AE86" s="52">
        <f>'Growth Rates'!AE127*$D$54</f>
        <v>0.5102470351210967</v>
      </c>
      <c r="AF86" s="52">
        <f>'Growth Rates'!AF127*$D$54</f>
        <v>0.53300957904901025</v>
      </c>
      <c r="AG86" s="52">
        <f>'Growth Rates'!AG127*$D$54</f>
        <v>0.5561449881319751</v>
      </c>
      <c r="AH86" s="52">
        <f>'Growth Rates'!AH127*$D$54</f>
        <v>0.57965937014178925</v>
      </c>
      <c r="AI86" s="52">
        <f>'Growth Rates'!AI127*$D$54</f>
        <v>0.60355893289949336</v>
      </c>
      <c r="AJ86" s="52">
        <f>'Growth Rates'!AJ127*$D$54</f>
        <v>0.62784998591424146</v>
      </c>
      <c r="AK86" s="52">
        <f>'Growth Rates'!AK127*$D$54</f>
        <v>0.65253894204901819</v>
      </c>
    </row>
    <row r="87" spans="1:37">
      <c r="A87" s="1" t="s">
        <v>19</v>
      </c>
      <c r="B87">
        <f>'Growth Rates'!B128*$D$54</f>
        <v>0</v>
      </c>
      <c r="C87" s="52">
        <f>'Growth Rates'!C128*$D$54</f>
        <v>1.758705857939459E-2</v>
      </c>
      <c r="D87" s="52">
        <f>'Growth Rates'!D128*$D$54</f>
        <v>3.5525858330377032E-2</v>
      </c>
      <c r="E87" s="52">
        <f>'Growth Rates'!E128*$D$54</f>
        <v>5.3823434076379094E-2</v>
      </c>
      <c r="F87" s="52">
        <f>'Growth Rates'!F128*$D$54</f>
        <v>7.2486961337301287E-2</v>
      </c>
      <c r="G87" s="52">
        <f>'Growth Rates'!G128*$D$54</f>
        <v>9.1523759143441921E-2</v>
      </c>
      <c r="H87" s="52">
        <f>'Growth Rates'!H128*$D$54</f>
        <v>0.10816735951109624</v>
      </c>
      <c r="I87" s="52">
        <f>'Growth Rates'!I128*$D$54</f>
        <v>0.12227479220367943</v>
      </c>
      <c r="J87" s="52">
        <f>'Growth Rates'!J128*$D$54</f>
        <v>0.13372196615994683</v>
      </c>
      <c r="K87" s="52">
        <f>'Growth Rates'!K128*$D$54</f>
        <v>0.14240546526105843</v>
      </c>
      <c r="L87" s="52">
        <f>'Growth Rates'!L128*$D$54</f>
        <v>0.14824408465666297</v>
      </c>
      <c r="M87" s="52">
        <f>'Growth Rates'!M128*$D$54</f>
        <v>0.15118007612416698</v>
      </c>
      <c r="N87" s="52">
        <f>'Growth Rates'!N128*$D$54</f>
        <v>0.15118007612416698</v>
      </c>
      <c r="O87" s="52">
        <f>'Growth Rates'!O128*$D$54</f>
        <v>0.15118007612416698</v>
      </c>
      <c r="P87" s="52">
        <f>'Growth Rates'!P128*$D$54</f>
        <v>0.15118007612416698</v>
      </c>
      <c r="Q87" s="52">
        <f>'Growth Rates'!Q128*$D$54</f>
        <v>0.15118007612416698</v>
      </c>
      <c r="R87" s="52">
        <f>'Growth Rates'!R128*$D$54</f>
        <v>0.15118007612416698</v>
      </c>
      <c r="S87" s="52">
        <f>'Growth Rates'!S128*$D$54</f>
        <v>0.15118007612416698</v>
      </c>
      <c r="T87" s="52">
        <f>'Growth Rates'!T128*$D$54</f>
        <v>0.15118007612416698</v>
      </c>
      <c r="U87" s="52">
        <f>'Growth Rates'!U128*$D$54</f>
        <v>0.15118007612416698</v>
      </c>
      <c r="V87" s="52">
        <f>'Growth Rates'!V128*$D$54</f>
        <v>0.15118007612416698</v>
      </c>
      <c r="W87" s="52">
        <f>'Growth Rates'!W128*$D$54</f>
        <v>0.15118007612416698</v>
      </c>
      <c r="X87" s="52">
        <f>'Growth Rates'!X128*$D$54</f>
        <v>0.15118007612416698</v>
      </c>
      <c r="Y87" s="52">
        <f>'Growth Rates'!Y128*$D$54</f>
        <v>0.15118007612416698</v>
      </c>
      <c r="Z87" s="52">
        <f>'Growth Rates'!Z128*$D$54</f>
        <v>0.15118007612416698</v>
      </c>
      <c r="AA87" s="52">
        <f>'Growth Rates'!AA128*$D$54</f>
        <v>0.15118007612416698</v>
      </c>
      <c r="AB87" s="52">
        <f>'Growth Rates'!AB128*$D$54</f>
        <v>0.15118007612416698</v>
      </c>
      <c r="AC87" s="52">
        <f>'Growth Rates'!AC128*$D$54</f>
        <v>0.15118007612416698</v>
      </c>
      <c r="AD87" s="52">
        <f>'Growth Rates'!AD128*$D$54</f>
        <v>0.15118007612416698</v>
      </c>
      <c r="AE87" s="52">
        <f>'Growth Rates'!AE128*$D$54</f>
        <v>0.15118007612416698</v>
      </c>
      <c r="AF87" s="52">
        <f>'Growth Rates'!AF128*$D$54</f>
        <v>0.15118007612416698</v>
      </c>
      <c r="AG87" s="52">
        <f>'Growth Rates'!AG128*$D$54</f>
        <v>0.15118007612416698</v>
      </c>
      <c r="AH87" s="52">
        <f>'Growth Rates'!AH128*$D$54</f>
        <v>0.15118007612416698</v>
      </c>
      <c r="AI87" s="52">
        <f>'Growth Rates'!AI128*$D$54</f>
        <v>0.15118007612416698</v>
      </c>
      <c r="AJ87" s="52">
        <f>'Growth Rates'!AJ128*$D$54</f>
        <v>0.15118007612416698</v>
      </c>
      <c r="AK87" s="52">
        <f>'Growth Rates'!AK128*$D$54</f>
        <v>0.15118007612416698</v>
      </c>
    </row>
    <row r="88" spans="1:37">
      <c r="A88" s="1" t="s">
        <v>20</v>
      </c>
      <c r="B88">
        <f>'Growth Rates'!B129*$D$54</f>
        <v>0</v>
      </c>
      <c r="C88" s="52">
        <f>'Growth Rates'!C129*$D$54</f>
        <v>3.6084394514108185E-2</v>
      </c>
      <c r="D88" s="52">
        <f>'Growth Rates'!D129*$D$54</f>
        <v>7.3649518192302255E-2</v>
      </c>
      <c r="E88" s="52">
        <f>'Growth Rates'!E129*$D$54</f>
        <v>0.1127561330034859</v>
      </c>
      <c r="F88" s="52">
        <f>'Growth Rates'!F129*$D$54</f>
        <v>0.15346749429411927</v>
      </c>
      <c r="G88" s="52">
        <f>'Growth Rates'!G129*$D$54</f>
        <v>0.19584945310438417</v>
      </c>
      <c r="H88" s="52">
        <f>'Growth Rates'!H129*$D$54</f>
        <v>0.23751081392003065</v>
      </c>
      <c r="I88" s="52">
        <f>'Growth Rates'!I129*$D$54</f>
        <v>0.27823138885040438</v>
      </c>
      <c r="J88" s="52">
        <f>'Growth Rates'!J129*$D$54</f>
        <v>0.31778841128725827</v>
      </c>
      <c r="K88" s="52">
        <f>'Growth Rates'!K129*$D$54</f>
        <v>0.35595846858617891</v>
      </c>
      <c r="L88" s="52">
        <f>'Growth Rates'!L129*$D$54</f>
        <v>0.39251952144562996</v>
      </c>
      <c r="M88" s="52">
        <f>'Growth Rates'!M129*$D$54</f>
        <v>0.42725298582276727</v>
      </c>
      <c r="N88" s="52">
        <f>'Growth Rates'!N129*$D$54</f>
        <v>0.4599458512322786</v>
      </c>
      <c r="O88" s="52">
        <f>'Growth Rates'!O129*$D$54</f>
        <v>0.49345673180350313</v>
      </c>
      <c r="P88" s="52">
        <f>'Growth Rates'!P129*$D$54</f>
        <v>0.52780609526835753</v>
      </c>
      <c r="Q88" s="52">
        <f>'Growth Rates'!Q129*$D$54</f>
        <v>0.56301492148624666</v>
      </c>
      <c r="R88" s="52">
        <f>'Growth Rates'!R129*$D$54</f>
        <v>0.59910471525811404</v>
      </c>
      <c r="S88" s="52">
        <f>'Growth Rates'!S129*$D$54</f>
        <v>0.6360975194611167</v>
      </c>
      <c r="T88" s="52">
        <f>'Growth Rates'!T129*$D$54</f>
        <v>0.67401592851194458</v>
      </c>
      <c r="U88" s="52">
        <f>'Growth Rates'!U129*$D$54</f>
        <v>0.71288310216700934</v>
      </c>
      <c r="V88" s="52">
        <f>'Growth Rates'!V129*$D$54</f>
        <v>0.75272277966792955</v>
      </c>
      <c r="W88" s="52">
        <f>'Growth Rates'!W129*$D$54</f>
        <v>0.79355929424095406</v>
      </c>
      <c r="X88" s="52">
        <f>'Growth Rates'!X129*$D$54</f>
        <v>0.8354175879591782</v>
      </c>
      <c r="Y88" s="52">
        <f>'Growth Rates'!Y129*$D$54</f>
        <v>0.87832322697663046</v>
      </c>
      <c r="Z88" s="52">
        <f>'Growth Rates'!Z129*$D$54</f>
        <v>0.922302417143535</v>
      </c>
      <c r="AA88" s="52">
        <f>'Growth Rates'!AA129*$D$54</f>
        <v>0.96738202001228635</v>
      </c>
      <c r="AB88" s="52">
        <f>'Growth Rates'!AB129*$D$54</f>
        <v>1.0135895692439139</v>
      </c>
      <c r="AC88" s="52">
        <f>'Growth Rates'!AC129*$D$54</f>
        <v>1.060953287425054</v>
      </c>
      <c r="AD88" s="52">
        <f>'Growth Rates'!AD129*$D$54</f>
        <v>1.1095021033057066</v>
      </c>
      <c r="AE88" s="52">
        <f>'Growth Rates'!AE129*$D$54</f>
        <v>1.1592656694682983</v>
      </c>
      <c r="AF88" s="52">
        <f>'Growth Rates'!AF129*$D$54</f>
        <v>1.2102743804388478</v>
      </c>
      <c r="AG88" s="52">
        <f>'Growth Rates'!AG129*$D$54</f>
        <v>1.2625593912512956</v>
      </c>
      <c r="AH88" s="52">
        <f>'Growth Rates'!AH129*$D$54</f>
        <v>1.3161526364763341</v>
      </c>
      <c r="AI88" s="52">
        <f>'Growth Rates'!AI129*$D$54</f>
        <v>1.3710868497263635</v>
      </c>
      <c r="AJ88" s="52">
        <f>'Growth Rates'!AJ129*$D$54</f>
        <v>1.4273955836484855</v>
      </c>
      <c r="AK88" s="52">
        <f>'Growth Rates'!AK129*$D$54</f>
        <v>1.4851132304177446</v>
      </c>
    </row>
    <row r="89" spans="1:37">
      <c r="A89" s="1" t="s">
        <v>21</v>
      </c>
      <c r="B89">
        <f>'Growth Rates'!B130*$D$54</f>
        <v>0</v>
      </c>
      <c r="C89" s="52">
        <f>'Growth Rates'!C130*$D$54</f>
        <v>1.5828352721455132E-2</v>
      </c>
      <c r="D89" s="52">
        <f>'Growth Rates'!D130*$D$54</f>
        <v>3.1941615791896444E-2</v>
      </c>
      <c r="E89" s="52">
        <f>'Growth Rates'!E130*$D$54</f>
        <v>4.834491759760573E-2</v>
      </c>
      <c r="F89" s="52">
        <f>'Growth Rates'!F130*$D$54</f>
        <v>6.504347883581775E-2</v>
      </c>
      <c r="G89" s="52">
        <f>'Growth Rates'!G130*$D$54</f>
        <v>8.2042614176317641E-2</v>
      </c>
      <c r="H89" s="52">
        <f>'Growth Rates'!H130*$D$54</f>
        <v>9.9073049512047651E-2</v>
      </c>
      <c r="I89" s="52">
        <f>'Growth Rates'!I130*$D$54</f>
        <v>0.11612561656558705</v>
      </c>
      <c r="J89" s="52">
        <f>'Growth Rates'!J130*$D$54</f>
        <v>0.13319096306047815</v>
      </c>
      <c r="K89" s="52">
        <f>'Growth Rates'!K130*$D$54</f>
        <v>0.15025956009755878</v>
      </c>
      <c r="L89" s="52">
        <f>'Growth Rates'!L130*$D$54</f>
        <v>0.16732170991638826</v>
      </c>
      <c r="M89" s="52">
        <f>'Growth Rates'!M130*$D$54</f>
        <v>0.18436755403539062</v>
      </c>
      <c r="N89" s="52">
        <f>'Growth Rates'!N130*$D$54</f>
        <v>0.20138708176347248</v>
      </c>
      <c r="O89" s="52">
        <f>'Growth Rates'!O130*$D$54</f>
        <v>0.21867892193520366</v>
      </c>
      <c r="P89" s="52">
        <f>'Growth Rates'!P130*$D$54</f>
        <v>0.2362474315496825</v>
      </c>
      <c r="Q89" s="52">
        <f>'Growth Rates'!Q130*$D$54</f>
        <v>0.25409703731799299</v>
      </c>
      <c r="R89" s="52">
        <f>'Growth Rates'!R130*$D$54</f>
        <v>0.27223223677859659</v>
      </c>
      <c r="S89" s="52">
        <f>'Growth Rates'!S130*$D$54</f>
        <v>0.29065759943056979</v>
      </c>
      <c r="T89" s="52">
        <f>'Growth Rates'!T130*$D$54</f>
        <v>0.30937776788497445</v>
      </c>
      <c r="U89" s="52">
        <f>'Growth Rates'!U130*$D$54</f>
        <v>0.32839745903464973</v>
      </c>
      <c r="V89" s="52">
        <f>'Growth Rates'!V130*$D$54</f>
        <v>0.34772146524271985</v>
      </c>
      <c r="W89" s="52">
        <f>'Growth Rates'!W130*$D$54</f>
        <v>0.36735465555011892</v>
      </c>
      <c r="X89" s="52">
        <f>'Growth Rates'!X130*$D$54</f>
        <v>0.38730197690243662</v>
      </c>
      <c r="Y89" s="52">
        <f>'Growth Rates'!Y130*$D$54</f>
        <v>0.40756845539639136</v>
      </c>
      <c r="Z89" s="52">
        <f>'Growth Rates'!Z130*$D$54</f>
        <v>0.42815919754624926</v>
      </c>
      <c r="AA89" s="52">
        <f>'Growth Rates'!AA130*$D$54</f>
        <v>0.44907939157050492</v>
      </c>
      <c r="AB89" s="52">
        <f>'Growth Rates'!AB130*$D$54</f>
        <v>0.47033430869914855</v>
      </c>
      <c r="AC89" s="52">
        <f>'Growth Rates'!AC130*$D$54</f>
        <v>0.49192930450185074</v>
      </c>
      <c r="AD89" s="52">
        <f>'Growth Rates'!AD130*$D$54</f>
        <v>0.51386982023739602</v>
      </c>
      <c r="AE89" s="52">
        <f>'Growth Rates'!AE130*$D$54</f>
        <v>0.53616138422471005</v>
      </c>
      <c r="AF89" s="52">
        <f>'Growth Rates'!AF130*$D$54</f>
        <v>0.55880961323582101</v>
      </c>
      <c r="AG89" s="52">
        <f>'Growth Rates'!AG130*$D$54</f>
        <v>0.58182021391110983</v>
      </c>
      <c r="AH89" s="52">
        <f>'Growth Rates'!AH130*$D$54</f>
        <v>0.60519898419720319</v>
      </c>
      <c r="AI89" s="52">
        <f>'Growth Rates'!AI130*$D$54</f>
        <v>0.6289518148078741</v>
      </c>
      <c r="AJ89" s="52">
        <f>'Growth Rates'!AJ130*$D$54</f>
        <v>0.65308469070831576</v>
      </c>
      <c r="AK89" s="52">
        <f>'Growth Rates'!AK130*$D$54</f>
        <v>0.67760369262316456</v>
      </c>
    </row>
    <row r="90" spans="1:37">
      <c r="A90" s="1" t="s">
        <v>22</v>
      </c>
      <c r="B90">
        <f>'Growth Rates'!B131*$D$54</f>
        <v>0</v>
      </c>
      <c r="C90" s="52">
        <f>'Growth Rates'!C131*$D$54</f>
        <v>2.7259940798061516E-2</v>
      </c>
      <c r="D90" s="52">
        <f>'Growth Rates'!D131*$D$54</f>
        <v>5.5364939760862937E-2</v>
      </c>
      <c r="E90" s="52">
        <f>'Growth Rates'!E131*$D$54</f>
        <v>8.434119369151119E-2</v>
      </c>
      <c r="F90" s="52">
        <f>'Growth Rates'!F131*$D$54</f>
        <v>0.11421571149400964</v>
      </c>
      <c r="G90" s="52">
        <f>'Growth Rates'!G131*$D$54</f>
        <v>0.14501633934838551</v>
      </c>
      <c r="H90" s="52">
        <f>'Growth Rates'!H131*$D$54</f>
        <v>0.17530840199722114</v>
      </c>
      <c r="I90" s="52">
        <f>'Growth Rates'!I131*$D$54</f>
        <v>0.20498958516871979</v>
      </c>
      <c r="J90" s="52">
        <f>'Growth Rates'!J131*$D$54</f>
        <v>0.23395702090356116</v>
      </c>
      <c r="K90" s="52">
        <f>'Growth Rates'!K131*$D$54</f>
        <v>0.2621078582075001</v>
      </c>
      <c r="L90" s="52">
        <f>'Growth Rates'!L131*$D$54</f>
        <v>0.28933985127301387</v>
      </c>
      <c r="M90" s="52">
        <f>'Growth Rates'!M131*$D$54</f>
        <v>0.315551960772744</v>
      </c>
      <c r="N90" s="52">
        <f>'Growth Rates'!N131*$D$54</f>
        <v>0.34064496345733569</v>
      </c>
      <c r="O90" s="52">
        <f>'Growth Rates'!O131*$D$54</f>
        <v>0.3662649191983039</v>
      </c>
      <c r="P90" s="52">
        <f>'Growth Rates'!P131*$D$54</f>
        <v>0.39242289400983249</v>
      </c>
      <c r="Q90" s="52">
        <f>'Growth Rates'!Q131*$D$54</f>
        <v>0.41913018629240323</v>
      </c>
      <c r="R90" s="52">
        <f>'Growth Rates'!R131*$D$54</f>
        <v>0.44639833171290788</v>
      </c>
      <c r="S90" s="52">
        <f>'Growth Rates'!S131*$D$54</f>
        <v>0.47423910818724307</v>
      </c>
      <c r="T90" s="52">
        <f>'Growth Rates'!T131*$D$54</f>
        <v>0.50266454096753932</v>
      </c>
      <c r="U90" s="52">
        <f>'Growth Rates'!U131*$D$54</f>
        <v>0.53168690783622174</v>
      </c>
      <c r="V90" s="52">
        <f>'Growth Rates'!V131*$D$54</f>
        <v>0.56131874440914653</v>
      </c>
      <c r="W90" s="52">
        <f>'Growth Rates'!W131*$D$54</f>
        <v>0.59157284955010281</v>
      </c>
      <c r="X90" s="52">
        <f>'Growth Rates'!X131*$D$54</f>
        <v>0.62246229089901906</v>
      </c>
      <c r="Y90" s="52">
        <f>'Growth Rates'!Y131*$D$54</f>
        <v>0.65400041051626256</v>
      </c>
      <c r="Z90" s="52">
        <f>'Growth Rates'!Z131*$D$54</f>
        <v>0.68620083064546822</v>
      </c>
      <c r="AA90" s="52">
        <f>'Growth Rates'!AA131*$D$54</f>
        <v>0.71907745959738734</v>
      </c>
      <c r="AB90" s="52">
        <f>'Growth Rates'!AB131*$D$54</f>
        <v>0.75264449775729658</v>
      </c>
      <c r="AC90" s="52">
        <f>'Growth Rates'!AC131*$D$54</f>
        <v>0.78691644371856384</v>
      </c>
      <c r="AD90" s="52">
        <f>'Growth Rates'!AD131*$D$54</f>
        <v>0.82190810054501784</v>
      </c>
      <c r="AE90" s="52">
        <f>'Growth Rates'!AE131*$D$54</f>
        <v>0.85763458216482724</v>
      </c>
      <c r="AF90" s="52">
        <f>'Growth Rates'!AF131*$D$54</f>
        <v>0.89411131989865289</v>
      </c>
      <c r="AG90" s="52">
        <f>'Growth Rates'!AG131*$D$54</f>
        <v>0.93135406912488894</v>
      </c>
      <c r="AH90" s="52">
        <f>'Growth Rates'!AH131*$D$54</f>
        <v>0.96937891608487559</v>
      </c>
      <c r="AI90" s="52">
        <f>'Growth Rates'!AI131*$D$54</f>
        <v>1.0082022848310221</v>
      </c>
      <c r="AJ90" s="52">
        <f>'Growth Rates'!AJ131*$D$54</f>
        <v>1.0478409443208379</v>
      </c>
      <c r="AK90" s="52">
        <f>'Growth Rates'!AK131*$D$54</f>
        <v>1.0883120156599397</v>
      </c>
    </row>
    <row r="91" spans="1:37">
      <c r="A91" s="1" t="s">
        <v>23</v>
      </c>
      <c r="B91">
        <f>'Growth Rates'!B132*$D$54</f>
        <v>0</v>
      </c>
      <c r="C91" s="52">
        <f>'Growth Rates'!C132*$D$54</f>
        <v>1.9728024555658009E-2</v>
      </c>
      <c r="D91" s="52">
        <f>'Growth Rates'!D132*$D$54</f>
        <v>3.9898641544964586E-2</v>
      </c>
      <c r="E91" s="52">
        <f>'Growth Rates'!E132*$D$54</f>
        <v>6.052178039910875E-2</v>
      </c>
      <c r="F91" s="52">
        <f>'Growth Rates'!F132*$D$54</f>
        <v>8.1607593313150428E-2</v>
      </c>
      <c r="G91" s="52">
        <f>'Growth Rates'!G132*$D$54</f>
        <v>0.10316646024366261</v>
      </c>
      <c r="H91" s="52">
        <f>'Growth Rates'!H132*$D$54</f>
        <v>0.1257655432176332</v>
      </c>
      <c r="I91" s="52">
        <f>'Growth Rates'!I132*$D$54</f>
        <v>0.14945378172761545</v>
      </c>
      <c r="J91" s="52">
        <f>'Growth Rates'!J132*$D$54</f>
        <v>0.17428306406938554</v>
      </c>
      <c r="K91" s="52">
        <f>'Growth Rates'!K132*$D$54</f>
        <v>0.20030841106620764</v>
      </c>
      <c r="L91" s="52">
        <f>'Growth Rates'!L132*$D$54</f>
        <v>0.22758817278701601</v>
      </c>
      <c r="M91" s="52">
        <f>'Growth Rates'!M132*$D$54</f>
        <v>0.25618423921862016</v>
      </c>
      <c r="N91" s="52">
        <f>'Growth Rates'!N132*$D$54</f>
        <v>0.28616226592889887</v>
      </c>
      <c r="O91" s="52">
        <f>'Growth Rates'!O132*$D$54</f>
        <v>0.31693170846476071</v>
      </c>
      <c r="P91" s="52">
        <f>'Growth Rates'!P132*$D$54</f>
        <v>0.34851346009630124</v>
      </c>
      <c r="Q91" s="52">
        <f>'Growth Rates'!Q132*$D$54</f>
        <v>0.38092896567310286</v>
      </c>
      <c r="R91" s="52">
        <f>'Growth Rates'!R132*$D$54</f>
        <v>0.41420023618585883</v>
      </c>
      <c r="S91" s="52">
        <f>'Growth Rates'!S132*$D$54</f>
        <v>0.44834986371242136</v>
      </c>
      <c r="T91" s="52">
        <f>'Growth Rates'!T132*$D$54</f>
        <v>0.48340103675842372</v>
      </c>
      <c r="U91" s="52">
        <f>'Growth Rates'!U132*$D$54</f>
        <v>0.5193775560028917</v>
      </c>
      <c r="V91" s="52">
        <f>'Growth Rates'!V132*$D$54</f>
        <v>0.5563038504595389</v>
      </c>
      <c r="W91" s="52">
        <f>'Growth Rates'!W132*$D$54</f>
        <v>0.5942049940647165</v>
      </c>
      <c r="X91" s="52">
        <f>'Growth Rates'!X132*$D$54</f>
        <v>0.63310672270328305</v>
      </c>
      <c r="Y91" s="52">
        <f>'Growth Rates'!Y132*$D$54</f>
        <v>0.67303545168395518</v>
      </c>
      <c r="Z91" s="52">
        <f>'Growth Rates'!Z132*$D$54</f>
        <v>0.71401829367600467</v>
      </c>
      <c r="AA91" s="52">
        <f>'Growth Rates'!AA132*$D$54</f>
        <v>0.75608307711948286</v>
      </c>
      <c r="AB91" s="52">
        <f>'Growth Rates'!AB132*$D$54</f>
        <v>0.79925836512147086</v>
      </c>
      <c r="AC91" s="52">
        <f>'Growth Rates'!AC132*$D$54</f>
        <v>0.84357347485119027</v>
      </c>
      <c r="AD91" s="52">
        <f>'Growth Rates'!AD132*$D$54</f>
        <v>0.88905849744714027</v>
      </c>
      <c r="AE91" s="52">
        <f>'Growth Rates'!AE132*$D$54</f>
        <v>0.93574431844978112</v>
      </c>
      <c r="AF91" s="52">
        <f>'Growth Rates'!AF132*$D$54</f>
        <v>0.98366263877363869</v>
      </c>
      <c r="AG91" s="52">
        <f>'Growth Rates'!AG132*$D$54</f>
        <v>1.0328459962330681</v>
      </c>
      <c r="AH91" s="52">
        <f>'Growth Rates'!AH132*$D$54</f>
        <v>1.0833277876362957</v>
      </c>
      <c r="AI91" s="52">
        <f>'Growth Rates'!AI132*$D$54</f>
        <v>1.1351422914627394</v>
      </c>
      <c r="AJ91" s="52">
        <f>'Growth Rates'!AJ132*$D$54</f>
        <v>1.18832469113901</v>
      </c>
      <c r="AK91" s="52">
        <f>'Growth Rates'!AK132*$D$54</f>
        <v>1.2429110989293926</v>
      </c>
    </row>
    <row r="92" spans="1:37">
      <c r="A92" s="1" t="s">
        <v>24</v>
      </c>
      <c r="B92">
        <f>'Growth Rates'!B133*$D$54</f>
        <v>0</v>
      </c>
      <c r="C92" s="52">
        <f>'Growth Rates'!C133*$D$54</f>
        <v>3.2536058371879895E-2</v>
      </c>
      <c r="D92" s="52">
        <f>'Growth Rates'!D133*$D$54</f>
        <v>6.6275950903519301E-2</v>
      </c>
      <c r="E92" s="52">
        <f>'Growth Rates'!E133*$D$54</f>
        <v>0.10126421945882949</v>
      </c>
      <c r="F92" s="52">
        <f>'Growth Rates'!F133*$D$54</f>
        <v>0.137547053950686</v>
      </c>
      <c r="G92" s="52">
        <f>'Growth Rates'!G133*$D$54</f>
        <v>0.17517235331874131</v>
      </c>
      <c r="H92" s="52">
        <f>'Growth Rates'!H133*$D$54</f>
        <v>0.21162879879214253</v>
      </c>
      <c r="I92" s="52">
        <f>'Growth Rates'!I133*$D$54</f>
        <v>0.24669606861305968</v>
      </c>
      <c r="J92" s="52">
        <f>'Growth Rates'!J133*$D$54</f>
        <v>0.28015581025551978</v>
      </c>
      <c r="K92" s="52">
        <f>'Growth Rates'!K133*$D$54</f>
        <v>0.31179383442580877</v>
      </c>
      <c r="L92" s="52">
        <f>'Growth Rates'!L133*$D$54</f>
        <v>0.34140233968735506</v>
      </c>
      <c r="M92" s="52">
        <f>'Growth Rates'!M133*$D$54</f>
        <v>0.36878213642723534</v>
      </c>
      <c r="N92" s="52">
        <f>'Growth Rates'!N133*$D$54</f>
        <v>0.39374483773517477</v>
      </c>
      <c r="O92" s="52">
        <f>'Growth Rates'!O133*$D$54</f>
        <v>0.41920679306927294</v>
      </c>
      <c r="P92" s="52">
        <f>'Growth Rates'!P133*$D$54</f>
        <v>0.44517798751005305</v>
      </c>
      <c r="Q92" s="52">
        <f>'Growth Rates'!Q133*$D$54</f>
        <v>0.47166860583964865</v>
      </c>
      <c r="R92" s="52">
        <f>'Growth Rates'!R133*$D$54</f>
        <v>0.49868903653583624</v>
      </c>
      <c r="S92" s="52">
        <f>'Growth Rates'!S133*$D$54</f>
        <v>0.52624987584594751</v>
      </c>
      <c r="T92" s="52">
        <f>'Growth Rates'!T133*$D$54</f>
        <v>0.55436193194226102</v>
      </c>
      <c r="U92" s="52">
        <f>'Growth Rates'!U133*$D$54</f>
        <v>0.58303622916050091</v>
      </c>
      <c r="V92" s="52">
        <f>'Growth Rates'!V133*$D$54</f>
        <v>0.61228401232310536</v>
      </c>
      <c r="W92" s="52">
        <f>'Growth Rates'!W133*$D$54</f>
        <v>0.64211675114896216</v>
      </c>
      <c r="X92" s="52">
        <f>'Growth Rates'!X133*$D$54</f>
        <v>0.67254614475133601</v>
      </c>
      <c r="Y92" s="52">
        <f>'Growth Rates'!Y133*$D$54</f>
        <v>0.70358412622575717</v>
      </c>
      <c r="Z92" s="52">
        <f>'Growth Rates'!Z133*$D$54</f>
        <v>0.73524286732966693</v>
      </c>
      <c r="AA92" s="52">
        <f>'Growth Rates'!AA133*$D$54</f>
        <v>0.76753478325565494</v>
      </c>
      <c r="AB92" s="52">
        <f>'Growth Rates'!AB133*$D$54</f>
        <v>0.80047253750016267</v>
      </c>
      <c r="AC92" s="52">
        <f>'Growth Rates'!AC133*$D$54</f>
        <v>0.83406904682956062</v>
      </c>
      <c r="AD92" s="52">
        <f>'Growth Rates'!AD133*$D$54</f>
        <v>0.86833748634554631</v>
      </c>
      <c r="AE92" s="52">
        <f>'Growth Rates'!AE133*$D$54</f>
        <v>0.90329129465185187</v>
      </c>
      <c r="AF92" s="52">
        <f>'Growth Rates'!AF133*$D$54</f>
        <v>0.93894417912428363</v>
      </c>
      <c r="AG92" s="52">
        <f>'Growth Rates'!AG133*$D$54</f>
        <v>0.97531012128616401</v>
      </c>
      <c r="AH92" s="52">
        <f>'Growth Rates'!AH133*$D$54</f>
        <v>1.0124033822912819</v>
      </c>
      <c r="AI92" s="52">
        <f>'Growth Rates'!AI133*$D$54</f>
        <v>1.0502385085165022</v>
      </c>
      <c r="AJ92" s="52">
        <f>'Growth Rates'!AJ133*$D$54</f>
        <v>1.0888303372662269</v>
      </c>
      <c r="AK92" s="52">
        <f>'Growth Rates'!AK133*$D$54</f>
        <v>1.128194002590946</v>
      </c>
    </row>
    <row r="93" spans="1:37">
      <c r="A93" s="1" t="s">
        <v>25</v>
      </c>
      <c r="B93">
        <f>'Growth Rates'!B134*$D$54</f>
        <v>0</v>
      </c>
      <c r="C93" s="52">
        <f>'Growth Rates'!C134*$D$54</f>
        <v>0.11643853286132864</v>
      </c>
      <c r="D93" s="52">
        <f>'Growth Rates'!D134*$D$54</f>
        <v>0.24829514359360225</v>
      </c>
      <c r="E93" s="52">
        <f>'Growth Rates'!E134*$D$54</f>
        <v>0.3976113997036666</v>
      </c>
      <c r="F93" s="52">
        <f>'Growth Rates'!F134*$D$54</f>
        <v>0.56669920057241208</v>
      </c>
      <c r="G93" s="52">
        <f>'Growth Rates'!G134*$D$54</f>
        <v>0.75817657314699416</v>
      </c>
      <c r="H93" s="52">
        <f>'Growth Rates'!H134*$D$54</f>
        <v>0.95276025997438074</v>
      </c>
      <c r="I93" s="52">
        <f>'Growth Rates'!I134*$D$54</f>
        <v>1.145574240138135</v>
      </c>
      <c r="J93" s="52">
        <f>'Growth Rates'!J134*$D$54</f>
        <v>1.3311689711087553</v>
      </c>
      <c r="K93" s="52">
        <f>'Growth Rates'!K134*$D$54</f>
        <v>1.5037416027400283</v>
      </c>
      <c r="L93" s="52">
        <f>'Growth Rates'!L134*$D$54</f>
        <v>1.6574093513502373</v>
      </c>
      <c r="M93" s="52">
        <f>'Growth Rates'!M134*$D$54</f>
        <v>1.7865207881872187</v>
      </c>
      <c r="N93" s="52">
        <f>'Growth Rates'!N134*$D$54</f>
        <v>1.8859841720236761</v>
      </c>
      <c r="O93" s="52">
        <f>'Growth Rates'!O134*$D$54</f>
        <v>1.9891585211097362</v>
      </c>
      <c r="P93" s="52">
        <f>'Growth Rates'!P134*$D$54</f>
        <v>2.0961822910513979</v>
      </c>
      <c r="Q93" s="52">
        <f>'Growth Rates'!Q134*$D$54</f>
        <v>2.2071991032143856</v>
      </c>
      <c r="R93" s="52">
        <f>'Growth Rates'!R134*$D$54</f>
        <v>2.3223579374579404</v>
      </c>
      <c r="S93" s="52">
        <f>'Growth Rates'!S134*$D$54</f>
        <v>2.4418133320594788</v>
      </c>
      <c r="T93" s="52">
        <f>'Growth Rates'!T134*$D$54</f>
        <v>2.5657255910984138</v>
      </c>
      <c r="U93" s="52">
        <f>'Growth Rates'!U134*$D$54</f>
        <v>2.694260999577442</v>
      </c>
      <c r="V93" s="52">
        <f>'Growth Rates'!V134*$D$54</f>
        <v>2.8275920465699702</v>
      </c>
      <c r="W93" s="52">
        <f>'Growth Rates'!W134*$D$54</f>
        <v>2.965897656693147</v>
      </c>
      <c r="X93" s="52">
        <f>'Growth Rates'!X134*$D$54</f>
        <v>3.1093634302171189</v>
      </c>
      <c r="Y93" s="52">
        <f>'Growth Rates'!Y134*$D$54</f>
        <v>3.2581818921327339</v>
      </c>
      <c r="Z93" s="52">
        <f>'Growth Rates'!Z134*$D$54</f>
        <v>3.4125527505119173</v>
      </c>
      <c r="AA93" s="52">
        <f>'Growth Rates'!AA134*$D$54</f>
        <v>3.5726831645074517</v>
      </c>
      <c r="AB93" s="52">
        <f>'Growth Rates'!AB134*$D$54</f>
        <v>3.7387880223517787</v>
      </c>
      <c r="AC93" s="52">
        <f>'Growth Rates'!AC134*$D$54</f>
        <v>3.9110902297279098</v>
      </c>
      <c r="AD93" s="52">
        <f>'Growth Rates'!AD134*$D$54</f>
        <v>4.0898210088994054</v>
      </c>
      <c r="AE93" s="52">
        <f>'Growth Rates'!AE134*$D$54</f>
        <v>4.2752202090008637</v>
      </c>
      <c r="AF93" s="52">
        <f>'Growth Rates'!AF134*$D$54</f>
        <v>4.4675366279052922</v>
      </c>
      <c r="AG93" s="52">
        <f>'Growth Rates'!AG134*$D$54</f>
        <v>4.667028346100321</v>
      </c>
      <c r="AH93" s="52">
        <f>'Growth Rates'!AH134*$D$54</f>
        <v>4.8739630730212795</v>
      </c>
      <c r="AI93" s="52">
        <f>'Growth Rates'!AI134*$D$54</f>
        <v>5.0886185063059211</v>
      </c>
      <c r="AJ93" s="52">
        <f>'Growth Rates'!AJ134*$D$54</f>
        <v>5.3112827044528919</v>
      </c>
      <c r="AK93" s="52">
        <f>'Growth Rates'!AK134*$D$54</f>
        <v>5.5422544733840287</v>
      </c>
    </row>
    <row r="94" spans="1:37">
      <c r="A94" s="1" t="s">
        <v>26</v>
      </c>
      <c r="B94">
        <f>'Growth Rates'!B135*$D$54</f>
        <v>0</v>
      </c>
      <c r="C94" s="52">
        <f>'Growth Rates'!C135*$D$54</f>
        <v>9.6728822186669273E-3</v>
      </c>
      <c r="D94" s="52">
        <f>'Growth Rates'!D135*$D$54</f>
        <v>1.9452166141739224E-2</v>
      </c>
      <c r="E94" s="52">
        <f>'Growth Rates'!E135*$D$54</f>
        <v>2.9339022187965344E-2</v>
      </c>
      <c r="F94" s="52">
        <f>'Growth Rates'!F135*$D$54</f>
        <v>3.9334633650699946E-2</v>
      </c>
      <c r="G94" s="52">
        <f>'Growth Rates'!G135*$D$54</f>
        <v>4.9440196839524518E-2</v>
      </c>
      <c r="H94" s="52">
        <f>'Growth Rates'!H135*$D$54</f>
        <v>6.0054975420201696E-2</v>
      </c>
      <c r="I94" s="52">
        <f>'Growth Rates'!I135*$D$54</f>
        <v>7.1193669143682248E-2</v>
      </c>
      <c r="J94" s="52">
        <f>'Growth Rates'!J135*$D$54</f>
        <v>8.2871813063361305E-2</v>
      </c>
      <c r="K94" s="52">
        <f>'Growth Rates'!K135*$D$54</f>
        <v>9.5105813354924823E-2</v>
      </c>
      <c r="L94" s="52">
        <f>'Growth Rates'!L135*$D$54</f>
        <v>0.10791298539690587</v>
      </c>
      <c r="M94" s="52">
        <f>'Growth Rates'!M135*$D$54</f>
        <v>0.12131159423473882</v>
      </c>
      <c r="N94" s="52">
        <f>'Growth Rates'!N135*$D$54</f>
        <v>0.13532089755960144</v>
      </c>
      <c r="O94" s="52">
        <f>'Growth Rates'!O135*$D$54</f>
        <v>0.1495263311310121</v>
      </c>
      <c r="P94" s="52">
        <f>'Growth Rates'!P135*$D$54</f>
        <v>0.16393064077242242</v>
      </c>
      <c r="Q94" s="52">
        <f>'Growth Rates'!Q135*$D$54</f>
        <v>0.17853661074881252</v>
      </c>
      <c r="R94" s="52">
        <f>'Growth Rates'!R135*$D$54</f>
        <v>0.19334706430487214</v>
      </c>
      <c r="S94" s="52">
        <f>'Growth Rates'!S135*$D$54</f>
        <v>0.20836486421071648</v>
      </c>
      <c r="T94" s="52">
        <f>'Growth Rates'!T135*$D$54</f>
        <v>0.22359291331524273</v>
      </c>
      <c r="U94" s="52">
        <f>'Growth Rates'!U135*$D$54</f>
        <v>0.23903415510723233</v>
      </c>
      <c r="V94" s="52">
        <f>'Growth Rates'!V135*$D$54</f>
        <v>0.25469157428430972</v>
      </c>
      <c r="W94" s="52">
        <f>'Growth Rates'!W135*$D$54</f>
        <v>0.27056819732986631</v>
      </c>
      <c r="X94" s="52">
        <f>'Growth Rates'!X135*$D$54</f>
        <v>0.28666709309806071</v>
      </c>
      <c r="Y94" s="52">
        <f>'Growth Rates'!Y135*$D$54</f>
        <v>0.30299137340700982</v>
      </c>
      <c r="Z94" s="52">
        <f>'Growth Rates'!Z135*$D$54</f>
        <v>0.31954419364028408</v>
      </c>
      <c r="AA94" s="52">
        <f>'Growth Rates'!AA135*$D$54</f>
        <v>0.33632875335682438</v>
      </c>
      <c r="AB94" s="52">
        <f>'Growth Rates'!AB135*$D$54</f>
        <v>0.35334829690939618</v>
      </c>
      <c r="AC94" s="52">
        <f>'Growth Rates'!AC135*$D$54</f>
        <v>0.37060611407170385</v>
      </c>
      <c r="AD94" s="52">
        <f>'Growth Rates'!AD135*$D$54</f>
        <v>0.38810554067428388</v>
      </c>
      <c r="AE94" s="52">
        <f>'Growth Rates'!AE135*$D$54</f>
        <v>0.40584995924930006</v>
      </c>
      <c r="AF94" s="52">
        <f>'Growth Rates'!AF135*$D$54</f>
        <v>0.42384279968436644</v>
      </c>
      <c r="AG94" s="52">
        <f>'Growth Rates'!AG135*$D$54</f>
        <v>0.44208753988552379</v>
      </c>
      <c r="AH94" s="52">
        <f>'Growth Rates'!AH135*$D$54</f>
        <v>0.46058770644949742</v>
      </c>
      <c r="AI94" s="52">
        <f>'Growth Rates'!AI135*$D$54</f>
        <v>0.47934687534536657</v>
      </c>
      <c r="AJ94" s="52">
        <f>'Growth Rates'!AJ135*$D$54</f>
        <v>0.49836867260577783</v>
      </c>
      <c r="AK94" s="52">
        <f>'Growth Rates'!AK135*$D$54</f>
        <v>0.51765677502783503</v>
      </c>
    </row>
    <row r="95" spans="1:37">
      <c r="A95" s="1" t="s">
        <v>27</v>
      </c>
      <c r="B95">
        <f>'Growth Rates'!B136*$D$54</f>
        <v>0</v>
      </c>
      <c r="C95" s="52">
        <f>'Growth Rates'!C136*$D$54</f>
        <v>2.0225117366303683E-2</v>
      </c>
      <c r="D95" s="52">
        <f>'Growth Rates'!D136*$D$54</f>
        <v>4.0915412432032353E-2</v>
      </c>
      <c r="E95" s="52">
        <f>'Growth Rates'!E136*$D$54</f>
        <v>6.2081584284272739E-2</v>
      </c>
      <c r="F95" s="52">
        <f>'Growth Rates'!F136*$D$54</f>
        <v>8.3734578089114706E-2</v>
      </c>
      <c r="G95" s="52">
        <f>'Growth Rates'!G136*$D$54</f>
        <v>0.10588559075146795</v>
      </c>
      <c r="H95" s="52">
        <f>'Growth Rates'!H136*$D$54</f>
        <v>0.12798308326521485</v>
      </c>
      <c r="I95" s="52">
        <f>'Growth Rates'!I136*$D$54</f>
        <v>0.15000057038977865</v>
      </c>
      <c r="J95" s="52">
        <f>'Growth Rates'!J136*$D$54</f>
        <v>0.17191109487614531</v>
      </c>
      <c r="K95" s="52">
        <f>'Growth Rates'!K136*$D$54</f>
        <v>0.19368727822723836</v>
      </c>
      <c r="L95" s="52">
        <f>'Growth Rates'!L136*$D$54</f>
        <v>0.21530137382934889</v>
      </c>
      <c r="M95" s="52">
        <f>'Growth Rates'!M136*$D$54</f>
        <v>0.23672532232698798</v>
      </c>
      <c r="N95" s="52">
        <f>'Growth Rates'!N136*$D$54</f>
        <v>0.25793080910162558</v>
      </c>
      <c r="O95" s="52">
        <f>'Growth Rates'!O136*$D$54</f>
        <v>0.27953920012498107</v>
      </c>
      <c r="P95" s="52">
        <f>'Growth Rates'!P136*$D$54</f>
        <v>0.30155815057778046</v>
      </c>
      <c r="Q95" s="52">
        <f>'Growth Rates'!Q136*$D$54</f>
        <v>0.32399546108918309</v>
      </c>
      <c r="R95" s="52">
        <f>'Growth Rates'!R136*$D$54</f>
        <v>0.3468590805003024</v>
      </c>
      <c r="S95" s="52">
        <f>'Growth Rates'!S136*$D$54</f>
        <v>0.37015710868023277</v>
      </c>
      <c r="T95" s="52">
        <f>'Growth Rates'!T136*$D$54</f>
        <v>0.393897799395582</v>
      </c>
      <c r="U95" s="52">
        <f>'Growth Rates'!U136*$D$54</f>
        <v>0.41808956323452279</v>
      </c>
      <c r="V95" s="52">
        <f>'Growth Rates'!V136*$D$54</f>
        <v>0.44274097058640333</v>
      </c>
      <c r="W95" s="52">
        <f>'Growth Rates'!W136*$D$54</f>
        <v>0.46786075467796978</v>
      </c>
      <c r="X95" s="52">
        <f>'Growth Rates'!X136*$D$54</f>
        <v>0.4934578146672759</v>
      </c>
      <c r="Y95" s="52">
        <f>'Growth Rates'!Y136*$D$54</f>
        <v>0.51954121879637882</v>
      </c>
      <c r="Z95" s="52">
        <f>'Growth Rates'!Z136*$D$54</f>
        <v>0.54612020760393487</v>
      </c>
      <c r="AA95" s="52">
        <f>'Growth Rates'!AA136*$D$54</f>
        <v>0.57320419719883431</v>
      </c>
      <c r="AB95" s="52">
        <f>'Growth Rates'!AB136*$D$54</f>
        <v>0.60080278259603692</v>
      </c>
      <c r="AC95" s="52">
        <f>'Growth Rates'!AC136*$D$54</f>
        <v>0.62892574111578636</v>
      </c>
      <c r="AD95" s="52">
        <f>'Growth Rates'!AD136*$D$54</f>
        <v>0.65758303584741107</v>
      </c>
      <c r="AE95" s="52">
        <f>'Growth Rates'!AE136*$D$54</f>
        <v>0.68678481917893663</v>
      </c>
      <c r="AF95" s="52">
        <f>'Growth Rates'!AF136*$D$54</f>
        <v>0.71654143639376111</v>
      </c>
      <c r="AG95" s="52">
        <f>'Growth Rates'!AG136*$D$54</f>
        <v>0.74686342933566729</v>
      </c>
      <c r="AH95" s="52">
        <f>'Growth Rates'!AH136*$D$54</f>
        <v>0.77776154014346965</v>
      </c>
      <c r="AI95" s="52">
        <f>'Growth Rates'!AI136*$D$54</f>
        <v>0.80924671505662016</v>
      </c>
      <c r="AJ95" s="52">
        <f>'Growth Rates'!AJ136*$D$54</f>
        <v>0.84133010829312049</v>
      </c>
      <c r="AK95" s="52">
        <f>'Growth Rates'!AK136*$D$54</f>
        <v>0.87402308600111456</v>
      </c>
    </row>
    <row r="96" spans="1:37">
      <c r="A96" s="1" t="s">
        <v>28</v>
      </c>
      <c r="B96">
        <f>'Growth Rates'!B137*$D$54</f>
        <v>0</v>
      </c>
      <c r="C96" s="52">
        <f>'Growth Rates'!C137*$D$54</f>
        <v>2.8262651834073671E-2</v>
      </c>
      <c r="D96" s="52">
        <f>'Growth Rates'!D137*$D$54</f>
        <v>5.7433673291285924E-2</v>
      </c>
      <c r="E96" s="52">
        <f>'Growth Rates'!E137*$D$54</f>
        <v>8.7542259628227898E-2</v>
      </c>
      <c r="F96" s="52">
        <f>'Growth Rates'!F137*$D$54</f>
        <v>0.11861854444529463</v>
      </c>
      <c r="G96" s="52">
        <f>'Growth Rates'!G137*$D$54</f>
        <v>0.15069362984531987</v>
      </c>
      <c r="H96" s="52">
        <f>'Growth Rates'!H137*$D$54</f>
        <v>0.18238890829306542</v>
      </c>
      <c r="I96" s="52">
        <f>'Growth Rates'!I137*$D$54</f>
        <v>0.21360535559436417</v>
      </c>
      <c r="J96" s="52">
        <f>'Growth Rates'!J137*$D$54</f>
        <v>0.24424273225158852</v>
      </c>
      <c r="K96" s="52">
        <f>'Growth Rates'!K137*$D$54</f>
        <v>0.27420009353897534</v>
      </c>
      <c r="L96" s="52">
        <f>'Growth Rates'!L137*$D$54</f>
        <v>0.30337632080117116</v>
      </c>
      <c r="M96" s="52">
        <f>'Growth Rates'!M137*$D$54</f>
        <v>0.33167067029125274</v>
      </c>
      <c r="N96" s="52">
        <f>'Growth Rates'!N137*$D$54</f>
        <v>0.35898333557793011</v>
      </c>
      <c r="O96" s="52">
        <f>'Growth Rates'!O137*$D$54</f>
        <v>0.38691199355502026</v>
      </c>
      <c r="P96" s="52">
        <f>'Growth Rates'!P137*$D$54</f>
        <v>0.41547053693459118</v>
      </c>
      <c r="Q96" s="52">
        <f>'Growth Rates'!Q137*$D$54</f>
        <v>0.44467317175620941</v>
      </c>
      <c r="R96" s="52">
        <f>'Growth Rates'!R137*$D$54</f>
        <v>0.47453442445353089</v>
      </c>
      <c r="S96" s="52">
        <f>'Growth Rates'!S137*$D$54</f>
        <v>0.50506914908026879</v>
      </c>
      <c r="T96" s="52">
        <f>'Growth Rates'!T137*$D$54</f>
        <v>0.53629253469912908</v>
      </c>
      <c r="U96" s="52">
        <f>'Growth Rates'!U137*$D$54</f>
        <v>0.56822011293739438</v>
      </c>
      <c r="V96" s="52">
        <f>'Growth Rates'!V137*$D$54</f>
        <v>0.60086776571290901</v>
      </c>
      <c r="W96" s="52">
        <f>'Growth Rates'!W137*$D$54</f>
        <v>0.63425173313431282</v>
      </c>
      <c r="X96" s="52">
        <f>'Growth Rates'!X137*$D$54</f>
        <v>0.66838862157945111</v>
      </c>
      <c r="Y96" s="52">
        <f>'Growth Rates'!Y137*$D$54</f>
        <v>0.70329541195598022</v>
      </c>
      <c r="Z96" s="52">
        <f>'Growth Rates'!Z137*$D$54</f>
        <v>0.73898946814827704</v>
      </c>
      <c r="AA96" s="52">
        <f>'Growth Rates'!AA137*$D$54</f>
        <v>0.77548854565485625</v>
      </c>
      <c r="AB96" s="52">
        <f>'Growth Rates'!AB137*$D$54</f>
        <v>0.81281080042058884</v>
      </c>
      <c r="AC96" s="52">
        <f>'Growth Rates'!AC137*$D$54</f>
        <v>0.8509747978681178</v>
      </c>
      <c r="AD96" s="52">
        <f>'Growth Rates'!AD137*$D$54</f>
        <v>0.88999952213296241</v>
      </c>
      <c r="AE96" s="52">
        <f>'Growth Rates'!AE137*$D$54</f>
        <v>0.92990438550690513</v>
      </c>
      <c r="AF96" s="52">
        <f>'Growth Rates'!AF137*$D$54</f>
        <v>0.97070923809435983</v>
      </c>
      <c r="AG96" s="52">
        <f>'Growth Rates'!AG137*$D$54</f>
        <v>1.0124343776865214</v>
      </c>
      <c r="AH96" s="52">
        <f>'Growth Rates'!AH137*$D$54</f>
        <v>1.0551005598582133</v>
      </c>
      <c r="AI96" s="52">
        <f>'Growth Rates'!AI137*$D$54</f>
        <v>1.0987290082924512</v>
      </c>
      <c r="AJ96" s="52">
        <f>'Growth Rates'!AJ137*$D$54</f>
        <v>1.1433414253378611</v>
      </c>
      <c r="AK96" s="52">
        <f>'Growth Rates'!AK137*$D$54</f>
        <v>1.1889600028042027</v>
      </c>
    </row>
    <row r="97" spans="1:37">
      <c r="A97" s="1" t="s">
        <v>29</v>
      </c>
      <c r="B97">
        <f>'Growth Rates'!B138*$D$54</f>
        <v>0</v>
      </c>
      <c r="C97" s="52">
        <f>'Growth Rates'!C138*$D$54</f>
        <v>3.3598871838466941E-3</v>
      </c>
      <c r="D97" s="52">
        <f>'Growth Rates'!D138*$D$54</f>
        <v>6.7326120367523458E-3</v>
      </c>
      <c r="E97" s="52">
        <f>'Growth Rates'!E138*$D$54</f>
        <v>1.0118223609693408E-2</v>
      </c>
      <c r="F97" s="52">
        <f>'Growth Rates'!F138*$D$54</f>
        <v>1.3516771141063373E-2</v>
      </c>
      <c r="G97" s="52">
        <f>'Growth Rates'!G138*$D$54</f>
        <v>1.6928304057388578E-2</v>
      </c>
      <c r="H97" s="52">
        <f>'Growth Rates'!H138*$D$54</f>
        <v>2.0830075155969793E-2</v>
      </c>
      <c r="I97" s="52">
        <f>'Growth Rates'!I138*$D$54</f>
        <v>2.5228112376384587E-2</v>
      </c>
      <c r="J97" s="52">
        <f>'Growth Rates'!J138*$D$54</f>
        <v>3.012925936468621E-2</v>
      </c>
      <c r="K97" s="52">
        <f>'Growth Rates'!K138*$D$54</f>
        <v>3.5541193165039009E-2</v>
      </c>
      <c r="L97" s="52">
        <f>'Growth Rates'!L138*$D$54</f>
        <v>4.1472444197564254E-2</v>
      </c>
      <c r="M97" s="52">
        <f>'Growth Rates'!M138*$D$54</f>
        <v>4.7932418594951759E-2</v>
      </c>
      <c r="N97" s="52">
        <f>'Growth Rates'!N138*$D$54</f>
        <v>5.493142297946161E-2</v>
      </c>
      <c r="O97" s="52">
        <f>'Growth Rates'!O138*$D$54</f>
        <v>6.1983254751466654E-2</v>
      </c>
      <c r="P97" s="52">
        <f>'Growth Rates'!P138*$D$54</f>
        <v>6.9088312643803232E-2</v>
      </c>
      <c r="Q97" s="52">
        <f>'Growth Rates'!Q138*$D$54</f>
        <v>7.6246998398880411E-2</v>
      </c>
      <c r="R97" s="52">
        <f>'Growth Rates'!R138*$D$54</f>
        <v>8.3459716791396299E-2</v>
      </c>
      <c r="S97" s="52">
        <f>'Growth Rates'!S138*$D$54</f>
        <v>9.0726875651224642E-2</v>
      </c>
      <c r="T97" s="52">
        <f>'Growth Rates'!T138*$D$54</f>
        <v>9.804888588647534E-2</v>
      </c>
      <c r="U97" s="52">
        <f>'Growth Rates'!U138*$D$54</f>
        <v>0.10542616150672808</v>
      </c>
      <c r="V97" s="52">
        <f>'Growth Rates'!V138*$D$54</f>
        <v>0.11285911964644216</v>
      </c>
      <c r="W97" s="52">
        <f>'Growth Rates'!W138*$D$54</f>
        <v>0.12034818058854209</v>
      </c>
      <c r="X97" s="52">
        <f>'Growth Rates'!X138*$D$54</f>
        <v>0.12789376778818207</v>
      </c>
      <c r="Y97" s="52">
        <f>'Growth Rates'!Y138*$D$54</f>
        <v>0.13549630789668954</v>
      </c>
      <c r="Z97" s="52">
        <f>'Growth Rates'!Z138*$D$54</f>
        <v>0.14315623078568915</v>
      </c>
      <c r="AA97" s="52">
        <f>'Growth Rates'!AA138*$D$54</f>
        <v>0.15087396957140908</v>
      </c>
      <c r="AB97" s="52">
        <f>'Growth Rates'!AB138*$D$54</f>
        <v>0.15864996063917106</v>
      </c>
      <c r="AC97" s="52">
        <f>'Growth Rates'!AC138*$D$54</f>
        <v>0.16648464366806459</v>
      </c>
      <c r="AD97" s="52">
        <f>'Growth Rates'!AD138*$D$54</f>
        <v>0.17437846165580825</v>
      </c>
      <c r="AE97" s="52">
        <f>'Growth Rates'!AE138*$D$54</f>
        <v>0.18233186094379764</v>
      </c>
      <c r="AF97" s="52">
        <f>'Growth Rates'!AF138*$D$54</f>
        <v>0.19034529124234342</v>
      </c>
      <c r="AG97" s="52">
        <f>'Growth Rates'!AG138*$D$54</f>
        <v>0.19841920565609891</v>
      </c>
      <c r="AH97" s="52">
        <f>'Growth Rates'!AH138*$D$54</f>
        <v>0.20655406070968069</v>
      </c>
      <c r="AI97" s="52">
        <f>'Growth Rates'!AI138*$D$54</f>
        <v>0.21475031637348119</v>
      </c>
      <c r="AJ97" s="52">
        <f>'Growth Rates'!AJ138*$D$54</f>
        <v>0.2230084360896773</v>
      </c>
      <c r="AK97" s="52">
        <f>'Growth Rates'!AK138*$D$54</f>
        <v>0.23132888679843494</v>
      </c>
    </row>
    <row r="98" spans="1:37">
      <c r="A98" s="1" t="s">
        <v>30</v>
      </c>
      <c r="B98">
        <f>'Growth Rates'!B139*$D$54</f>
        <v>0</v>
      </c>
      <c r="C98" s="52">
        <f>'Growth Rates'!C139*$D$54</f>
        <v>0</v>
      </c>
      <c r="D98" s="52">
        <f>'Growth Rates'!D139*$D$54</f>
        <v>0</v>
      </c>
      <c r="E98" s="52">
        <f>'Growth Rates'!E139*$D$54</f>
        <v>0</v>
      </c>
      <c r="F98" s="52">
        <f>'Growth Rates'!F139*$D$54</f>
        <v>0</v>
      </c>
      <c r="G98" s="52">
        <f>'Growth Rates'!G139*$D$54</f>
        <v>0</v>
      </c>
      <c r="H98" s="52">
        <f>'Growth Rates'!H139*$D$54</f>
        <v>2.1355713989265001E-3</v>
      </c>
      <c r="I98" s="52">
        <f>'Growth Rates'!I139*$D$54</f>
        <v>6.4170869721457769E-3</v>
      </c>
      <c r="J98" s="52">
        <f>'Growth Rates'!J139*$D$54</f>
        <v>1.2870554231150922E-2</v>
      </c>
      <c r="K98" s="52">
        <f>'Growth Rates'!K139*$D$54</f>
        <v>2.1537868067959629E-2</v>
      </c>
      <c r="L98" s="52">
        <f>'Growth Rates'!L139*$D$54</f>
        <v>3.2477256317703089E-2</v>
      </c>
      <c r="M98" s="52">
        <f>'Growth Rates'!M139*$D$54</f>
        <v>4.576392473189142E-2</v>
      </c>
      <c r="N98" s="52">
        <f>'Growth Rates'!N139*$D$54</f>
        <v>6.1490911244818813E-2</v>
      </c>
      <c r="O98" s="52">
        <f>'Growth Rates'!O139*$D$54</f>
        <v>7.7485256528466093E-2</v>
      </c>
      <c r="P98" s="52">
        <f>'Growth Rates'!P139*$D$54</f>
        <v>9.3751505681935313E-2</v>
      </c>
      <c r="Q98" s="52">
        <f>'Growth Rates'!Q139*$D$54</f>
        <v>0.11029428107101347</v>
      </c>
      <c r="R98" s="52">
        <f>'Growth Rates'!R139*$D$54</f>
        <v>0.12711828364170605</v>
      </c>
      <c r="S98" s="52">
        <f>'Growth Rates'!S139*$D$54</f>
        <v>0.14422829425610026</v>
      </c>
      <c r="T98" s="52">
        <f>'Growth Rates'!T139*$D$54</f>
        <v>0.16162917505093918</v>
      </c>
      <c r="U98" s="52">
        <f>'Growth Rates'!U139*$D$54</f>
        <v>0.17932587081929036</v>
      </c>
      <c r="V98" s="52">
        <f>'Growth Rates'!V139*$D$54</f>
        <v>0.19732341041570362</v>
      </c>
      <c r="W98" s="52">
        <f>'Growth Rates'!W139*$D$54</f>
        <v>0.21562690818525576</v>
      </c>
      <c r="X98" s="52">
        <f>'Growth Rates'!X139*$D$54</f>
        <v>0.23424156541689042</v>
      </c>
      <c r="Y98" s="52">
        <f>'Growth Rates'!Y139*$D$54</f>
        <v>0.2531726718214628</v>
      </c>
      <c r="Z98" s="52">
        <f>'Growth Rates'!Z139*$D$54</f>
        <v>0.27242560703491303</v>
      </c>
      <c r="AA98" s="52">
        <f>'Growth Rates'!AA139*$D$54</f>
        <v>0.29200584214699188</v>
      </c>
      <c r="AB98" s="52">
        <f>'Growth Rates'!AB139*$D$54</f>
        <v>0.31191894125597597</v>
      </c>
      <c r="AC98" s="52">
        <f>'Growth Rates'!AC139*$D$54</f>
        <v>0.33217056304981291</v>
      </c>
      <c r="AD98" s="52">
        <f>'Growth Rates'!AD139*$D$54</f>
        <v>0.35276646241414489</v>
      </c>
      <c r="AE98" s="52">
        <f>'Growth Rates'!AE139*$D$54</f>
        <v>0.37371249206767071</v>
      </c>
      <c r="AF98" s="52">
        <f>'Growth Rates'!AF139*$D$54</f>
        <v>0.39501460422530638</v>
      </c>
      <c r="AG98" s="52">
        <f>'Growth Rates'!AG139*$D$54</f>
        <v>0.41667885228962181</v>
      </c>
      <c r="AH98" s="52">
        <f>'Growth Rates'!AH139*$D$54</f>
        <v>0.43871139257103065</v>
      </c>
      <c r="AI98" s="52">
        <f>'Growth Rates'!AI139*$D$54</f>
        <v>0.46111848603722339</v>
      </c>
      <c r="AJ98" s="52">
        <f>'Growth Rates'!AJ139*$D$54</f>
        <v>0.48390650009234137</v>
      </c>
      <c r="AK98" s="52">
        <f>'Growth Rates'!AK139*$D$54</f>
        <v>0.50708191038639649</v>
      </c>
    </row>
    <row r="99" spans="1:37">
      <c r="A99" s="1" t="s">
        <v>31</v>
      </c>
      <c r="B99">
        <f>'Growth Rates'!B140*$D$54</f>
        <v>0</v>
      </c>
      <c r="C99" s="52">
        <f>'Growth Rates'!C140*$D$54</f>
        <v>2.4621882011152427E-2</v>
      </c>
      <c r="D99" s="52">
        <f>'Growth Rates'!D140*$D$54</f>
        <v>4.993317671861703E-2</v>
      </c>
      <c r="E99" s="52">
        <f>'Growth Rates'!E140*$D$54</f>
        <v>7.5953187677890735E-2</v>
      </c>
      <c r="F99" s="52">
        <f>'Growth Rates'!F140*$D$54</f>
        <v>0.10270175894402409</v>
      </c>
      <c r="G99" s="52">
        <f>'Growth Rates'!G140*$D$54</f>
        <v>0.13019929020560914</v>
      </c>
      <c r="H99" s="52">
        <f>'Growth Rates'!H140*$D$54</f>
        <v>0.15861097408811511</v>
      </c>
      <c r="I99" s="52">
        <f>'Growth Rates'!I140*$D$54</f>
        <v>0.18797052448889415</v>
      </c>
      <c r="J99" s="52">
        <f>'Growth Rates'!J140*$D$54</f>
        <v>0.21831300552293223</v>
      </c>
      <c r="K99" s="52">
        <f>'Growth Rates'!K140*$D$54</f>
        <v>0.24967488936557949</v>
      </c>
      <c r="L99" s="52">
        <f>'Growth Rates'!L140*$D$54</f>
        <v>0.28209411672063622</v>
      </c>
      <c r="M99" s="52">
        <f>'Growth Rates'!M140*$D$54</f>
        <v>0.31561016003912973</v>
      </c>
      <c r="N99" s="52">
        <f>'Growth Rates'!N140*$D$54</f>
        <v>0.35026408962038658</v>
      </c>
      <c r="O99" s="52">
        <f>'Growth Rates'!O140*$D$54</f>
        <v>0.38592298315949985</v>
      </c>
      <c r="P99" s="52">
        <f>'Growth Rates'!P140*$D$54</f>
        <v>0.42261598461124739</v>
      </c>
      <c r="Q99" s="52">
        <f>'Growth Rates'!Q140*$D$54</f>
        <v>0.4603730831050955</v>
      </c>
      <c r="R99" s="52">
        <f>'Growth Rates'!R140*$D$54</f>
        <v>0.4992251374552652</v>
      </c>
      <c r="S99" s="52">
        <f>'Growth Rates'!S140*$D$54</f>
        <v>0.5392039013815898</v>
      </c>
      <c r="T99" s="52">
        <f>'Growth Rates'!T140*$D$54</f>
        <v>0.58034204946177803</v>
      </c>
      <c r="U99" s="52">
        <f>'Growth Rates'!U140*$D$54</f>
        <v>0.62267320383629166</v>
      </c>
      <c r="V99" s="52">
        <f>'Growth Rates'!V140*$D$54</f>
        <v>0.66623196168766607</v>
      </c>
      <c r="W99" s="52">
        <f>'Growth Rates'!W140*$D$54</f>
        <v>0.71105392351673047</v>
      </c>
      <c r="X99" s="52">
        <f>'Growth Rates'!X140*$D$54</f>
        <v>0.75717572223883767</v>
      </c>
      <c r="Y99" s="52">
        <f>'Growth Rates'!Y140*$D$54</f>
        <v>0.80463505312388584</v>
      </c>
      <c r="Z99" s="52">
        <f>'Growth Rates'!Z140*$D$54</f>
        <v>0.85347070460460039</v>
      </c>
      <c r="AA99" s="52">
        <f>'Growth Rates'!AA140*$D$54</f>
        <v>0.90372258997825605</v>
      </c>
      <c r="AB99" s="52">
        <f>'Growth Rates'!AB140*$D$54</f>
        <v>0.95543178002774731</v>
      </c>
      <c r="AC99" s="52">
        <f>'Growth Rates'!AC140*$D$54</f>
        <v>1.0086405365886739</v>
      </c>
      <c r="AD99" s="52">
        <f>'Growth Rates'!AD140*$D$54</f>
        <v>1.0633923470898676</v>
      </c>
      <c r="AE99" s="52">
        <f>'Growth Rates'!AE140*$D$54</f>
        <v>1.1197319600955957</v>
      </c>
      <c r="AF99" s="52">
        <f>'Growth Rates'!AF140*$D$54</f>
        <v>1.1777054218784899</v>
      </c>
      <c r="AG99" s="52">
        <f>'Growth Rates'!AG140*$D$54</f>
        <v>1.2373601140530881</v>
      </c>
      <c r="AH99" s="52">
        <f>'Growth Rates'!AH140*$D$54</f>
        <v>1.2987447923007496</v>
      </c>
      <c r="AI99" s="52">
        <f>'Growth Rates'!AI140*$D$54</f>
        <v>1.3619096262175931</v>
      </c>
      <c r="AJ99" s="52">
        <f>'Growth Rates'!AJ140*$D$54</f>
        <v>1.4269062403180253</v>
      </c>
      <c r="AK99" s="52">
        <f>'Growth Rates'!AK140*$D$54</f>
        <v>1.4937877562273698</v>
      </c>
    </row>
    <row r="100" spans="1:37">
      <c r="A100" s="1" t="s">
        <v>32</v>
      </c>
      <c r="B100">
        <f>'Growth Rates'!B141*$D$54</f>
        <v>0</v>
      </c>
      <c r="C100" s="52">
        <f>'Growth Rates'!C141*$D$54</f>
        <v>2.1104470295273507E-2</v>
      </c>
      <c r="D100" s="52">
        <f>'Growth Rates'!D141*$D$54</f>
        <v>4.2715447877633497E-2</v>
      </c>
      <c r="E100" s="52">
        <f>'Growth Rates'!E141*$D$54</f>
        <v>6.4845088921970301E-2</v>
      </c>
      <c r="F100" s="52">
        <f>'Growth Rates'!F141*$D$54</f>
        <v>8.7505841351371183E-2</v>
      </c>
      <c r="G100" s="52">
        <f>'Growth Rates'!G141*$D$54</f>
        <v>0.11071045183907768</v>
      </c>
      <c r="H100" s="52">
        <f>'Growth Rates'!H141*$D$54</f>
        <v>0.13418909772682955</v>
      </c>
      <c r="I100" s="52">
        <f>'Growth Rates'!I141*$D$54</f>
        <v>0.15793493949514878</v>
      </c>
      <c r="J100" s="52">
        <f>'Growth Rates'!J141*$D$54</f>
        <v>0.18194074445105021</v>
      </c>
      <c r="K100" s="52">
        <f>'Growth Rates'!K141*$D$54</f>
        <v>0.20619888555781102</v>
      </c>
      <c r="L100" s="52">
        <f>'Growth Rates'!L141*$D$54</f>
        <v>0.23070134080000396</v>
      </c>
      <c r="M100" s="52">
        <f>'Growth Rates'!M141*$D$54</f>
        <v>0.25543969309772929</v>
      </c>
      <c r="N100" s="52">
        <f>'Growth Rates'!N141*$D$54</f>
        <v>0.28040513078321344</v>
      </c>
      <c r="O100" s="52">
        <f>'Growth Rates'!O141*$D$54</f>
        <v>0.30591980809777819</v>
      </c>
      <c r="P100" s="52">
        <f>'Growth Rates'!P141*$D$54</f>
        <v>0.33199580831326336</v>
      </c>
      <c r="Q100" s="52">
        <f>'Growth Rates'!Q141*$D$54</f>
        <v>0.35864548053348921</v>
      </c>
      <c r="R100" s="52">
        <f>'Growth Rates'!R141*$D$54</f>
        <v>0.3858814455425601</v>
      </c>
      <c r="S100" s="52">
        <f>'Growth Rates'!S141*$D$54</f>
        <v>0.4137166017818304</v>
      </c>
      <c r="T100" s="52">
        <f>'Growth Rates'!T141*$D$54</f>
        <v>0.4421641314583647</v>
      </c>
      <c r="U100" s="52">
        <f>'Growth Rates'!U141*$D$54</f>
        <v>0.47123750678778281</v>
      </c>
      <c r="V100" s="52">
        <f>'Growth Rates'!V141*$D$54</f>
        <v>0.50095049637444811</v>
      </c>
      <c r="W100" s="52">
        <f>'Growth Rates'!W141*$D$54</f>
        <v>0.53131717173201998</v>
      </c>
      <c r="X100" s="52">
        <f>'Growth Rates'!X141*$D$54</f>
        <v>0.56235191394745843</v>
      </c>
      <c r="Y100" s="52">
        <f>'Growth Rates'!Y141*$D$54</f>
        <v>0.59406942049163647</v>
      </c>
      <c r="Z100" s="52">
        <f>'Growth Rates'!Z141*$D$54</f>
        <v>0.62648471217978652</v>
      </c>
      <c r="AA100" s="52">
        <f>'Growth Rates'!AA141*$D$54</f>
        <v>0.65961314028507589</v>
      </c>
      <c r="AB100" s="52">
        <f>'Growth Rates'!AB141*$D$54</f>
        <v>0.69347039380868158</v>
      </c>
      <c r="AC100" s="52">
        <f>'Growth Rates'!AC141*$D$54</f>
        <v>0.72807250690980652</v>
      </c>
      <c r="AD100" s="52">
        <f>'Growth Rates'!AD141*$D$54</f>
        <v>0.76343586649915629</v>
      </c>
      <c r="AE100" s="52">
        <f>'Growth Rates'!AE141*$D$54</f>
        <v>0.79957721999947184</v>
      </c>
      <c r="AF100" s="52">
        <f>'Growth Rates'!AF141*$D$54</f>
        <v>0.83651368327679432</v>
      </c>
      <c r="AG100" s="52">
        <f>'Growth Rates'!AG141*$D$54</f>
        <v>0.87426274874621779</v>
      </c>
      <c r="AH100" s="52">
        <f>'Growth Rates'!AH141*$D$54</f>
        <v>0.91284229365596881</v>
      </c>
      <c r="AI100" s="52">
        <f>'Growth Rates'!AI141*$D$54</f>
        <v>0.95227058855373425</v>
      </c>
      <c r="AJ100" s="52">
        <f>'Growth Rates'!AJ141*$D$54</f>
        <v>0.99256630593925044</v>
      </c>
      <c r="AK100" s="52">
        <f>'Growth Rates'!AK141*$D$54</f>
        <v>1.0337485291072479</v>
      </c>
    </row>
    <row r="101" spans="1:37">
      <c r="A101" s="1" t="s">
        <v>33</v>
      </c>
      <c r="B101">
        <f>'Growth Rates'!B142*$D$54</f>
        <v>0</v>
      </c>
      <c r="C101" s="52">
        <f>'Growth Rates'!C142*$D$54</f>
        <v>7.034823431757836E-3</v>
      </c>
      <c r="D101" s="52">
        <f>'Growth Rates'!D142*$D$54</f>
        <v>1.412592545096979E-2</v>
      </c>
      <c r="E101" s="52">
        <f>'Growth Rates'!E142*$D$54</f>
        <v>2.1273756286335457E-2</v>
      </c>
      <c r="F101" s="52">
        <f>'Growth Rates'!F142*$D$54</f>
        <v>2.8478769768384003E-2</v>
      </c>
      <c r="G101" s="52">
        <f>'Growth Rates'!G142*$D$54</f>
        <v>3.5741423358288837E-2</v>
      </c>
      <c r="H101" s="52">
        <f>'Growth Rates'!H142*$D$54</f>
        <v>4.42387280584777E-2</v>
      </c>
      <c r="I101" s="52">
        <f>'Growth Rates'!I142*$D$54</f>
        <v>5.4002411289918881E-2</v>
      </c>
      <c r="J101" s="52">
        <f>'Growth Rates'!J142*$D$54</f>
        <v>6.5069338895854645E-2</v>
      </c>
      <c r="K101" s="52">
        <f>'Growth Rates'!K142*$D$54</f>
        <v>7.748174584494516E-2</v>
      </c>
      <c r="L101" s="52">
        <f>'Growth Rates'!L142*$D$54</f>
        <v>9.128750329584262E-2</v>
      </c>
      <c r="M101" s="52">
        <f>'Growth Rates'!M142*$D$54</f>
        <v>0.10654042437430158</v>
      </c>
      <c r="N101" s="52">
        <f>'Growth Rates'!N142*$D$54</f>
        <v>0.12330061138115003</v>
      </c>
      <c r="O101" s="52">
        <f>'Growth Rates'!O142*$D$54</f>
        <v>0.14034572156711494</v>
      </c>
      <c r="P101" s="52">
        <f>'Growth Rates'!P142*$D$54</f>
        <v>0.15768059862624123</v>
      </c>
      <c r="Q101" s="52">
        <f>'Growth Rates'!Q142*$D$54</f>
        <v>0.17531016859537268</v>
      </c>
      <c r="R101" s="52">
        <f>'Growth Rates'!R142*$D$54</f>
        <v>0.19323944125397924</v>
      </c>
      <c r="S101" s="52">
        <f>'Growth Rates'!S142*$D$54</f>
        <v>0.21147351154778227</v>
      </c>
      <c r="T101" s="52">
        <f>'Growth Rates'!T142*$D$54</f>
        <v>0.23001756103657986</v>
      </c>
      <c r="U101" s="52">
        <f>'Growth Rates'!U142*$D$54</f>
        <v>0.24887685936668696</v>
      </c>
      <c r="V101" s="52">
        <f>'Growth Rates'!V142*$D$54</f>
        <v>0.26805676576840598</v>
      </c>
      <c r="W101" s="52">
        <f>'Growth Rates'!W142*$D$54</f>
        <v>0.28756273057895415</v>
      </c>
      <c r="X101" s="52">
        <f>'Growth Rates'!X142*$D$54</f>
        <v>0.30740029679128167</v>
      </c>
      <c r="Y101" s="52">
        <f>'Growth Rates'!Y142*$D$54</f>
        <v>0.32757510162921866</v>
      </c>
      <c r="Z101" s="52">
        <f>'Growth Rates'!Z142*$D$54</f>
        <v>0.34809287814940065</v>
      </c>
      <c r="AA101" s="52">
        <f>'Growth Rates'!AA142*$D$54</f>
        <v>0.36895945687042564</v>
      </c>
      <c r="AB101" s="52">
        <f>'Growth Rates'!AB142*$D$54</f>
        <v>0.39018076742970814</v>
      </c>
      <c r="AC101" s="52">
        <f>'Growth Rates'!AC142*$D$54</f>
        <v>0.41176284026849858</v>
      </c>
      <c r="AD101" s="52">
        <f>'Growth Rates'!AD142*$D$54</f>
        <v>0.43371180834554829</v>
      </c>
      <c r="AE101" s="52">
        <f>'Growth Rates'!AE142*$D$54</f>
        <v>0.45603390887990786</v>
      </c>
      <c r="AF101" s="52">
        <f>'Growth Rates'!AF142*$D$54</f>
        <v>0.47873548512335157</v>
      </c>
      <c r="AG101" s="52">
        <f>'Growth Rates'!AG142*$D$54</f>
        <v>0.5018229881629338</v>
      </c>
      <c r="AH101" s="52">
        <f>'Growth Rates'!AH142*$D$54</f>
        <v>0.52530297875418908</v>
      </c>
      <c r="AI101" s="52">
        <f>'Growth Rates'!AI142*$D$54</f>
        <v>0.54918212918549558</v>
      </c>
      <c r="AJ101" s="52">
        <f>'Growth Rates'!AJ142*$D$54</f>
        <v>0.57346722517413418</v>
      </c>
      <c r="AK101" s="52">
        <f>'Growth Rates'!AK142*$D$54</f>
        <v>0.59816516779457962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workbookViewId="0"/>
  </sheetViews>
  <sheetFormatPr defaultRowHeight="1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>
      <c r="A1" s="5" t="s">
        <v>654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>
      <c r="A2" s="2" t="s">
        <v>3</v>
      </c>
      <c r="B2">
        <f>'Rescale to Fit GDP Proj'!G60</f>
        <v>0.10107955836312041</v>
      </c>
      <c r="C2">
        <f>'Rescale to Fit GDP Proj'!H60</f>
        <v>0.11956771383853988</v>
      </c>
      <c r="D2">
        <f>'Rescale to Fit GDP Proj'!I60</f>
        <v>0.1352650382255271</v>
      </c>
      <c r="E2">
        <f>'Rescale to Fit GDP Proj'!J60</f>
        <v>0.14802023552741039</v>
      </c>
      <c r="F2">
        <f>'Rescale to Fit GDP Proj'!K60</f>
        <v>0.15770689679266897</v>
      </c>
      <c r="G2">
        <f>'Rescale to Fit GDP Proj'!L60</f>
        <v>0.16422555855460397</v>
      </c>
      <c r="H2">
        <f>'Rescale to Fit GDP Proj'!M60</f>
        <v>0.16750537665825177</v>
      </c>
      <c r="I2">
        <f>'Rescale to Fit GDP Proj'!N60</f>
        <v>0.16750537665825177</v>
      </c>
      <c r="J2">
        <f>'Rescale to Fit GDP Proj'!O60</f>
        <v>0.16750537665825177</v>
      </c>
      <c r="K2">
        <f>'Rescale to Fit GDP Proj'!P60</f>
        <v>0.16750537665825177</v>
      </c>
      <c r="L2">
        <f>'Rescale to Fit GDP Proj'!Q60</f>
        <v>0.16750537665825177</v>
      </c>
      <c r="M2">
        <f>'Rescale to Fit GDP Proj'!R60</f>
        <v>0.16750537665825177</v>
      </c>
      <c r="N2">
        <f>'Rescale to Fit GDP Proj'!S60</f>
        <v>0.16750537665825177</v>
      </c>
      <c r="O2">
        <f>'Rescale to Fit GDP Proj'!T60</f>
        <v>0.16750537665825177</v>
      </c>
      <c r="P2">
        <f>'Rescale to Fit GDP Proj'!U60</f>
        <v>0.16750537665825177</v>
      </c>
      <c r="Q2">
        <f>'Rescale to Fit GDP Proj'!V60</f>
        <v>0.16750537665825177</v>
      </c>
      <c r="R2">
        <f>'Rescale to Fit GDP Proj'!W60</f>
        <v>0.16750537665825177</v>
      </c>
      <c r="S2">
        <f>'Rescale to Fit GDP Proj'!X60</f>
        <v>0.16750537665825177</v>
      </c>
      <c r="T2">
        <f>'Rescale to Fit GDP Proj'!Y60</f>
        <v>0.16750537665825177</v>
      </c>
      <c r="U2">
        <f>'Rescale to Fit GDP Proj'!Z60</f>
        <v>0.16750537665825177</v>
      </c>
      <c r="V2">
        <f>'Rescale to Fit GDP Proj'!AA60</f>
        <v>0.16750537665825177</v>
      </c>
      <c r="W2">
        <f>'Rescale to Fit GDP Proj'!AB60</f>
        <v>0.16750537665825177</v>
      </c>
      <c r="X2">
        <f>'Rescale to Fit GDP Proj'!AC60</f>
        <v>0.16750537665825177</v>
      </c>
      <c r="Y2">
        <f>'Rescale to Fit GDP Proj'!AD60</f>
        <v>0.16750537665825177</v>
      </c>
      <c r="Z2">
        <f>'Rescale to Fit GDP Proj'!AE60</f>
        <v>0.16750537665825177</v>
      </c>
      <c r="AA2">
        <f>'Rescale to Fit GDP Proj'!AF60</f>
        <v>0.16750537665825177</v>
      </c>
      <c r="AB2">
        <f>'Rescale to Fit GDP Proj'!AG60</f>
        <v>0.16750537665825177</v>
      </c>
      <c r="AC2">
        <f>'Rescale to Fit GDP Proj'!AH60</f>
        <v>0.16750537665825177</v>
      </c>
      <c r="AD2">
        <f>'Rescale to Fit GDP Proj'!AI60</f>
        <v>0.16750537665825177</v>
      </c>
      <c r="AE2">
        <f>'Rescale to Fit GDP Proj'!AJ60</f>
        <v>0.16750537665825177</v>
      </c>
      <c r="AF2">
        <f>'Rescale to Fit GDP Proj'!AK60</f>
        <v>0.16750537665825177</v>
      </c>
    </row>
    <row r="3" spans="1:32">
      <c r="A3" s="2" t="s">
        <v>40</v>
      </c>
      <c r="B3">
        <f>'Rescale to Fit GDP Proj'!G61</f>
        <v>-5.5691028067425527E-2</v>
      </c>
      <c r="C3">
        <f>'Rescale to Fit GDP Proj'!H61</f>
        <v>-6.510430693488041E-2</v>
      </c>
      <c r="D3">
        <f>'Rescale to Fit GDP Proj'!I61</f>
        <v>-7.3130471923509702E-2</v>
      </c>
      <c r="E3">
        <f>'Rescale to Fit GDP Proj'!J61</f>
        <v>-7.9810600853321284E-2</v>
      </c>
      <c r="F3">
        <f>'Rescale to Fit GDP Proj'!K61</f>
        <v>-8.5178956484959947E-2</v>
      </c>
      <c r="G3">
        <f>'Rescale to Fit GDP Proj'!L61</f>
        <v>-8.9263279772024473E-2</v>
      </c>
      <c r="H3">
        <f>'Rescale to Fit GDP Proj'!M61</f>
        <v>-9.2085028519159173E-2</v>
      </c>
      <c r="I3">
        <f>'Rescale to Fit GDP Proj'!N61</f>
        <v>-9.3659564320060312E-2</v>
      </c>
      <c r="J3">
        <f>'Rescale to Fit GDP Proj'!O61</f>
        <v>-9.5230951049359636E-2</v>
      </c>
      <c r="K3">
        <f>'Rescale to Fit GDP Proj'!P61</f>
        <v>-9.67991950052004E-2</v>
      </c>
      <c r="L3">
        <f>'Rescale to Fit GDP Proj'!Q61</f>
        <v>-9.8364302473129481E-2</v>
      </c>
      <c r="M3">
        <f>'Rescale to Fit GDP Proj'!R61</f>
        <v>-9.9926279726122696E-2</v>
      </c>
      <c r="N3">
        <f>'Rescale to Fit GDP Proj'!S61</f>
        <v>-0.1014851330246099</v>
      </c>
      <c r="O3">
        <f>'Rescale to Fit GDP Proj'!T61</f>
        <v>-0.10304086861650009</v>
      </c>
      <c r="P3">
        <f>'Rescale to Fit GDP Proj'!U61</f>
        <v>-0.10459349273720653</v>
      </c>
      <c r="Q3">
        <f>'Rescale to Fit GDP Proj'!V61</f>
        <v>-0.10614301160967153</v>
      </c>
      <c r="R3">
        <f>'Rescale to Fit GDP Proj'!W61</f>
        <v>-0.1076894314443916</v>
      </c>
      <c r="S3">
        <f>'Rescale to Fit GDP Proj'!X61</f>
        <v>-0.10923275843944232</v>
      </c>
      <c r="T3">
        <f>'Rescale to Fit GDP Proj'!Y61</f>
        <v>-0.11077299878050285</v>
      </c>
      <c r="U3">
        <f>'Rescale to Fit GDP Proj'!Z61</f>
        <v>-0.11231015864088134</v>
      </c>
      <c r="V3">
        <f>'Rescale to Fit GDP Proj'!AA61</f>
        <v>-0.11384424418153907</v>
      </c>
      <c r="W3">
        <f>'Rescale to Fit GDP Proj'!AB61</f>
        <v>-0.11537526155111544</v>
      </c>
      <c r="X3">
        <f>'Rescale to Fit GDP Proj'!AC61</f>
        <v>-0.11690321688595269</v>
      </c>
      <c r="Y3">
        <f>'Rescale to Fit GDP Proj'!AD61</f>
        <v>-0.11842811631012022</v>
      </c>
      <c r="Z3">
        <f>'Rescale to Fit GDP Proj'!AE61</f>
        <v>-0.11994996593543947</v>
      </c>
      <c r="AA3">
        <f>'Rescale to Fit GDP Proj'!AF61</f>
        <v>-0.12146877186150801</v>
      </c>
      <c r="AB3">
        <f>'Rescale to Fit GDP Proj'!AG61</f>
        <v>-0.12298454017572449</v>
      </c>
      <c r="AC3">
        <f>'Rescale to Fit GDP Proj'!AH61</f>
        <v>-0.12449727695331254</v>
      </c>
      <c r="AD3">
        <f>'Rescale to Fit GDP Proj'!AI61</f>
        <v>-0.12600698825734538</v>
      </c>
      <c r="AE3">
        <f>'Rescale to Fit GDP Proj'!AJ61</f>
        <v>-0.12751368013877012</v>
      </c>
      <c r="AF3">
        <f>'Rescale to Fit GDP Proj'!AK61</f>
        <v>-0.12901735863643199</v>
      </c>
    </row>
    <row r="4" spans="1:32">
      <c r="A4" s="2" t="s">
        <v>41</v>
      </c>
      <c r="B4">
        <f>'Rescale to Fit GDP Proj'!G62</f>
        <v>0.26992618071265034</v>
      </c>
      <c r="C4">
        <f>'Rescale to Fit GDP Proj'!H62</f>
        <v>0.32968869441613408</v>
      </c>
      <c r="D4">
        <f>'Rescale to Fit GDP Proj'!I62</f>
        <v>0.38893173396204134</v>
      </c>
      <c r="E4">
        <f>'Rescale to Fit GDP Proj'!J62</f>
        <v>0.44727282845690286</v>
      </c>
      <c r="F4">
        <f>'Rescale to Fit GDP Proj'!K62</f>
        <v>0.50431773602624785</v>
      </c>
      <c r="G4">
        <f>'Rescale to Fit GDP Proj'!L62</f>
        <v>0.55966456262608688</v>
      </c>
      <c r="H4">
        <f>'Rescale to Fit GDP Proj'!M62</f>
        <v>0.61290820981513194</v>
      </c>
      <c r="I4">
        <f>'Rescale to Fit GDP Proj'!N62</f>
        <v>0.66364508853381721</v>
      </c>
      <c r="J4">
        <f>'Rescale to Fit GDP Proj'!O62</f>
        <v>0.71610702112893787</v>
      </c>
      <c r="K4">
        <f>'Rescale to Fit GDP Proj'!P62</f>
        <v>0.77035265943229247</v>
      </c>
      <c r="L4">
        <f>'Rescale to Fit GDP Proj'!Q62</f>
        <v>0.8264426494379612</v>
      </c>
      <c r="M4">
        <f>'Rescale to Fit GDP Proj'!R62</f>
        <v>0.88443969910382259</v>
      </c>
      <c r="N4">
        <f>'Rescale to Fit GDP Proj'!S62</f>
        <v>0.94440864845832351</v>
      </c>
      <c r="O4">
        <f>'Rescale to Fit GDP Proj'!T62</f>
        <v>1.0064165420908775</v>
      </c>
      <c r="P4">
        <f>'Rescale to Fit GDP Proj'!U62</f>
        <v>1.0705327041069379</v>
      </c>
      <c r="Q4">
        <f>'Rescale to Fit GDP Proj'!V62</f>
        <v>1.1368288156315445</v>
      </c>
      <c r="R4">
        <f>'Rescale to Fit GDP Proj'!W62</f>
        <v>1.2053789949479881</v>
      </c>
      <c r="S4">
        <f>'Rescale to Fit GDP Proj'!X62</f>
        <v>1.2762598803611902</v>
      </c>
      <c r="T4">
        <f>'Rescale to Fit GDP Proj'!Y62</f>
        <v>1.3495507158784417</v>
      </c>
      <c r="U4">
        <f>'Rescale to Fit GDP Proj'!Z62</f>
        <v>1.4253334398032798</v>
      </c>
      <c r="V4">
        <f>'Rescale to Fit GDP Proj'!AA62</f>
        <v>1.5036927763415622</v>
      </c>
      <c r="W4">
        <f>'Rescale to Fit GDP Proj'!AB62</f>
        <v>1.5847163303221461</v>
      </c>
      <c r="X4">
        <f>'Rescale to Fit GDP Proj'!AC62</f>
        <v>1.6684946851380698</v>
      </c>
      <c r="Y4">
        <f>'Rescale to Fit GDP Proj'!AD62</f>
        <v>1.755121504017735</v>
      </c>
      <c r="Z4">
        <f>'Rescale to Fit GDP Proj'!AE62</f>
        <v>1.844693634739309</v>
      </c>
      <c r="AA4">
        <f>'Rescale to Fit GDP Proj'!AF62</f>
        <v>1.9373112179054164</v>
      </c>
      <c r="AB4">
        <f>'Rescale to Fit GDP Proj'!AG62</f>
        <v>2.0330777988991713</v>
      </c>
      <c r="AC4">
        <f>'Rescale to Fit GDP Proj'!AH62</f>
        <v>2.1321004436467144</v>
      </c>
      <c r="AD4">
        <f>'Rescale to Fit GDP Proj'!AI62</f>
        <v>2.2344898583156736</v>
      </c>
      <c r="AE4">
        <f>'Rescale to Fit GDP Proj'!AJ62</f>
        <v>2.3403605130833776</v>
      </c>
      <c r="AF4">
        <f>'Rescale to Fit GDP Proj'!AK62</f>
        <v>2.449830770113183</v>
      </c>
    </row>
    <row r="5" spans="1:32">
      <c r="A5" s="2" t="s">
        <v>4</v>
      </c>
      <c r="B5">
        <f>'Rescale to Fit GDP Proj'!G63</f>
        <v>-6.5819240618748442E-2</v>
      </c>
      <c r="C5">
        <f>'Rescale to Fit GDP Proj'!H63</f>
        <v>-7.541784991526207E-2</v>
      </c>
      <c r="D5">
        <f>'Rescale to Fit GDP Proj'!I63</f>
        <v>-8.1976315803311439E-2</v>
      </c>
      <c r="E5">
        <f>'Rescale to Fit GDP Proj'!J63</f>
        <v>-8.5578262823396617E-2</v>
      </c>
      <c r="F5">
        <f>'Rescale to Fit GDP Proj'!K63</f>
        <v>-8.6274037394992453E-2</v>
      </c>
      <c r="G5">
        <f>'Rescale to Fit GDP Proj'!L63</f>
        <v>-8.4081833640257522E-2</v>
      </c>
      <c r="H5">
        <f>'Rescale to Fit GDP Proj'!M63</f>
        <v>-7.8988220638940523E-2</v>
      </c>
      <c r="I5">
        <f>'Rescale to Fit GDP Proj'!N63</f>
        <v>-7.0948089694284275E-2</v>
      </c>
      <c r="J5">
        <f>'Rescale to Fit GDP Proj'!O63</f>
        <v>-6.2827190938486016E-2</v>
      </c>
      <c r="K5">
        <f>'Rescale to Fit GDP Proj'!P63</f>
        <v>-5.4624713011710728E-2</v>
      </c>
      <c r="L5">
        <f>'Rescale to Fit GDP Proj'!Q63</f>
        <v>-4.6339836403539891E-2</v>
      </c>
      <c r="M5">
        <f>'Rescale to Fit GDP Proj'!R63</f>
        <v>-3.7971733371094399E-2</v>
      </c>
      <c r="N5">
        <f>'Rescale to Fit GDP Proj'!S63</f>
        <v>-2.9519567856334365E-2</v>
      </c>
      <c r="O5">
        <f>'Rescale to Fit GDP Proj'!T63</f>
        <v>-2.098249540252866E-2</v>
      </c>
      <c r="P5">
        <f>'Rescale to Fit GDP Proj'!U63</f>
        <v>-1.2359663069885007E-2</v>
      </c>
      <c r="Q5">
        <f>'Rescale to Fit GDP Proj'!V63</f>
        <v>-3.6502093503328233E-3</v>
      </c>
      <c r="R5">
        <f>'Rescale to Fit GDP Proj'!W63</f>
        <v>5.1467359185502276E-3</v>
      </c>
      <c r="S5">
        <f>'Rescale to Fit GDP Proj'!X63</f>
        <v>1.4032051640476256E-2</v>
      </c>
      <c r="T5">
        <f>'Rescale to Fit GDP Proj'!Y63</f>
        <v>2.3006625548258466E-2</v>
      </c>
      <c r="U5">
        <f>'Rescale to Fit GDP Proj'!Z63</f>
        <v>3.2071354292504531E-2</v>
      </c>
      <c r="V5">
        <f>'Rescale to Fit GDP Proj'!AA63</f>
        <v>4.1227143531201514E-2</v>
      </c>
      <c r="W5">
        <f>'Rescale to Fit GDP Proj'!AB63</f>
        <v>5.0474908020199459E-2</v>
      </c>
      <c r="X5">
        <f>'Rescale to Fit GDP Proj'!AC63</f>
        <v>5.9815571704605414E-2</v>
      </c>
      <c r="Y5">
        <f>'Rescale to Fit GDP Proj'!AD63</f>
        <v>6.925006781109444E-2</v>
      </c>
      <c r="Z5">
        <f>'Rescale to Fit GDP Proj'!AE63</f>
        <v>7.8779338941149052E-2</v>
      </c>
      <c r="AA5">
        <f>'Rescale to Fit GDP Proj'!AF63</f>
        <v>8.8404337165233812E-2</v>
      </c>
      <c r="AB5">
        <f>'Rescale to Fit GDP Proj'!AG63</f>
        <v>9.8126024117917141E-2</v>
      </c>
      <c r="AC5">
        <f>'Rescale to Fit GDP Proj'!AH63</f>
        <v>0.1079453710939485</v>
      </c>
      <c r="AD5">
        <f>'Rescale to Fit GDP Proj'!AI63</f>
        <v>0.1178633591453004</v>
      </c>
      <c r="AE5">
        <f>'Rescale to Fit GDP Proj'!AJ63</f>
        <v>0.1278809791791852</v>
      </c>
      <c r="AF5">
        <f>'Rescale to Fit GDP Proj'!AK63</f>
        <v>0.13799923205705708</v>
      </c>
    </row>
    <row r="6" spans="1:32">
      <c r="A6" s="2" t="s">
        <v>5</v>
      </c>
      <c r="B6">
        <f>'Rescale to Fit GDP Proj'!G64</f>
        <v>-4.3879799046923403E-3</v>
      </c>
      <c r="C6">
        <f>'Rescale to Fit GDP Proj'!H64</f>
        <v>-1.5130950720500219E-3</v>
      </c>
      <c r="D6">
        <f>'Rescale to Fit GDP Proj'!I64</f>
        <v>5.1334065274610315E-3</v>
      </c>
      <c r="E6">
        <f>'Rescale to Fit GDP Proj'!J64</f>
        <v>1.5620887362641993E-2</v>
      </c>
      <c r="F6">
        <f>'Rescale to Fit GDP Proj'!K64</f>
        <v>3.0068321826293213E-2</v>
      </c>
      <c r="G6">
        <f>'Rescale to Fit GDP Proj'!L64</f>
        <v>4.8646498806840577E-2</v>
      </c>
      <c r="H6">
        <f>'Rescale to Fit GDP Proj'!M64</f>
        <v>7.1581341807604323E-2</v>
      </c>
      <c r="I6">
        <f>'Rescale to Fit GDP Proj'!N64</f>
        <v>9.9158435660146982E-2</v>
      </c>
      <c r="J6">
        <f>'Rescale to Fit GDP Proj'!O64</f>
        <v>0.12753526523441339</v>
      </c>
      <c r="K6">
        <f>'Rescale to Fit GDP Proj'!P64</f>
        <v>0.15673502286633348</v>
      </c>
      <c r="L6">
        <f>'Rescale to Fit GDP Proj'!Q64</f>
        <v>0.18678157346957919</v>
      </c>
      <c r="M6">
        <f>'Rescale to Fit GDP Proj'!R64</f>
        <v>0.21769947404031895</v>
      </c>
      <c r="N6">
        <f>'Rescale to Fit GDP Proj'!S64</f>
        <v>0.24951399372761016</v>
      </c>
      <c r="O6">
        <f>'Rescale to Fit GDP Proj'!T64</f>
        <v>0.28225113448583289</v>
      </c>
      <c r="P6">
        <f>'Rescale to Fit GDP Proj'!U64</f>
        <v>0.31593765232604398</v>
      </c>
      <c r="Q6">
        <f>'Rescale to Fit GDP Proj'!V64</f>
        <v>0.35060107918362127</v>
      </c>
      <c r="R6">
        <f>'Rescale to Fit GDP Proj'!W64</f>
        <v>0.38626974542006837</v>
      </c>
      <c r="S6">
        <f>'Rescale to Fit GDP Proj'!X64</f>
        <v>0.42297280297737233</v>
      </c>
      <c r="T6">
        <f>'Rescale to Fit GDP Proj'!Y64</f>
        <v>0.46074024920383805</v>
      </c>
      <c r="U6">
        <f>'Rescale to Fit GDP Proj'!Z64</f>
        <v>0.49960295137087135</v>
      </c>
      <c r="V6">
        <f>'Rescale to Fit GDP Proj'!AA64</f>
        <v>0.53959267190074856</v>
      </c>
      <c r="W6">
        <f>'Rescale to Fit GDP Proj'!AB64</f>
        <v>0.58074209432599211</v>
      </c>
      <c r="X6">
        <f>'Rescale to Fit GDP Proj'!AC64</f>
        <v>0.62308485000156788</v>
      </c>
      <c r="Y6">
        <f>'Rescale to Fit GDP Proj'!AD64</f>
        <v>0.66665554559173523</v>
      </c>
      <c r="Z6">
        <f>'Rescale to Fit GDP Proj'!AE64</f>
        <v>0.71148979135401758</v>
      </c>
      <c r="AA6">
        <f>'Rescale to Fit GDP Proj'!AF64</f>
        <v>0.75762423024340597</v>
      </c>
      <c r="AB6">
        <f>'Rescale to Fit GDP Proj'!AG64</f>
        <v>0.80509656786058681</v>
      </c>
      <c r="AC6">
        <f>'Rescale to Fit GDP Proj'!AH64</f>
        <v>0.85394560326866586</v>
      </c>
      <c r="AD6">
        <f>'Rescale to Fit GDP Proj'!AI64</f>
        <v>0.90421126070357905</v>
      </c>
      <c r="AE6">
        <f>'Rescale to Fit GDP Proj'!AJ64</f>
        <v>0.95593462220410474</v>
      </c>
      <c r="AF6">
        <f>'Rescale to Fit GDP Proj'!AK64</f>
        <v>1.0091579611881458</v>
      </c>
    </row>
    <row r="7" spans="1:32">
      <c r="A7" s="2" t="s">
        <v>6</v>
      </c>
      <c r="B7">
        <f>'Rescale to Fit GDP Proj'!G65</f>
        <v>4.1687154461439072E-2</v>
      </c>
      <c r="C7">
        <f>'Rescale to Fit GDP Proj'!H65</f>
        <v>4.9034278648054624E-2</v>
      </c>
      <c r="D7">
        <f>'Rescale to Fit GDP Proj'!I65</f>
        <v>5.5205722061446187E-2</v>
      </c>
      <c r="E7">
        <f>'Rescale to Fit GDP Proj'!J65</f>
        <v>6.017569647213112E-2</v>
      </c>
      <c r="F7">
        <f>'Rescale to Fit GDP Proj'!K65</f>
        <v>6.3922999989197538E-2</v>
      </c>
      <c r="G7">
        <f>'Rescale to Fit GDP Proj'!L65</f>
        <v>6.6431166396928268E-2</v>
      </c>
      <c r="H7">
        <f>'Rescale to Fit GDP Proj'!M65</f>
        <v>6.7688584202332494E-2</v>
      </c>
      <c r="I7">
        <f>'Rescale to Fit GDP Proj'!N65</f>
        <v>6.7688584202332494E-2</v>
      </c>
      <c r="J7">
        <f>'Rescale to Fit GDP Proj'!O65</f>
        <v>6.7688584202332494E-2</v>
      </c>
      <c r="K7">
        <f>'Rescale to Fit GDP Proj'!P65</f>
        <v>6.7688584202332494E-2</v>
      </c>
      <c r="L7">
        <f>'Rescale to Fit GDP Proj'!Q65</f>
        <v>6.7688584202332494E-2</v>
      </c>
      <c r="M7">
        <f>'Rescale to Fit GDP Proj'!R65</f>
        <v>6.7688584202332494E-2</v>
      </c>
      <c r="N7">
        <f>'Rescale to Fit GDP Proj'!S65</f>
        <v>6.7688584202332494E-2</v>
      </c>
      <c r="O7">
        <f>'Rescale to Fit GDP Proj'!T65</f>
        <v>6.7688584202332494E-2</v>
      </c>
      <c r="P7">
        <f>'Rescale to Fit GDP Proj'!U65</f>
        <v>6.7688584202332494E-2</v>
      </c>
      <c r="Q7">
        <f>'Rescale to Fit GDP Proj'!V65</f>
        <v>6.7688584202332494E-2</v>
      </c>
      <c r="R7">
        <f>'Rescale to Fit GDP Proj'!W65</f>
        <v>6.7688584202332494E-2</v>
      </c>
      <c r="S7">
        <f>'Rescale to Fit GDP Proj'!X65</f>
        <v>6.7688584202332494E-2</v>
      </c>
      <c r="T7">
        <f>'Rescale to Fit GDP Proj'!Y65</f>
        <v>6.7688584202332494E-2</v>
      </c>
      <c r="U7">
        <f>'Rescale to Fit GDP Proj'!Z65</f>
        <v>6.7688584202332494E-2</v>
      </c>
      <c r="V7">
        <f>'Rescale to Fit GDP Proj'!AA65</f>
        <v>6.7688584202332494E-2</v>
      </c>
      <c r="W7">
        <f>'Rescale to Fit GDP Proj'!AB65</f>
        <v>6.7688584202332494E-2</v>
      </c>
      <c r="X7">
        <f>'Rescale to Fit GDP Proj'!AC65</f>
        <v>6.7688584202332494E-2</v>
      </c>
      <c r="Y7">
        <f>'Rescale to Fit GDP Proj'!AD65</f>
        <v>6.7688584202332494E-2</v>
      </c>
      <c r="Z7">
        <f>'Rescale to Fit GDP Proj'!AE65</f>
        <v>6.7688584202332494E-2</v>
      </c>
      <c r="AA7">
        <f>'Rescale to Fit GDP Proj'!AF65</f>
        <v>6.7688584202332494E-2</v>
      </c>
      <c r="AB7">
        <f>'Rescale to Fit GDP Proj'!AG65</f>
        <v>6.7688584202332494E-2</v>
      </c>
      <c r="AC7">
        <f>'Rescale to Fit GDP Proj'!AH65</f>
        <v>6.7688584202332494E-2</v>
      </c>
      <c r="AD7">
        <f>'Rescale to Fit GDP Proj'!AI65</f>
        <v>6.7688584202332494E-2</v>
      </c>
      <c r="AE7">
        <f>'Rescale to Fit GDP Proj'!AJ65</f>
        <v>6.7688584202332494E-2</v>
      </c>
      <c r="AF7">
        <f>'Rescale to Fit GDP Proj'!AK65</f>
        <v>6.7688584202332494E-2</v>
      </c>
    </row>
    <row r="8" spans="1:32">
      <c r="A8" s="2" t="s">
        <v>7</v>
      </c>
      <c r="B8">
        <f>'Rescale to Fit GDP Proj'!G66</f>
        <v>-2.2777542126076224E-2</v>
      </c>
      <c r="C8">
        <f>'Rescale to Fit GDP Proj'!H66</f>
        <v>-2.6621153995036489E-2</v>
      </c>
      <c r="D8">
        <f>'Rescale to Fit GDP Proj'!I66</f>
        <v>-2.9809791389239476E-2</v>
      </c>
      <c r="E8">
        <f>'Rescale to Fit GDP Proj'!J66</f>
        <v>-3.235116263490051E-2</v>
      </c>
      <c r="F8">
        <f>'Rescale to Fit GDP Proj'!K66</f>
        <v>-3.4251489268211276E-2</v>
      </c>
      <c r="G8">
        <f>'Rescale to Fit GDP Proj'!L66</f>
        <v>-3.551553131829524E-2</v>
      </c>
      <c r="H8">
        <f>'Rescale to Fit GDP Proj'!M66</f>
        <v>-3.6146607011670925E-2</v>
      </c>
      <c r="I8">
        <f>'Rescale to Fit GDP Proj'!N66</f>
        <v>-3.6146607011670925E-2</v>
      </c>
      <c r="J8">
        <f>'Rescale to Fit GDP Proj'!O66</f>
        <v>-3.6146607011670925E-2</v>
      </c>
      <c r="K8">
        <f>'Rescale to Fit GDP Proj'!P66</f>
        <v>-3.6146607011670925E-2</v>
      </c>
      <c r="L8">
        <f>'Rescale to Fit GDP Proj'!Q66</f>
        <v>-3.6146607011670925E-2</v>
      </c>
      <c r="M8">
        <f>'Rescale to Fit GDP Proj'!R66</f>
        <v>-3.6146607011670925E-2</v>
      </c>
      <c r="N8">
        <f>'Rescale to Fit GDP Proj'!S66</f>
        <v>-3.6146607011670925E-2</v>
      </c>
      <c r="O8">
        <f>'Rescale to Fit GDP Proj'!T66</f>
        <v>-3.6146607011670925E-2</v>
      </c>
      <c r="P8">
        <f>'Rescale to Fit GDP Proj'!U66</f>
        <v>-3.6146607011670925E-2</v>
      </c>
      <c r="Q8">
        <f>'Rescale to Fit GDP Proj'!V66</f>
        <v>-3.6146607011670925E-2</v>
      </c>
      <c r="R8">
        <f>'Rescale to Fit GDP Proj'!W66</f>
        <v>-3.6146607011670925E-2</v>
      </c>
      <c r="S8">
        <f>'Rescale to Fit GDP Proj'!X66</f>
        <v>-3.6146607011670925E-2</v>
      </c>
      <c r="T8">
        <f>'Rescale to Fit GDP Proj'!Y66</f>
        <v>-3.6146607011670925E-2</v>
      </c>
      <c r="U8">
        <f>'Rescale to Fit GDP Proj'!Z66</f>
        <v>-3.6146607011670925E-2</v>
      </c>
      <c r="V8">
        <f>'Rescale to Fit GDP Proj'!AA66</f>
        <v>-3.6146607011670925E-2</v>
      </c>
      <c r="W8">
        <f>'Rescale to Fit GDP Proj'!AB66</f>
        <v>-3.6146607011670925E-2</v>
      </c>
      <c r="X8">
        <f>'Rescale to Fit GDP Proj'!AC66</f>
        <v>-3.6146607011670925E-2</v>
      </c>
      <c r="Y8">
        <f>'Rescale to Fit GDP Proj'!AD66</f>
        <v>-3.6146607011670925E-2</v>
      </c>
      <c r="Z8">
        <f>'Rescale to Fit GDP Proj'!AE66</f>
        <v>-3.6146607011670925E-2</v>
      </c>
      <c r="AA8">
        <f>'Rescale to Fit GDP Proj'!AF66</f>
        <v>-3.6146607011670925E-2</v>
      </c>
      <c r="AB8">
        <f>'Rescale to Fit GDP Proj'!AG66</f>
        <v>-3.6146607011670925E-2</v>
      </c>
      <c r="AC8">
        <f>'Rescale to Fit GDP Proj'!AH66</f>
        <v>-3.6146607011670925E-2</v>
      </c>
      <c r="AD8">
        <f>'Rescale to Fit GDP Proj'!AI66</f>
        <v>-3.6146607011670925E-2</v>
      </c>
      <c r="AE8">
        <f>'Rescale to Fit GDP Proj'!AJ66</f>
        <v>-3.6146607011670925E-2</v>
      </c>
      <c r="AF8">
        <f>'Rescale to Fit GDP Proj'!AK66</f>
        <v>-3.6146607011670925E-2</v>
      </c>
    </row>
    <row r="9" spans="1:32">
      <c r="A9" s="2" t="s">
        <v>8</v>
      </c>
      <c r="B9">
        <f>'Rescale to Fit GDP Proj'!G67</f>
        <v>0.11071045183907768</v>
      </c>
      <c r="C9">
        <f>'Rescale to Fit GDP Proj'!H67</f>
        <v>0.13107746995857306</v>
      </c>
      <c r="D9">
        <f>'Rescale to Fit GDP Proj'!I67</f>
        <v>0.14839913394020113</v>
      </c>
      <c r="E9">
        <f>'Rescale to Fit GDP Proj'!J67</f>
        <v>0.1624940193743945</v>
      </c>
      <c r="F9">
        <f>'Rescale to Fit GDP Proj'!K67</f>
        <v>0.17321015941450552</v>
      </c>
      <c r="G9">
        <f>'Rescale to Fit GDP Proj'!L67</f>
        <v>0.18042773487771183</v>
      </c>
      <c r="H9">
        <f>'Rescale to Fit GDP Proj'!M67</f>
        <v>0.18406126858233149</v>
      </c>
      <c r="I9">
        <f>'Rescale to Fit GDP Proj'!N67</f>
        <v>0.18406126858233149</v>
      </c>
      <c r="J9">
        <f>'Rescale to Fit GDP Proj'!O67</f>
        <v>0.18406126858233149</v>
      </c>
      <c r="K9">
        <f>'Rescale to Fit GDP Proj'!P67</f>
        <v>0.18406126858233149</v>
      </c>
      <c r="L9">
        <f>'Rescale to Fit GDP Proj'!Q67</f>
        <v>0.18406126858233149</v>
      </c>
      <c r="M9">
        <f>'Rescale to Fit GDP Proj'!R67</f>
        <v>0.18406126858233149</v>
      </c>
      <c r="N9">
        <f>'Rescale to Fit GDP Proj'!S67</f>
        <v>0.18406126858233149</v>
      </c>
      <c r="O9">
        <f>'Rescale to Fit GDP Proj'!T67</f>
        <v>0.18406126858233149</v>
      </c>
      <c r="P9">
        <f>'Rescale to Fit GDP Proj'!U67</f>
        <v>0.18406126858233149</v>
      </c>
      <c r="Q9">
        <f>'Rescale to Fit GDP Proj'!V67</f>
        <v>0.18406126858233149</v>
      </c>
      <c r="R9">
        <f>'Rescale to Fit GDP Proj'!W67</f>
        <v>0.18406126858233149</v>
      </c>
      <c r="S9">
        <f>'Rescale to Fit GDP Proj'!X67</f>
        <v>0.18406126858233149</v>
      </c>
      <c r="T9">
        <f>'Rescale to Fit GDP Proj'!Y67</f>
        <v>0.18406126858233149</v>
      </c>
      <c r="U9">
        <f>'Rescale to Fit GDP Proj'!Z67</f>
        <v>0.18406126858233149</v>
      </c>
      <c r="V9">
        <f>'Rescale to Fit GDP Proj'!AA67</f>
        <v>0.18406126858233149</v>
      </c>
      <c r="W9">
        <f>'Rescale to Fit GDP Proj'!AB67</f>
        <v>0.18406126858233149</v>
      </c>
      <c r="X9">
        <f>'Rescale to Fit GDP Proj'!AC67</f>
        <v>0.18406126858233149</v>
      </c>
      <c r="Y9">
        <f>'Rescale to Fit GDP Proj'!AD67</f>
        <v>0.18406126858233149</v>
      </c>
      <c r="Z9">
        <f>'Rescale to Fit GDP Proj'!AE67</f>
        <v>0.18406126858233149</v>
      </c>
      <c r="AA9">
        <f>'Rescale to Fit GDP Proj'!AF67</f>
        <v>0.18406126858233149</v>
      </c>
      <c r="AB9">
        <f>'Rescale to Fit GDP Proj'!AG67</f>
        <v>0.18406126858233149</v>
      </c>
      <c r="AC9">
        <f>'Rescale to Fit GDP Proj'!AH67</f>
        <v>0.18406126858233149</v>
      </c>
      <c r="AD9">
        <f>'Rescale to Fit GDP Proj'!AI67</f>
        <v>0.18406126858233149</v>
      </c>
      <c r="AE9">
        <f>'Rescale to Fit GDP Proj'!AJ67</f>
        <v>0.18406126858233149</v>
      </c>
      <c r="AF9">
        <f>'Rescale to Fit GDP Proj'!AK67</f>
        <v>0.18406126858233149</v>
      </c>
    </row>
    <row r="10" spans="1:32">
      <c r="A10" s="2" t="s">
        <v>9</v>
      </c>
      <c r="B10">
        <f>'Rescale to Fit GDP Proj'!G68</f>
        <v>1.7259391809723787E-3</v>
      </c>
      <c r="C10">
        <f>'Rescale to Fit GDP Proj'!H68</f>
        <v>2.0221627222869925E-3</v>
      </c>
      <c r="D10">
        <f>'Rescale to Fit GDP Proj'!I68</f>
        <v>2.2690986666967106E-3</v>
      </c>
      <c r="E10">
        <f>'Rescale to Fit GDP Proj'!J68</f>
        <v>2.4667027697024739E-3</v>
      </c>
      <c r="F10">
        <f>'Rescale to Fit GDP Proj'!K68</f>
        <v>2.6149390647474727E-3</v>
      </c>
      <c r="G10">
        <f>'Rescale to Fit GDP Proj'!L68</f>
        <v>2.7137798740624231E-3</v>
      </c>
      <c r="H10">
        <f>'Rescale to Fit GDP Proj'!M68</f>
        <v>2.763205817190229E-3</v>
      </c>
      <c r="I10">
        <f>'Rescale to Fit GDP Proj'!N68</f>
        <v>2.763205817190229E-3</v>
      </c>
      <c r="J10">
        <f>'Rescale to Fit GDP Proj'!O68</f>
        <v>2.763205817190229E-3</v>
      </c>
      <c r="K10">
        <f>'Rescale to Fit GDP Proj'!P68</f>
        <v>2.763205817190229E-3</v>
      </c>
      <c r="L10">
        <f>'Rescale to Fit GDP Proj'!Q68</f>
        <v>2.763205817190229E-3</v>
      </c>
      <c r="M10">
        <f>'Rescale to Fit GDP Proj'!R68</f>
        <v>2.763205817190229E-3</v>
      </c>
      <c r="N10">
        <f>'Rescale to Fit GDP Proj'!S68</f>
        <v>2.763205817190229E-3</v>
      </c>
      <c r="O10">
        <f>'Rescale to Fit GDP Proj'!T68</f>
        <v>2.763205817190229E-3</v>
      </c>
      <c r="P10">
        <f>'Rescale to Fit GDP Proj'!U68</f>
        <v>2.763205817190229E-3</v>
      </c>
      <c r="Q10">
        <f>'Rescale to Fit GDP Proj'!V68</f>
        <v>2.763205817190229E-3</v>
      </c>
      <c r="R10">
        <f>'Rescale to Fit GDP Proj'!W68</f>
        <v>2.763205817190229E-3</v>
      </c>
      <c r="S10">
        <f>'Rescale to Fit GDP Proj'!X68</f>
        <v>2.763205817190229E-3</v>
      </c>
      <c r="T10">
        <f>'Rescale to Fit GDP Proj'!Y68</f>
        <v>2.763205817190229E-3</v>
      </c>
      <c r="U10">
        <f>'Rescale to Fit GDP Proj'!Z68</f>
        <v>2.763205817190229E-3</v>
      </c>
      <c r="V10">
        <f>'Rescale to Fit GDP Proj'!AA68</f>
        <v>2.763205817190229E-3</v>
      </c>
      <c r="W10">
        <f>'Rescale to Fit GDP Proj'!AB68</f>
        <v>2.763205817190229E-3</v>
      </c>
      <c r="X10">
        <f>'Rescale to Fit GDP Proj'!AC68</f>
        <v>2.763205817190229E-3</v>
      </c>
      <c r="Y10">
        <f>'Rescale to Fit GDP Proj'!AD68</f>
        <v>2.763205817190229E-3</v>
      </c>
      <c r="Z10">
        <f>'Rescale to Fit GDP Proj'!AE68</f>
        <v>2.763205817190229E-3</v>
      </c>
      <c r="AA10">
        <f>'Rescale to Fit GDP Proj'!AF68</f>
        <v>2.763205817190229E-3</v>
      </c>
      <c r="AB10">
        <f>'Rescale to Fit GDP Proj'!AG68</f>
        <v>2.763205817190229E-3</v>
      </c>
      <c r="AC10">
        <f>'Rescale to Fit GDP Proj'!AH68</f>
        <v>2.763205817190229E-3</v>
      </c>
      <c r="AD10">
        <f>'Rescale to Fit GDP Proj'!AI68</f>
        <v>2.763205817190229E-3</v>
      </c>
      <c r="AE10">
        <f>'Rescale to Fit GDP Proj'!AJ68</f>
        <v>2.763205817190229E-3</v>
      </c>
      <c r="AF10">
        <f>'Rescale to Fit GDP Proj'!AK68</f>
        <v>2.763205817190229E-3</v>
      </c>
    </row>
    <row r="11" spans="1:32">
      <c r="A11" s="2" t="s">
        <v>10</v>
      </c>
      <c r="B11">
        <f>'Rescale to Fit GDP Proj'!G69</f>
        <v>3.1211262201092785E-2</v>
      </c>
      <c r="C11">
        <f>'Rescale to Fit GDP Proj'!H69</f>
        <v>3.6674647348117713E-2</v>
      </c>
      <c r="D11">
        <f>'Rescale to Fit GDP Proj'!I69</f>
        <v>4.1254785229706943E-2</v>
      </c>
      <c r="E11">
        <f>'Rescale to Fit GDP Proj'!J69</f>
        <v>4.4937216086504597E-2</v>
      </c>
      <c r="F11">
        <f>'Rescale to Fit GDP Proj'!K69</f>
        <v>4.7710086521673287E-2</v>
      </c>
      <c r="G11">
        <f>'Rescale to Fit GDP Proj'!L69</f>
        <v>4.9564212552656049E-2</v>
      </c>
      <c r="H11">
        <f>'Rescale to Fit GDP Proj'!M69</f>
        <v>5.0493129694178282E-2</v>
      </c>
      <c r="I11">
        <f>'Rescale to Fit GDP Proj'!N69</f>
        <v>5.0493129694178282E-2</v>
      </c>
      <c r="J11">
        <f>'Rescale to Fit GDP Proj'!O69</f>
        <v>5.0493129694178282E-2</v>
      </c>
      <c r="K11">
        <f>'Rescale to Fit GDP Proj'!P69</f>
        <v>5.0493129694178282E-2</v>
      </c>
      <c r="L11">
        <f>'Rescale to Fit GDP Proj'!Q69</f>
        <v>5.0493129694178282E-2</v>
      </c>
      <c r="M11">
        <f>'Rescale to Fit GDP Proj'!R69</f>
        <v>5.0493129694178282E-2</v>
      </c>
      <c r="N11">
        <f>'Rescale to Fit GDP Proj'!S69</f>
        <v>5.0493129694178282E-2</v>
      </c>
      <c r="O11">
        <f>'Rescale to Fit GDP Proj'!T69</f>
        <v>5.0493129694178282E-2</v>
      </c>
      <c r="P11">
        <f>'Rescale to Fit GDP Proj'!U69</f>
        <v>5.0493129694178282E-2</v>
      </c>
      <c r="Q11">
        <f>'Rescale to Fit GDP Proj'!V69</f>
        <v>5.0493129694178282E-2</v>
      </c>
      <c r="R11">
        <f>'Rescale to Fit GDP Proj'!W69</f>
        <v>5.0493129694178282E-2</v>
      </c>
      <c r="S11">
        <f>'Rescale to Fit GDP Proj'!X69</f>
        <v>5.0493129694178282E-2</v>
      </c>
      <c r="T11">
        <f>'Rescale to Fit GDP Proj'!Y69</f>
        <v>5.0493129694178282E-2</v>
      </c>
      <c r="U11">
        <f>'Rescale to Fit GDP Proj'!Z69</f>
        <v>5.0493129694178282E-2</v>
      </c>
      <c r="V11">
        <f>'Rescale to Fit GDP Proj'!AA69</f>
        <v>5.0493129694178282E-2</v>
      </c>
      <c r="W11">
        <f>'Rescale to Fit GDP Proj'!AB69</f>
        <v>5.0493129694178282E-2</v>
      </c>
      <c r="X11">
        <f>'Rescale to Fit GDP Proj'!AC69</f>
        <v>5.0493129694178282E-2</v>
      </c>
      <c r="Y11">
        <f>'Rescale to Fit GDP Proj'!AD69</f>
        <v>5.0493129694178282E-2</v>
      </c>
      <c r="Z11">
        <f>'Rescale to Fit GDP Proj'!AE69</f>
        <v>5.0493129694178282E-2</v>
      </c>
      <c r="AA11">
        <f>'Rescale to Fit GDP Proj'!AF69</f>
        <v>5.0493129694178282E-2</v>
      </c>
      <c r="AB11">
        <f>'Rescale to Fit GDP Proj'!AG69</f>
        <v>5.0493129694178282E-2</v>
      </c>
      <c r="AC11">
        <f>'Rescale to Fit GDP Proj'!AH69</f>
        <v>5.0493129694178282E-2</v>
      </c>
      <c r="AD11">
        <f>'Rescale to Fit GDP Proj'!AI69</f>
        <v>5.0493129694178282E-2</v>
      </c>
      <c r="AE11">
        <f>'Rescale to Fit GDP Proj'!AJ69</f>
        <v>5.0493129694178282E-2</v>
      </c>
      <c r="AF11">
        <f>'Rescale to Fit GDP Proj'!AK69</f>
        <v>5.0493129694178282E-2</v>
      </c>
    </row>
    <row r="12" spans="1:32">
      <c r="A12" s="2" t="s">
        <v>36</v>
      </c>
      <c r="B12">
        <f>'Rescale to Fit GDP Proj'!G70</f>
        <v>0.10232821495969961</v>
      </c>
      <c r="C12">
        <f>'Rescale to Fit GDP Proj'!H70</f>
        <v>0.121058848278129</v>
      </c>
      <c r="D12">
        <f>'Rescale to Fit GDP Proj'!I70</f>
        <v>0.13696552894437097</v>
      </c>
      <c r="E12">
        <f>'Rescale to Fit GDP Proj'!J70</f>
        <v>0.14989320815240303</v>
      </c>
      <c r="F12">
        <f>'Rescale to Fit GDP Proj'!K70</f>
        <v>0.15971229865243944</v>
      </c>
      <c r="G12">
        <f>'Rescale to Fit GDP Proj'!L70</f>
        <v>0.16632080892513978</v>
      </c>
      <c r="H12">
        <f>'Rescale to Fit GDP Proj'!M70</f>
        <v>0.16964607930041012</v>
      </c>
      <c r="I12">
        <f>'Rescale to Fit GDP Proj'!N70</f>
        <v>0.16964607930041012</v>
      </c>
      <c r="J12">
        <f>'Rescale to Fit GDP Proj'!O70</f>
        <v>0.16964607930041012</v>
      </c>
      <c r="K12">
        <f>'Rescale to Fit GDP Proj'!P70</f>
        <v>0.16964607930041012</v>
      </c>
      <c r="L12">
        <f>'Rescale to Fit GDP Proj'!Q70</f>
        <v>0.16964607930041012</v>
      </c>
      <c r="M12">
        <f>'Rescale to Fit GDP Proj'!R70</f>
        <v>0.16964607930041012</v>
      </c>
      <c r="N12">
        <f>'Rescale to Fit GDP Proj'!S70</f>
        <v>0.16964607930041012</v>
      </c>
      <c r="O12">
        <f>'Rescale to Fit GDP Proj'!T70</f>
        <v>0.16964607930041012</v>
      </c>
      <c r="P12">
        <f>'Rescale to Fit GDP Proj'!U70</f>
        <v>0.16964607930041012</v>
      </c>
      <c r="Q12">
        <f>'Rescale to Fit GDP Proj'!V70</f>
        <v>0.16964607930041012</v>
      </c>
      <c r="R12">
        <f>'Rescale to Fit GDP Proj'!W70</f>
        <v>0.16964607930041012</v>
      </c>
      <c r="S12">
        <f>'Rescale to Fit GDP Proj'!X70</f>
        <v>0.16964607930041012</v>
      </c>
      <c r="T12">
        <f>'Rescale to Fit GDP Proj'!Y70</f>
        <v>0.16964607930041012</v>
      </c>
      <c r="U12">
        <f>'Rescale to Fit GDP Proj'!Z70</f>
        <v>0.16964607930041012</v>
      </c>
      <c r="V12">
        <f>'Rescale to Fit GDP Proj'!AA70</f>
        <v>0.16964607930041012</v>
      </c>
      <c r="W12">
        <f>'Rescale to Fit GDP Proj'!AB70</f>
        <v>0.16964607930041012</v>
      </c>
      <c r="X12">
        <f>'Rescale to Fit GDP Proj'!AC70</f>
        <v>0.16964607930041012</v>
      </c>
      <c r="Y12">
        <f>'Rescale to Fit GDP Proj'!AD70</f>
        <v>0.16964607930041012</v>
      </c>
      <c r="Z12">
        <f>'Rescale to Fit GDP Proj'!AE70</f>
        <v>0.16964607930041012</v>
      </c>
      <c r="AA12">
        <f>'Rescale to Fit GDP Proj'!AF70</f>
        <v>0.16964607930041012</v>
      </c>
      <c r="AB12">
        <f>'Rescale to Fit GDP Proj'!AG70</f>
        <v>0.16964607930041012</v>
      </c>
      <c r="AC12">
        <f>'Rescale to Fit GDP Proj'!AH70</f>
        <v>0.16964607930041012</v>
      </c>
      <c r="AD12">
        <f>'Rescale to Fit GDP Proj'!AI70</f>
        <v>0.16964607930041012</v>
      </c>
      <c r="AE12">
        <f>'Rescale to Fit GDP Proj'!AJ70</f>
        <v>0.16964607930041012</v>
      </c>
      <c r="AF12">
        <f>'Rescale to Fit GDP Proj'!AK70</f>
        <v>0.16964607930041012</v>
      </c>
    </row>
    <row r="13" spans="1:32">
      <c r="A13" s="2" t="s">
        <v>37</v>
      </c>
      <c r="B13">
        <f>'Rescale to Fit GDP Proj'!G71</f>
        <v>-1.7446923771962702E-2</v>
      </c>
      <c r="C13">
        <f>'Rescale to Fit GDP Proj'!H71</f>
        <v>-1.8185700347846483E-2</v>
      </c>
      <c r="D13">
        <f>'Rescale to Fit GDP Proj'!I71</f>
        <v>-1.6217318110996488E-2</v>
      </c>
      <c r="E13">
        <f>'Rescale to Fit GDP Proj'!J71</f>
        <v>-1.1531724794906261E-2</v>
      </c>
      <c r="F13">
        <f>'Rescale to Fit GDP Proj'!K71</f>
        <v>-4.0932573305505933E-3</v>
      </c>
      <c r="G13">
        <f>'Rescale to Fit GDP Proj'!L71</f>
        <v>6.1597845372226038E-3</v>
      </c>
      <c r="H13">
        <f>'Rescale to Fit GDP Proj'!M71</f>
        <v>1.9315973423611629E-2</v>
      </c>
      <c r="I13">
        <f>'Rescale to Fit GDP Proj'!N71</f>
        <v>3.5492013666691677E-2</v>
      </c>
      <c r="J13">
        <f>'Rescale to Fit GDP Proj'!O71</f>
        <v>5.1959222634147192E-2</v>
      </c>
      <c r="K13">
        <f>'Rescale to Fit GDP Proj'!P71</f>
        <v>6.8722841363016887E-2</v>
      </c>
      <c r="L13">
        <f>'Rescale to Fit GDP Proj'!Q71</f>
        <v>8.578820522900639E-2</v>
      </c>
      <c r="M13">
        <f>'Rescale to Fit GDP Proj'!R71</f>
        <v>0.10316074564458372</v>
      </c>
      <c r="N13">
        <f>'Rescale to Fit GDP Proj'!S71</f>
        <v>0.12084599178764137</v>
      </c>
      <c r="O13">
        <f>'Rescale to Fit GDP Proj'!T71</f>
        <v>0.13884957236127404</v>
      </c>
      <c r="P13">
        <f>'Rescale to Fit GDP Proj'!U71</f>
        <v>0.15717721738523219</v>
      </c>
      <c r="Q13">
        <f>'Rescale to Fit GDP Proj'!V71</f>
        <v>0.17583476001962148</v>
      </c>
      <c r="R13">
        <f>'Rescale to Fit GDP Proj'!W71</f>
        <v>0.19482813842142974</v>
      </c>
      <c r="S13">
        <f>'Rescale to Fit GDP Proj'!X71</f>
        <v>0.21416339763447068</v>
      </c>
      <c r="T13">
        <f>'Rescale to Fit GDP Proj'!Y71</f>
        <v>0.23384669151334625</v>
      </c>
      <c r="U13">
        <f>'Rescale to Fit GDP Proj'!Z71</f>
        <v>0.25388428468204166</v>
      </c>
      <c r="V13">
        <f>'Rescale to Fit GDP Proj'!AA71</f>
        <v>0.27428255452777345</v>
      </c>
      <c r="W13">
        <f>'Rescale to Fit GDP Proj'!AB71</f>
        <v>0.29504799323072856</v>
      </c>
      <c r="X13">
        <f>'Rescale to Fit GDP Proj'!AC71</f>
        <v>0.31618720983033677</v>
      </c>
      <c r="Y13">
        <f>'Rescale to Fit GDP Proj'!AD71</f>
        <v>0.33770693232873789</v>
      </c>
      <c r="Z13">
        <f>'Rescale to Fit GDP Proj'!AE71</f>
        <v>0.35961400983211034</v>
      </c>
      <c r="AA13">
        <f>'Rescale to Fit GDP Proj'!AF71</f>
        <v>0.38191541473054347</v>
      </c>
      <c r="AB13">
        <f>'Rescale to Fit GDP Proj'!AG71</f>
        <v>0.40461824491714832</v>
      </c>
      <c r="AC13">
        <f>'Rescale to Fit GDP Proj'!AH71</f>
        <v>0.42772972604711218</v>
      </c>
      <c r="AD13">
        <f>'Rescale to Fit GDP Proj'!AI71</f>
        <v>0.45125721383741535</v>
      </c>
      <c r="AE13">
        <f>'Rescale to Fit GDP Proj'!AJ71</f>
        <v>0.47520819640794398</v>
      </c>
      <c r="AF13">
        <f>'Rescale to Fit GDP Proj'!AK71</f>
        <v>0.49959029666474225</v>
      </c>
    </row>
    <row r="14" spans="1:32">
      <c r="A14" s="2" t="s">
        <v>11</v>
      </c>
      <c r="B14">
        <f>'Rescale to Fit GDP Proj'!G72</f>
        <v>8.2042614176317641E-2</v>
      </c>
      <c r="C14">
        <f>'Rescale to Fit GDP Proj'!H72</f>
        <v>9.6875573984856606E-2</v>
      </c>
      <c r="D14">
        <f>'Rescale to Fit GDP Proj'!I72</f>
        <v>0.10942708330855842</v>
      </c>
      <c r="E14">
        <f>'Rescale to Fit GDP Proj'!J72</f>
        <v>0.11959739200627791</v>
      </c>
      <c r="F14">
        <f>'Rescale to Fit GDP Proj'!K72</f>
        <v>0.12730358019666435</v>
      </c>
      <c r="G14">
        <f>'Rescale to Fit GDP Proj'!L72</f>
        <v>0.13248067081523426</v>
      </c>
      <c r="H14">
        <f>'Rescale to Fit GDP Proj'!M72</f>
        <v>0.1350825286432529</v>
      </c>
      <c r="I14">
        <f>'Rescale to Fit GDP Proj'!N72</f>
        <v>0.1350825286432529</v>
      </c>
      <c r="J14">
        <f>'Rescale to Fit GDP Proj'!O72</f>
        <v>0.1350825286432529</v>
      </c>
      <c r="K14">
        <f>'Rescale to Fit GDP Proj'!P72</f>
        <v>0.1350825286432529</v>
      </c>
      <c r="L14">
        <f>'Rescale to Fit GDP Proj'!Q72</f>
        <v>0.1350825286432529</v>
      </c>
      <c r="M14">
        <f>'Rescale to Fit GDP Proj'!R72</f>
        <v>0.1350825286432529</v>
      </c>
      <c r="N14">
        <f>'Rescale to Fit GDP Proj'!S72</f>
        <v>0.1350825286432529</v>
      </c>
      <c r="O14">
        <f>'Rescale to Fit GDP Proj'!T72</f>
        <v>0.1350825286432529</v>
      </c>
      <c r="P14">
        <f>'Rescale to Fit GDP Proj'!U72</f>
        <v>0.1350825286432529</v>
      </c>
      <c r="Q14">
        <f>'Rescale to Fit GDP Proj'!V72</f>
        <v>0.1350825286432529</v>
      </c>
      <c r="R14">
        <f>'Rescale to Fit GDP Proj'!W72</f>
        <v>0.1350825286432529</v>
      </c>
      <c r="S14">
        <f>'Rescale to Fit GDP Proj'!X72</f>
        <v>0.1350825286432529</v>
      </c>
      <c r="T14">
        <f>'Rescale to Fit GDP Proj'!Y72</f>
        <v>0.1350825286432529</v>
      </c>
      <c r="U14">
        <f>'Rescale to Fit GDP Proj'!Z72</f>
        <v>0.1350825286432529</v>
      </c>
      <c r="V14">
        <f>'Rescale to Fit GDP Proj'!AA72</f>
        <v>0.1350825286432529</v>
      </c>
      <c r="W14">
        <f>'Rescale to Fit GDP Proj'!AB72</f>
        <v>0.1350825286432529</v>
      </c>
      <c r="X14">
        <f>'Rescale to Fit GDP Proj'!AC72</f>
        <v>0.1350825286432529</v>
      </c>
      <c r="Y14">
        <f>'Rescale to Fit GDP Proj'!AD72</f>
        <v>0.1350825286432529</v>
      </c>
      <c r="Z14">
        <f>'Rescale to Fit GDP Proj'!AE72</f>
        <v>0.1350825286432529</v>
      </c>
      <c r="AA14">
        <f>'Rescale to Fit GDP Proj'!AF72</f>
        <v>0.1350825286432529</v>
      </c>
      <c r="AB14">
        <f>'Rescale to Fit GDP Proj'!AG72</f>
        <v>0.1350825286432529</v>
      </c>
      <c r="AC14">
        <f>'Rescale to Fit GDP Proj'!AH72</f>
        <v>0.1350825286432529</v>
      </c>
      <c r="AD14">
        <f>'Rescale to Fit GDP Proj'!AI72</f>
        <v>0.1350825286432529</v>
      </c>
      <c r="AE14">
        <f>'Rescale to Fit GDP Proj'!AJ72</f>
        <v>0.1350825286432529</v>
      </c>
      <c r="AF14">
        <f>'Rescale to Fit GDP Proj'!AK72</f>
        <v>0.1350825286432529</v>
      </c>
    </row>
    <row r="15" spans="1:32">
      <c r="A15" s="2" t="s">
        <v>42</v>
      </c>
      <c r="B15">
        <f>'Rescale to Fit GDP Proj'!G73</f>
        <v>0.20603442345404704</v>
      </c>
      <c r="C15">
        <f>'Rescale to Fit GDP Proj'!H73</f>
        <v>0.24603870015766624</v>
      </c>
      <c r="D15">
        <f>'Rescale to Fit GDP Proj'!I73</f>
        <v>0.28060430019515042</v>
      </c>
      <c r="E15">
        <f>'Rescale to Fit GDP Proj'!J73</f>
        <v>0.30910610639748731</v>
      </c>
      <c r="F15">
        <f>'Rescale to Fit GDP Proj'!K73</f>
        <v>0.33100770862068324</v>
      </c>
      <c r="G15">
        <f>'Rescale to Fit GDP Proj'!L73</f>
        <v>0.34587785359679396</v>
      </c>
      <c r="H15">
        <f>'Rescale to Fit GDP Proj'!M73</f>
        <v>0.35340427126113133</v>
      </c>
      <c r="I15">
        <f>'Rescale to Fit GDP Proj'!N73</f>
        <v>0.35340427126113133</v>
      </c>
      <c r="J15">
        <f>'Rescale to Fit GDP Proj'!O73</f>
        <v>0.35340427126113133</v>
      </c>
      <c r="K15">
        <f>'Rescale to Fit GDP Proj'!P73</f>
        <v>0.35340427126113133</v>
      </c>
      <c r="L15">
        <f>'Rescale to Fit GDP Proj'!Q73</f>
        <v>0.35340427126113133</v>
      </c>
      <c r="M15">
        <f>'Rescale to Fit GDP Proj'!R73</f>
        <v>0.35340427126113133</v>
      </c>
      <c r="N15">
        <f>'Rescale to Fit GDP Proj'!S73</f>
        <v>0.35340427126113133</v>
      </c>
      <c r="O15">
        <f>'Rescale to Fit GDP Proj'!T73</f>
        <v>0.35340427126113133</v>
      </c>
      <c r="P15">
        <f>'Rescale to Fit GDP Proj'!U73</f>
        <v>0.35340427126113133</v>
      </c>
      <c r="Q15">
        <f>'Rescale to Fit GDP Proj'!V73</f>
        <v>0.35340427126113133</v>
      </c>
      <c r="R15">
        <f>'Rescale to Fit GDP Proj'!W73</f>
        <v>0.35340427126113133</v>
      </c>
      <c r="S15">
        <f>'Rescale to Fit GDP Proj'!X73</f>
        <v>0.35340427126113133</v>
      </c>
      <c r="T15">
        <f>'Rescale to Fit GDP Proj'!Y73</f>
        <v>0.35340427126113133</v>
      </c>
      <c r="U15">
        <f>'Rescale to Fit GDP Proj'!Z73</f>
        <v>0.35340427126113133</v>
      </c>
      <c r="V15">
        <f>'Rescale to Fit GDP Proj'!AA73</f>
        <v>0.35340427126113133</v>
      </c>
      <c r="W15">
        <f>'Rescale to Fit GDP Proj'!AB73</f>
        <v>0.35340427126113133</v>
      </c>
      <c r="X15">
        <f>'Rescale to Fit GDP Proj'!AC73</f>
        <v>0.35340427126113133</v>
      </c>
      <c r="Y15">
        <f>'Rescale to Fit GDP Proj'!AD73</f>
        <v>0.35340427126113133</v>
      </c>
      <c r="Z15">
        <f>'Rescale to Fit GDP Proj'!AE73</f>
        <v>0.35340427126113133</v>
      </c>
      <c r="AA15">
        <f>'Rescale to Fit GDP Proj'!AF73</f>
        <v>0.35340427126113133</v>
      </c>
      <c r="AB15">
        <f>'Rescale to Fit GDP Proj'!AG73</f>
        <v>0.35340427126113133</v>
      </c>
      <c r="AC15">
        <f>'Rescale to Fit GDP Proj'!AH73</f>
        <v>0.35340427126113133</v>
      </c>
      <c r="AD15">
        <f>'Rescale to Fit GDP Proj'!AI73</f>
        <v>0.35340427126113133</v>
      </c>
      <c r="AE15">
        <f>'Rescale to Fit GDP Proj'!AJ73</f>
        <v>0.35340427126113133</v>
      </c>
      <c r="AF15">
        <f>'Rescale to Fit GDP Proj'!AK73</f>
        <v>0.35340427126113133</v>
      </c>
    </row>
    <row r="16" spans="1:32">
      <c r="A16" s="2" t="s">
        <v>43</v>
      </c>
      <c r="B16">
        <f>'Rescale to Fit GDP Proj'!G74</f>
        <v>9.6850882116376089E-2</v>
      </c>
      <c r="C16">
        <f>'Rescale to Fit GDP Proj'!H74</f>
        <v>0.11452035221091422</v>
      </c>
      <c r="D16">
        <f>'Rescale to Fit GDP Proj'!I74</f>
        <v>0.12951142786211756</v>
      </c>
      <c r="E16">
        <f>'Rescale to Fit GDP Proj'!J74</f>
        <v>0.14168518255012194</v>
      </c>
      <c r="F16">
        <f>'Rescale to Fit GDP Proj'!K74</f>
        <v>0.15092567217534242</v>
      </c>
      <c r="G16">
        <f>'Rescale to Fit GDP Proj'!L74</f>
        <v>0.15714175011768716</v>
      </c>
      <c r="H16">
        <f>'Rescale to Fit GDP Proj'!M74</f>
        <v>0.16026854111619568</v>
      </c>
      <c r="I16">
        <f>'Rescale to Fit GDP Proj'!N74</f>
        <v>0.16026854111619568</v>
      </c>
      <c r="J16">
        <f>'Rescale to Fit GDP Proj'!O74</f>
        <v>0.16026854111619568</v>
      </c>
      <c r="K16">
        <f>'Rescale to Fit GDP Proj'!P74</f>
        <v>0.16026854111619568</v>
      </c>
      <c r="L16">
        <f>'Rescale to Fit GDP Proj'!Q74</f>
        <v>0.16026854111619568</v>
      </c>
      <c r="M16">
        <f>'Rescale to Fit GDP Proj'!R74</f>
        <v>0.16026854111619568</v>
      </c>
      <c r="N16">
        <f>'Rescale to Fit GDP Proj'!S74</f>
        <v>0.16026854111619568</v>
      </c>
      <c r="O16">
        <f>'Rescale to Fit GDP Proj'!T74</f>
        <v>0.16026854111619568</v>
      </c>
      <c r="P16">
        <f>'Rescale to Fit GDP Proj'!U74</f>
        <v>0.16026854111619568</v>
      </c>
      <c r="Q16">
        <f>'Rescale to Fit GDP Proj'!V74</f>
        <v>0.16026854111619568</v>
      </c>
      <c r="R16">
        <f>'Rescale to Fit GDP Proj'!W74</f>
        <v>0.16026854111619568</v>
      </c>
      <c r="S16">
        <f>'Rescale to Fit GDP Proj'!X74</f>
        <v>0.16026854111619568</v>
      </c>
      <c r="T16">
        <f>'Rescale to Fit GDP Proj'!Y74</f>
        <v>0.16026854111619568</v>
      </c>
      <c r="U16">
        <f>'Rescale to Fit GDP Proj'!Z74</f>
        <v>0.16026854111619568</v>
      </c>
      <c r="V16">
        <f>'Rescale to Fit GDP Proj'!AA74</f>
        <v>0.16026854111619568</v>
      </c>
      <c r="W16">
        <f>'Rescale to Fit GDP Proj'!AB74</f>
        <v>0.16026854111619568</v>
      </c>
      <c r="X16">
        <f>'Rescale to Fit GDP Proj'!AC74</f>
        <v>0.16026854111619568</v>
      </c>
      <c r="Y16">
        <f>'Rescale to Fit GDP Proj'!AD74</f>
        <v>0.16026854111619568</v>
      </c>
      <c r="Z16">
        <f>'Rescale to Fit GDP Proj'!AE74</f>
        <v>0.16026854111619568</v>
      </c>
      <c r="AA16">
        <f>'Rescale to Fit GDP Proj'!AF74</f>
        <v>0.16026854111619568</v>
      </c>
      <c r="AB16">
        <f>'Rescale to Fit GDP Proj'!AG74</f>
        <v>0.16026854111619568</v>
      </c>
      <c r="AC16">
        <f>'Rescale to Fit GDP Proj'!AH74</f>
        <v>0.16026854111619568</v>
      </c>
      <c r="AD16">
        <f>'Rescale to Fit GDP Proj'!AI74</f>
        <v>0.16026854111619568</v>
      </c>
      <c r="AE16">
        <f>'Rescale to Fit GDP Proj'!AJ74</f>
        <v>0.16026854111619568</v>
      </c>
      <c r="AF16">
        <f>'Rescale to Fit GDP Proj'!AK74</f>
        <v>0.16026854111619568</v>
      </c>
    </row>
    <row r="17" spans="1:32">
      <c r="A17" s="2" t="s">
        <v>44</v>
      </c>
      <c r="B17">
        <f>'Rescale to Fit GDP Proj'!G75</f>
        <v>8.2042614176317641E-2</v>
      </c>
      <c r="C17">
        <f>'Rescale to Fit GDP Proj'!H75</f>
        <v>9.6875573984856606E-2</v>
      </c>
      <c r="D17">
        <f>'Rescale to Fit GDP Proj'!I75</f>
        <v>0.10942708330855842</v>
      </c>
      <c r="E17">
        <f>'Rescale to Fit GDP Proj'!J75</f>
        <v>0.11959739200627791</v>
      </c>
      <c r="F17">
        <f>'Rescale to Fit GDP Proj'!K75</f>
        <v>0.12730358019666435</v>
      </c>
      <c r="G17">
        <f>'Rescale to Fit GDP Proj'!L75</f>
        <v>0.13248067081523426</v>
      </c>
      <c r="H17">
        <f>'Rescale to Fit GDP Proj'!M75</f>
        <v>0.1350825286432529</v>
      </c>
      <c r="I17">
        <f>'Rescale to Fit GDP Proj'!N75</f>
        <v>0.1350825286432529</v>
      </c>
      <c r="J17">
        <f>'Rescale to Fit GDP Proj'!O75</f>
        <v>0.1350825286432529</v>
      </c>
      <c r="K17">
        <f>'Rescale to Fit GDP Proj'!P75</f>
        <v>0.1350825286432529</v>
      </c>
      <c r="L17">
        <f>'Rescale to Fit GDP Proj'!Q75</f>
        <v>0.1350825286432529</v>
      </c>
      <c r="M17">
        <f>'Rescale to Fit GDP Proj'!R75</f>
        <v>0.1350825286432529</v>
      </c>
      <c r="N17">
        <f>'Rescale to Fit GDP Proj'!S75</f>
        <v>0.1350825286432529</v>
      </c>
      <c r="O17">
        <f>'Rescale to Fit GDP Proj'!T75</f>
        <v>0.1350825286432529</v>
      </c>
      <c r="P17">
        <f>'Rescale to Fit GDP Proj'!U75</f>
        <v>0.1350825286432529</v>
      </c>
      <c r="Q17">
        <f>'Rescale to Fit GDP Proj'!V75</f>
        <v>0.1350825286432529</v>
      </c>
      <c r="R17">
        <f>'Rescale to Fit GDP Proj'!W75</f>
        <v>0.1350825286432529</v>
      </c>
      <c r="S17">
        <f>'Rescale to Fit GDP Proj'!X75</f>
        <v>0.1350825286432529</v>
      </c>
      <c r="T17">
        <f>'Rescale to Fit GDP Proj'!Y75</f>
        <v>0.1350825286432529</v>
      </c>
      <c r="U17">
        <f>'Rescale to Fit GDP Proj'!Z75</f>
        <v>0.1350825286432529</v>
      </c>
      <c r="V17">
        <f>'Rescale to Fit GDP Proj'!AA75</f>
        <v>0.1350825286432529</v>
      </c>
      <c r="W17">
        <f>'Rescale to Fit GDP Proj'!AB75</f>
        <v>0.1350825286432529</v>
      </c>
      <c r="X17">
        <f>'Rescale to Fit GDP Proj'!AC75</f>
        <v>0.1350825286432529</v>
      </c>
      <c r="Y17">
        <f>'Rescale to Fit GDP Proj'!AD75</f>
        <v>0.1350825286432529</v>
      </c>
      <c r="Z17">
        <f>'Rescale to Fit GDP Proj'!AE75</f>
        <v>0.1350825286432529</v>
      </c>
      <c r="AA17">
        <f>'Rescale to Fit GDP Proj'!AF75</f>
        <v>0.1350825286432529</v>
      </c>
      <c r="AB17">
        <f>'Rescale to Fit GDP Proj'!AG75</f>
        <v>0.1350825286432529</v>
      </c>
      <c r="AC17">
        <f>'Rescale to Fit GDP Proj'!AH75</f>
        <v>0.1350825286432529</v>
      </c>
      <c r="AD17">
        <f>'Rescale to Fit GDP Proj'!AI75</f>
        <v>0.1350825286432529</v>
      </c>
      <c r="AE17">
        <f>'Rescale to Fit GDP Proj'!AJ75</f>
        <v>0.1350825286432529</v>
      </c>
      <c r="AF17">
        <f>'Rescale to Fit GDP Proj'!AK75</f>
        <v>0.1350825286432529</v>
      </c>
    </row>
    <row r="18" spans="1:32">
      <c r="A18" s="2" t="s">
        <v>45</v>
      </c>
      <c r="B18">
        <f>'Rescale to Fit GDP Proj'!G76</f>
        <v>9.0854205830498663E-2</v>
      </c>
      <c r="C18">
        <f>'Rescale to Fit GDP Proj'!H76</f>
        <v>0.10736930041507851</v>
      </c>
      <c r="D18">
        <f>'Rescale to Fit GDP Proj'!I76</f>
        <v>0.12136614909690931</v>
      </c>
      <c r="E18">
        <f>'Rescale to Fit GDP Proj'!J76</f>
        <v>0.13272246648114652</v>
      </c>
      <c r="F18">
        <f>'Rescale to Fit GDP Proj'!K76</f>
        <v>0.14133635947526407</v>
      </c>
      <c r="G18">
        <f>'Rescale to Fit GDP Proj'!L76</f>
        <v>0.14712783071046143</v>
      </c>
      <c r="H18">
        <f>'Rescale to Fit GDP Proj'!M76</f>
        <v>0.15003999695952064</v>
      </c>
      <c r="I18">
        <f>'Rescale to Fit GDP Proj'!N76</f>
        <v>0.15003999695952064</v>
      </c>
      <c r="J18">
        <f>'Rescale to Fit GDP Proj'!O76</f>
        <v>0.15003999695952064</v>
      </c>
      <c r="K18">
        <f>'Rescale to Fit GDP Proj'!P76</f>
        <v>0.15003999695952064</v>
      </c>
      <c r="L18">
        <f>'Rescale to Fit GDP Proj'!Q76</f>
        <v>0.15003999695952064</v>
      </c>
      <c r="M18">
        <f>'Rescale to Fit GDP Proj'!R76</f>
        <v>0.15003999695952064</v>
      </c>
      <c r="N18">
        <f>'Rescale to Fit GDP Proj'!S76</f>
        <v>0.15003999695952064</v>
      </c>
      <c r="O18">
        <f>'Rescale to Fit GDP Proj'!T76</f>
        <v>0.15003999695952064</v>
      </c>
      <c r="P18">
        <f>'Rescale to Fit GDP Proj'!U76</f>
        <v>0.15003999695952064</v>
      </c>
      <c r="Q18">
        <f>'Rescale to Fit GDP Proj'!V76</f>
        <v>0.15003999695952064</v>
      </c>
      <c r="R18">
        <f>'Rescale to Fit GDP Proj'!W76</f>
        <v>0.15003999695952064</v>
      </c>
      <c r="S18">
        <f>'Rescale to Fit GDP Proj'!X76</f>
        <v>0.15003999695952064</v>
      </c>
      <c r="T18">
        <f>'Rescale to Fit GDP Proj'!Y76</f>
        <v>0.15003999695952064</v>
      </c>
      <c r="U18">
        <f>'Rescale to Fit GDP Proj'!Z76</f>
        <v>0.15003999695952064</v>
      </c>
      <c r="V18">
        <f>'Rescale to Fit GDP Proj'!AA76</f>
        <v>0.15003999695952064</v>
      </c>
      <c r="W18">
        <f>'Rescale to Fit GDP Proj'!AB76</f>
        <v>0.15003999695952064</v>
      </c>
      <c r="X18">
        <f>'Rescale to Fit GDP Proj'!AC76</f>
        <v>0.15003999695952064</v>
      </c>
      <c r="Y18">
        <f>'Rescale to Fit GDP Proj'!AD76</f>
        <v>0.15003999695952064</v>
      </c>
      <c r="Z18">
        <f>'Rescale to Fit GDP Proj'!AE76</f>
        <v>0.15003999695952064</v>
      </c>
      <c r="AA18">
        <f>'Rescale to Fit GDP Proj'!AF76</f>
        <v>0.15003999695952064</v>
      </c>
      <c r="AB18">
        <f>'Rescale to Fit GDP Proj'!AG76</f>
        <v>0.15003999695952064</v>
      </c>
      <c r="AC18">
        <f>'Rescale to Fit GDP Proj'!AH76</f>
        <v>0.15003999695952064</v>
      </c>
      <c r="AD18">
        <f>'Rescale to Fit GDP Proj'!AI76</f>
        <v>0.15003999695952064</v>
      </c>
      <c r="AE18">
        <f>'Rescale to Fit GDP Proj'!AJ76</f>
        <v>0.15003999695952064</v>
      </c>
      <c r="AF18">
        <f>'Rescale to Fit GDP Proj'!AK76</f>
        <v>0.15003999695952064</v>
      </c>
    </row>
    <row r="19" spans="1:32">
      <c r="A19" s="2" t="s">
        <v>12</v>
      </c>
      <c r="B19">
        <f>'Rescale to Fit GDP Proj'!G77</f>
        <v>0.1252985605388644</v>
      </c>
      <c r="C19">
        <f>'Rescale to Fit GDP Proj'!H77</f>
        <v>0.14854906643892044</v>
      </c>
      <c r="D19">
        <f>'Rescale to Fit GDP Proj'!I77</f>
        <v>0.16837289063608724</v>
      </c>
      <c r="E19">
        <f>'Rescale to Fit GDP Proj'!J77</f>
        <v>0.18453780328143407</v>
      </c>
      <c r="F19">
        <f>'Rescale to Fit GDP Proj'!K77</f>
        <v>0.1968485388974833</v>
      </c>
      <c r="G19">
        <f>'Rescale to Fit GDP Proj'!L77</f>
        <v>0.20515066450674468</v>
      </c>
      <c r="H19">
        <f>'Rescale to Fit GDP Proj'!M77</f>
        <v>0.20933374979586819</v>
      </c>
      <c r="I19">
        <f>'Rescale to Fit GDP Proj'!N77</f>
        <v>0.20933374979586819</v>
      </c>
      <c r="J19">
        <f>'Rescale to Fit GDP Proj'!O77</f>
        <v>0.20933374979586819</v>
      </c>
      <c r="K19">
        <f>'Rescale to Fit GDP Proj'!P77</f>
        <v>0.20933374979586819</v>
      </c>
      <c r="L19">
        <f>'Rescale to Fit GDP Proj'!Q77</f>
        <v>0.20933374979586819</v>
      </c>
      <c r="M19">
        <f>'Rescale to Fit GDP Proj'!R77</f>
        <v>0.20933374979586819</v>
      </c>
      <c r="N19">
        <f>'Rescale to Fit GDP Proj'!S77</f>
        <v>0.20933374979586819</v>
      </c>
      <c r="O19">
        <f>'Rescale to Fit GDP Proj'!T77</f>
        <v>0.20933374979586819</v>
      </c>
      <c r="P19">
        <f>'Rescale to Fit GDP Proj'!U77</f>
        <v>0.20933374979586819</v>
      </c>
      <c r="Q19">
        <f>'Rescale to Fit GDP Proj'!V77</f>
        <v>0.20933374979586819</v>
      </c>
      <c r="R19">
        <f>'Rescale to Fit GDP Proj'!W77</f>
        <v>0.20933374979586819</v>
      </c>
      <c r="S19">
        <f>'Rescale to Fit GDP Proj'!X77</f>
        <v>0.20933374979586819</v>
      </c>
      <c r="T19">
        <f>'Rescale to Fit GDP Proj'!Y77</f>
        <v>0.20933374979586819</v>
      </c>
      <c r="U19">
        <f>'Rescale to Fit GDP Proj'!Z77</f>
        <v>0.20933374979586819</v>
      </c>
      <c r="V19">
        <f>'Rescale to Fit GDP Proj'!AA77</f>
        <v>0.20933374979586819</v>
      </c>
      <c r="W19">
        <f>'Rescale to Fit GDP Proj'!AB77</f>
        <v>0.20933374979586819</v>
      </c>
      <c r="X19">
        <f>'Rescale to Fit GDP Proj'!AC77</f>
        <v>0.20933374979586819</v>
      </c>
      <c r="Y19">
        <f>'Rescale to Fit GDP Proj'!AD77</f>
        <v>0.20933374979586819</v>
      </c>
      <c r="Z19">
        <f>'Rescale to Fit GDP Proj'!AE77</f>
        <v>0.20933374979586819</v>
      </c>
      <c r="AA19">
        <f>'Rescale to Fit GDP Proj'!AF77</f>
        <v>0.20933374979586819</v>
      </c>
      <c r="AB19">
        <f>'Rescale to Fit GDP Proj'!AG77</f>
        <v>0.20933374979586819</v>
      </c>
      <c r="AC19">
        <f>'Rescale to Fit GDP Proj'!AH77</f>
        <v>0.20933374979586819</v>
      </c>
      <c r="AD19">
        <f>'Rescale to Fit GDP Proj'!AI77</f>
        <v>0.20933374979586819</v>
      </c>
      <c r="AE19">
        <f>'Rescale to Fit GDP Proj'!AJ77</f>
        <v>0.20933374979586819</v>
      </c>
      <c r="AF19">
        <f>'Rescale to Fit GDP Proj'!AK77</f>
        <v>0.20933374979586819</v>
      </c>
    </row>
    <row r="20" spans="1:32">
      <c r="A20" s="2" t="s">
        <v>13</v>
      </c>
      <c r="B20">
        <f>'Rescale to Fit GDP Proj'!G78</f>
        <v>8.6773882311232842E-2</v>
      </c>
      <c r="C20">
        <f>'Rescale to Fit GDP Proj'!H78</f>
        <v>0.10250794752352273</v>
      </c>
      <c r="D20">
        <f>'Rescale to Fit GDP Proj'!I78</f>
        <v>0.11583320227593111</v>
      </c>
      <c r="E20">
        <f>'Rescale to Fit GDP Proj'!J78</f>
        <v>0.12663808027231255</v>
      </c>
      <c r="F20">
        <f>'Rescale to Fit GDP Proj'!K78</f>
        <v>0.13482972134756932</v>
      </c>
      <c r="G20">
        <f>'Rescale to Fit GDP Proj'!L78</f>
        <v>0.14033528430643458</v>
      </c>
      <c r="H20">
        <f>'Rescale to Fit GDP Proj'!M78</f>
        <v>0.14310300945675564</v>
      </c>
      <c r="I20">
        <f>'Rescale to Fit GDP Proj'!N78</f>
        <v>0.14310300945675564</v>
      </c>
      <c r="J20">
        <f>'Rescale to Fit GDP Proj'!O78</f>
        <v>0.14310300945675564</v>
      </c>
      <c r="K20">
        <f>'Rescale to Fit GDP Proj'!P78</f>
        <v>0.14310300945675564</v>
      </c>
      <c r="L20">
        <f>'Rescale to Fit GDP Proj'!Q78</f>
        <v>0.14310300945675564</v>
      </c>
      <c r="M20">
        <f>'Rescale to Fit GDP Proj'!R78</f>
        <v>0.14310300945675564</v>
      </c>
      <c r="N20">
        <f>'Rescale to Fit GDP Proj'!S78</f>
        <v>0.14310300945675564</v>
      </c>
      <c r="O20">
        <f>'Rescale to Fit GDP Proj'!T78</f>
        <v>0.14310300945675564</v>
      </c>
      <c r="P20">
        <f>'Rescale to Fit GDP Proj'!U78</f>
        <v>0.14310300945675564</v>
      </c>
      <c r="Q20">
        <f>'Rescale to Fit GDP Proj'!V78</f>
        <v>0.14310300945675564</v>
      </c>
      <c r="R20">
        <f>'Rescale to Fit GDP Proj'!W78</f>
        <v>0.14310300945675564</v>
      </c>
      <c r="S20">
        <f>'Rescale to Fit GDP Proj'!X78</f>
        <v>0.14310300945675564</v>
      </c>
      <c r="T20">
        <f>'Rescale to Fit GDP Proj'!Y78</f>
        <v>0.14310300945675564</v>
      </c>
      <c r="U20">
        <f>'Rescale to Fit GDP Proj'!Z78</f>
        <v>0.14310300945675564</v>
      </c>
      <c r="V20">
        <f>'Rescale to Fit GDP Proj'!AA78</f>
        <v>0.14310300945675564</v>
      </c>
      <c r="W20">
        <f>'Rescale to Fit GDP Proj'!AB78</f>
        <v>0.14310300945675564</v>
      </c>
      <c r="X20">
        <f>'Rescale to Fit GDP Proj'!AC78</f>
        <v>0.14310300945675564</v>
      </c>
      <c r="Y20">
        <f>'Rescale to Fit GDP Proj'!AD78</f>
        <v>0.14310300945675564</v>
      </c>
      <c r="Z20">
        <f>'Rescale to Fit GDP Proj'!AE78</f>
        <v>0.14310300945675564</v>
      </c>
      <c r="AA20">
        <f>'Rescale to Fit GDP Proj'!AF78</f>
        <v>0.14310300945675564</v>
      </c>
      <c r="AB20">
        <f>'Rescale to Fit GDP Proj'!AG78</f>
        <v>0.14310300945675564</v>
      </c>
      <c r="AC20">
        <f>'Rescale to Fit GDP Proj'!AH78</f>
        <v>0.14310300945675564</v>
      </c>
      <c r="AD20">
        <f>'Rescale to Fit GDP Proj'!AI78</f>
        <v>0.14310300945675564</v>
      </c>
      <c r="AE20">
        <f>'Rescale to Fit GDP Proj'!AJ78</f>
        <v>0.14310300945675564</v>
      </c>
      <c r="AF20">
        <f>'Rescale to Fit GDP Proj'!AK78</f>
        <v>0.14310300945675564</v>
      </c>
    </row>
    <row r="21" spans="1:32">
      <c r="A21" s="2" t="s">
        <v>14</v>
      </c>
      <c r="B21">
        <f>'Rescale to Fit GDP Proj'!G79</f>
        <v>0.10588559075146795</v>
      </c>
      <c r="C21">
        <f>'Rescale to Fit GDP Proj'!H79</f>
        <v>0.1253088644259715</v>
      </c>
      <c r="D21">
        <f>'Rescale to Fit GDP Proj'!I79</f>
        <v>0.14181402246032951</v>
      </c>
      <c r="E21">
        <f>'Rescale to Fit GDP Proj'!J79</f>
        <v>0.15523507382198171</v>
      </c>
      <c r="F21">
        <f>'Rescale to Fit GDP Proj'!K79</f>
        <v>0.16543315556378557</v>
      </c>
      <c r="G21">
        <f>'Rescale to Fit GDP Proj'!L79</f>
        <v>0.17229889269072027</v>
      </c>
      <c r="H21">
        <f>'Rescale to Fit GDP Proj'!M79</f>
        <v>0.17575432010474754</v>
      </c>
      <c r="I21">
        <f>'Rescale to Fit GDP Proj'!N79</f>
        <v>0.17575432010474754</v>
      </c>
      <c r="J21">
        <f>'Rescale to Fit GDP Proj'!O79</f>
        <v>0.17575432010474754</v>
      </c>
      <c r="K21">
        <f>'Rescale to Fit GDP Proj'!P79</f>
        <v>0.17575432010474754</v>
      </c>
      <c r="L21">
        <f>'Rescale to Fit GDP Proj'!Q79</f>
        <v>0.17575432010474754</v>
      </c>
      <c r="M21">
        <f>'Rescale to Fit GDP Proj'!R79</f>
        <v>0.17575432010474754</v>
      </c>
      <c r="N21">
        <f>'Rescale to Fit GDP Proj'!S79</f>
        <v>0.17575432010474754</v>
      </c>
      <c r="O21">
        <f>'Rescale to Fit GDP Proj'!T79</f>
        <v>0.17575432010474754</v>
      </c>
      <c r="P21">
        <f>'Rescale to Fit GDP Proj'!U79</f>
        <v>0.17575432010474754</v>
      </c>
      <c r="Q21">
        <f>'Rescale to Fit GDP Proj'!V79</f>
        <v>0.17575432010474754</v>
      </c>
      <c r="R21">
        <f>'Rescale to Fit GDP Proj'!W79</f>
        <v>0.17575432010474754</v>
      </c>
      <c r="S21">
        <f>'Rescale to Fit GDP Proj'!X79</f>
        <v>0.17575432010474754</v>
      </c>
      <c r="T21">
        <f>'Rescale to Fit GDP Proj'!Y79</f>
        <v>0.17575432010474754</v>
      </c>
      <c r="U21">
        <f>'Rescale to Fit GDP Proj'!Z79</f>
        <v>0.17575432010474754</v>
      </c>
      <c r="V21">
        <f>'Rescale to Fit GDP Proj'!AA79</f>
        <v>0.17575432010474754</v>
      </c>
      <c r="W21">
        <f>'Rescale to Fit GDP Proj'!AB79</f>
        <v>0.17575432010474754</v>
      </c>
      <c r="X21">
        <f>'Rescale to Fit GDP Proj'!AC79</f>
        <v>0.17575432010474754</v>
      </c>
      <c r="Y21">
        <f>'Rescale to Fit GDP Proj'!AD79</f>
        <v>0.17575432010474754</v>
      </c>
      <c r="Z21">
        <f>'Rescale to Fit GDP Proj'!AE79</f>
        <v>0.17575432010474754</v>
      </c>
      <c r="AA21">
        <f>'Rescale to Fit GDP Proj'!AF79</f>
        <v>0.17575432010474754</v>
      </c>
      <c r="AB21">
        <f>'Rescale to Fit GDP Proj'!AG79</f>
        <v>0.17575432010474754</v>
      </c>
      <c r="AC21">
        <f>'Rescale to Fit GDP Proj'!AH79</f>
        <v>0.17575432010474754</v>
      </c>
      <c r="AD21">
        <f>'Rescale to Fit GDP Proj'!AI79</f>
        <v>0.17575432010474754</v>
      </c>
      <c r="AE21">
        <f>'Rescale to Fit GDP Proj'!AJ79</f>
        <v>0.17575432010474754</v>
      </c>
      <c r="AF21">
        <f>'Rescale to Fit GDP Proj'!AK79</f>
        <v>0.17575432010474754</v>
      </c>
    </row>
    <row r="22" spans="1:32">
      <c r="A22" s="2" t="s">
        <v>15</v>
      </c>
      <c r="B22">
        <f>'Rescale to Fit GDP Proj'!G80</f>
        <v>0.11555419689604846</v>
      </c>
      <c r="C22">
        <f>'Rescale to Fit GDP Proj'!H80</f>
        <v>0.13687363530745786</v>
      </c>
      <c r="D22">
        <f>'Rescale to Fit GDP Proj'!I80</f>
        <v>0.15502053824097892</v>
      </c>
      <c r="E22">
        <f>'Rescale to Fit GDP Proj'!J80</f>
        <v>0.16979730205827462</v>
      </c>
      <c r="F22">
        <f>'Rescale to Fit GDP Proj'!K80</f>
        <v>0.18103819739071747</v>
      </c>
      <c r="G22">
        <f>'Rescale to Fit GDP Proj'!L80</f>
        <v>0.18861241972186346</v>
      </c>
      <c r="H22">
        <f>'Rescale to Fit GDP Proj'!M80</f>
        <v>0.19242658168147628</v>
      </c>
      <c r="I22">
        <f>'Rescale to Fit GDP Proj'!N80</f>
        <v>0.19242658168147628</v>
      </c>
      <c r="J22">
        <f>'Rescale to Fit GDP Proj'!O80</f>
        <v>0.19242658168147628</v>
      </c>
      <c r="K22">
        <f>'Rescale to Fit GDP Proj'!P80</f>
        <v>0.19242658168147628</v>
      </c>
      <c r="L22">
        <f>'Rescale to Fit GDP Proj'!Q80</f>
        <v>0.19242658168147628</v>
      </c>
      <c r="M22">
        <f>'Rescale to Fit GDP Proj'!R80</f>
        <v>0.19242658168147628</v>
      </c>
      <c r="N22">
        <f>'Rescale to Fit GDP Proj'!S80</f>
        <v>0.19242658168147628</v>
      </c>
      <c r="O22">
        <f>'Rescale to Fit GDP Proj'!T80</f>
        <v>0.19242658168147628</v>
      </c>
      <c r="P22">
        <f>'Rescale to Fit GDP Proj'!U80</f>
        <v>0.19242658168147628</v>
      </c>
      <c r="Q22">
        <f>'Rescale to Fit GDP Proj'!V80</f>
        <v>0.19242658168147628</v>
      </c>
      <c r="R22">
        <f>'Rescale to Fit GDP Proj'!W80</f>
        <v>0.19242658168147628</v>
      </c>
      <c r="S22">
        <f>'Rescale to Fit GDP Proj'!X80</f>
        <v>0.19242658168147628</v>
      </c>
      <c r="T22">
        <f>'Rescale to Fit GDP Proj'!Y80</f>
        <v>0.19242658168147628</v>
      </c>
      <c r="U22">
        <f>'Rescale to Fit GDP Proj'!Z80</f>
        <v>0.19242658168147628</v>
      </c>
      <c r="V22">
        <f>'Rescale to Fit GDP Proj'!AA80</f>
        <v>0.19242658168147628</v>
      </c>
      <c r="W22">
        <f>'Rescale to Fit GDP Proj'!AB80</f>
        <v>0.19242658168147628</v>
      </c>
      <c r="X22">
        <f>'Rescale to Fit GDP Proj'!AC80</f>
        <v>0.19242658168147628</v>
      </c>
      <c r="Y22">
        <f>'Rescale to Fit GDP Proj'!AD80</f>
        <v>0.19242658168147628</v>
      </c>
      <c r="Z22">
        <f>'Rescale to Fit GDP Proj'!AE80</f>
        <v>0.19242658168147628</v>
      </c>
      <c r="AA22">
        <f>'Rescale to Fit GDP Proj'!AF80</f>
        <v>0.19242658168147628</v>
      </c>
      <c r="AB22">
        <f>'Rescale to Fit GDP Proj'!AG80</f>
        <v>0.19242658168147628</v>
      </c>
      <c r="AC22">
        <f>'Rescale to Fit GDP Proj'!AH80</f>
        <v>0.19242658168147628</v>
      </c>
      <c r="AD22">
        <f>'Rescale to Fit GDP Proj'!AI80</f>
        <v>0.19242658168147628</v>
      </c>
      <c r="AE22">
        <f>'Rescale to Fit GDP Proj'!AJ80</f>
        <v>0.19242658168147628</v>
      </c>
      <c r="AF22">
        <f>'Rescale to Fit GDP Proj'!AK80</f>
        <v>0.19242658168147628</v>
      </c>
    </row>
    <row r="23" spans="1:32">
      <c r="A23" s="2" t="s">
        <v>16</v>
      </c>
      <c r="B23">
        <f>'Rescale to Fit GDP Proj'!G81</f>
        <v>0.37545862975602051</v>
      </c>
      <c r="C23">
        <f>'Rescale to Fit GDP Proj'!H81</f>
        <v>0.45472715065008001</v>
      </c>
      <c r="D23">
        <f>'Rescale to Fit GDP Proj'!I81</f>
        <v>0.52495718766926391</v>
      </c>
      <c r="E23">
        <f>'Rescale to Fit GDP Proj'!J81</f>
        <v>0.584098915656734</v>
      </c>
      <c r="F23">
        <f>'Rescale to Fit GDP Proj'!K81</f>
        <v>0.63032325201885098</v>
      </c>
      <c r="G23">
        <f>'Rescale to Fit GDP Proj'!L81</f>
        <v>0.66211283217899342</v>
      </c>
      <c r="H23">
        <f>'Rescale to Fit GDP Proj'!M81</f>
        <v>0.67834232231576719</v>
      </c>
      <c r="I23">
        <f>'Rescale to Fit GDP Proj'!N81</f>
        <v>0.67834232231576719</v>
      </c>
      <c r="J23">
        <f>'Rescale to Fit GDP Proj'!O81</f>
        <v>0.67834232231576719</v>
      </c>
      <c r="K23">
        <f>'Rescale to Fit GDP Proj'!P81</f>
        <v>0.67834232231576719</v>
      </c>
      <c r="L23">
        <f>'Rescale to Fit GDP Proj'!Q81</f>
        <v>0.67834232231576719</v>
      </c>
      <c r="M23">
        <f>'Rescale to Fit GDP Proj'!R81</f>
        <v>0.67834232231576719</v>
      </c>
      <c r="N23">
        <f>'Rescale to Fit GDP Proj'!S81</f>
        <v>0.67834232231576719</v>
      </c>
      <c r="O23">
        <f>'Rescale to Fit GDP Proj'!T81</f>
        <v>0.67834232231576719</v>
      </c>
      <c r="P23">
        <f>'Rescale to Fit GDP Proj'!U81</f>
        <v>0.67834232231576719</v>
      </c>
      <c r="Q23">
        <f>'Rescale to Fit GDP Proj'!V81</f>
        <v>0.67834232231576719</v>
      </c>
      <c r="R23">
        <f>'Rescale to Fit GDP Proj'!W81</f>
        <v>0.67834232231576719</v>
      </c>
      <c r="S23">
        <f>'Rescale to Fit GDP Proj'!X81</f>
        <v>0.67834232231576719</v>
      </c>
      <c r="T23">
        <f>'Rescale to Fit GDP Proj'!Y81</f>
        <v>0.67834232231576719</v>
      </c>
      <c r="U23">
        <f>'Rescale to Fit GDP Proj'!Z81</f>
        <v>0.67834232231576719</v>
      </c>
      <c r="V23">
        <f>'Rescale to Fit GDP Proj'!AA81</f>
        <v>0.67834232231576719</v>
      </c>
      <c r="W23">
        <f>'Rescale to Fit GDP Proj'!AB81</f>
        <v>0.67834232231576719</v>
      </c>
      <c r="X23">
        <f>'Rescale to Fit GDP Proj'!AC81</f>
        <v>0.67834232231576719</v>
      </c>
      <c r="Y23">
        <f>'Rescale to Fit GDP Proj'!AD81</f>
        <v>0.67834232231576719</v>
      </c>
      <c r="Z23">
        <f>'Rescale to Fit GDP Proj'!AE81</f>
        <v>0.67834232231576719</v>
      </c>
      <c r="AA23">
        <f>'Rescale to Fit GDP Proj'!AF81</f>
        <v>0.67834232231576719</v>
      </c>
      <c r="AB23">
        <f>'Rescale to Fit GDP Proj'!AG81</f>
        <v>0.67834232231576719</v>
      </c>
      <c r="AC23">
        <f>'Rescale to Fit GDP Proj'!AH81</f>
        <v>0.67834232231576719</v>
      </c>
      <c r="AD23">
        <f>'Rescale to Fit GDP Proj'!AI81</f>
        <v>0.67834232231576719</v>
      </c>
      <c r="AE23">
        <f>'Rescale to Fit GDP Proj'!AJ81</f>
        <v>0.67834232231576719</v>
      </c>
      <c r="AF23">
        <f>'Rescale to Fit GDP Proj'!AK81</f>
        <v>0.67834232231576719</v>
      </c>
    </row>
    <row r="24" spans="1:32">
      <c r="A24" s="2" t="s">
        <v>17</v>
      </c>
      <c r="B24">
        <f>'Rescale to Fit GDP Proj'!G82</f>
        <v>8.1556366113974141E-2</v>
      </c>
      <c r="C24">
        <f>'Rescale to Fit GDP Proj'!H82</f>
        <v>9.6296992330852121E-2</v>
      </c>
      <c r="D24">
        <f>'Rescale to Fit GDP Proj'!I82</f>
        <v>0.10876928539916365</v>
      </c>
      <c r="E24">
        <f>'Rescale to Fit GDP Proj'!J82</f>
        <v>0.1188746722399593</v>
      </c>
      <c r="F24">
        <f>'Rescale to Fit GDP Proj'!K82</f>
        <v>0.12653122214747214</v>
      </c>
      <c r="G24">
        <f>'Rescale to Fit GDP Proj'!L82</f>
        <v>0.1316747399817296</v>
      </c>
      <c r="H24">
        <f>'Rescale to Fit GDP Proj'!M82</f>
        <v>0.13425964940713594</v>
      </c>
      <c r="I24">
        <f>'Rescale to Fit GDP Proj'!N82</f>
        <v>0.13425964940713594</v>
      </c>
      <c r="J24">
        <f>'Rescale to Fit GDP Proj'!O82</f>
        <v>0.13425964940713594</v>
      </c>
      <c r="K24">
        <f>'Rescale to Fit GDP Proj'!P82</f>
        <v>0.13425964940713594</v>
      </c>
      <c r="L24">
        <f>'Rescale to Fit GDP Proj'!Q82</f>
        <v>0.13425964940713594</v>
      </c>
      <c r="M24">
        <f>'Rescale to Fit GDP Proj'!R82</f>
        <v>0.13425964940713594</v>
      </c>
      <c r="N24">
        <f>'Rescale to Fit GDP Proj'!S82</f>
        <v>0.13425964940713594</v>
      </c>
      <c r="O24">
        <f>'Rescale to Fit GDP Proj'!T82</f>
        <v>0.13425964940713594</v>
      </c>
      <c r="P24">
        <f>'Rescale to Fit GDP Proj'!U82</f>
        <v>0.13425964940713594</v>
      </c>
      <c r="Q24">
        <f>'Rescale to Fit GDP Proj'!V82</f>
        <v>0.13425964940713594</v>
      </c>
      <c r="R24">
        <f>'Rescale to Fit GDP Proj'!W82</f>
        <v>0.13425964940713594</v>
      </c>
      <c r="S24">
        <f>'Rescale to Fit GDP Proj'!X82</f>
        <v>0.13425964940713594</v>
      </c>
      <c r="T24">
        <f>'Rescale to Fit GDP Proj'!Y82</f>
        <v>0.13425964940713594</v>
      </c>
      <c r="U24">
        <f>'Rescale to Fit GDP Proj'!Z82</f>
        <v>0.13425964940713594</v>
      </c>
      <c r="V24">
        <f>'Rescale to Fit GDP Proj'!AA82</f>
        <v>0.13425964940713594</v>
      </c>
      <c r="W24">
        <f>'Rescale to Fit GDP Proj'!AB82</f>
        <v>0.13425964940713594</v>
      </c>
      <c r="X24">
        <f>'Rescale to Fit GDP Proj'!AC82</f>
        <v>0.13425964940713594</v>
      </c>
      <c r="Y24">
        <f>'Rescale to Fit GDP Proj'!AD82</f>
        <v>0.13425964940713594</v>
      </c>
      <c r="Z24">
        <f>'Rescale to Fit GDP Proj'!AE82</f>
        <v>0.13425964940713594</v>
      </c>
      <c r="AA24">
        <f>'Rescale to Fit GDP Proj'!AF82</f>
        <v>0.13425964940713594</v>
      </c>
      <c r="AB24">
        <f>'Rescale to Fit GDP Proj'!AG82</f>
        <v>0.13425964940713594</v>
      </c>
      <c r="AC24">
        <f>'Rescale to Fit GDP Proj'!AH82</f>
        <v>0.13425964940713594</v>
      </c>
      <c r="AD24">
        <f>'Rescale to Fit GDP Proj'!AI82</f>
        <v>0.13425964940713594</v>
      </c>
      <c r="AE24">
        <f>'Rescale to Fit GDP Proj'!AJ82</f>
        <v>0.13425964940713594</v>
      </c>
      <c r="AF24">
        <f>'Rescale to Fit GDP Proj'!AK82</f>
        <v>0.13425964940713594</v>
      </c>
    </row>
    <row r="25" spans="1:32">
      <c r="A25" s="2" t="s">
        <v>18</v>
      </c>
      <c r="B25">
        <f>'Rescale to Fit GDP Proj'!G83</f>
        <v>2.7500205711840999E-2</v>
      </c>
      <c r="C25">
        <f>'Rescale to Fit GDP Proj'!H83</f>
        <v>3.2302258410651867E-2</v>
      </c>
      <c r="D25">
        <f>'Rescale to Fit GDP Proj'!I83</f>
        <v>3.6325159221452172E-2</v>
      </c>
      <c r="E25">
        <f>'Rescale to Fit GDP Proj'!J83</f>
        <v>3.9557681494704393E-2</v>
      </c>
      <c r="F25">
        <f>'Rescale to Fit GDP Proj'!K83</f>
        <v>4.1990631775289833E-2</v>
      </c>
      <c r="G25">
        <f>'Rescale to Fit GDP Proj'!L83</f>
        <v>4.3616893023557424E-2</v>
      </c>
      <c r="H25">
        <f>'Rescale to Fit GDP Proj'!M83</f>
        <v>4.4431458902551742E-2</v>
      </c>
      <c r="I25">
        <f>'Rescale to Fit GDP Proj'!N83</f>
        <v>4.4431458902551742E-2</v>
      </c>
      <c r="J25">
        <f>'Rescale to Fit GDP Proj'!O83</f>
        <v>4.4431458902551742E-2</v>
      </c>
      <c r="K25">
        <f>'Rescale to Fit GDP Proj'!P83</f>
        <v>4.4431458902551742E-2</v>
      </c>
      <c r="L25">
        <f>'Rescale to Fit GDP Proj'!Q83</f>
        <v>4.4431458902551742E-2</v>
      </c>
      <c r="M25">
        <f>'Rescale to Fit GDP Proj'!R83</f>
        <v>4.4431458902551742E-2</v>
      </c>
      <c r="N25">
        <f>'Rescale to Fit GDP Proj'!S83</f>
        <v>4.4431458902551742E-2</v>
      </c>
      <c r="O25">
        <f>'Rescale to Fit GDP Proj'!T83</f>
        <v>4.4431458902551742E-2</v>
      </c>
      <c r="P25">
        <f>'Rescale to Fit GDP Proj'!U83</f>
        <v>4.4431458902551742E-2</v>
      </c>
      <c r="Q25">
        <f>'Rescale to Fit GDP Proj'!V83</f>
        <v>4.4431458902551742E-2</v>
      </c>
      <c r="R25">
        <f>'Rescale to Fit GDP Proj'!W83</f>
        <v>4.4431458902551742E-2</v>
      </c>
      <c r="S25">
        <f>'Rescale to Fit GDP Proj'!X83</f>
        <v>4.4431458902551742E-2</v>
      </c>
      <c r="T25">
        <f>'Rescale to Fit GDP Proj'!Y83</f>
        <v>4.4431458902551742E-2</v>
      </c>
      <c r="U25">
        <f>'Rescale to Fit GDP Proj'!Z83</f>
        <v>4.4431458902551742E-2</v>
      </c>
      <c r="V25">
        <f>'Rescale to Fit GDP Proj'!AA83</f>
        <v>4.4431458902551742E-2</v>
      </c>
      <c r="W25">
        <f>'Rescale to Fit GDP Proj'!AB83</f>
        <v>4.4431458902551742E-2</v>
      </c>
      <c r="X25">
        <f>'Rescale to Fit GDP Proj'!AC83</f>
        <v>4.4431458902551742E-2</v>
      </c>
      <c r="Y25">
        <f>'Rescale to Fit GDP Proj'!AD83</f>
        <v>4.4431458902551742E-2</v>
      </c>
      <c r="Z25">
        <f>'Rescale to Fit GDP Proj'!AE83</f>
        <v>4.4431458902551742E-2</v>
      </c>
      <c r="AA25">
        <f>'Rescale to Fit GDP Proj'!AF83</f>
        <v>4.4431458902551742E-2</v>
      </c>
      <c r="AB25">
        <f>'Rescale to Fit GDP Proj'!AG83</f>
        <v>4.4431458902551742E-2</v>
      </c>
      <c r="AC25">
        <f>'Rescale to Fit GDP Proj'!AH83</f>
        <v>4.4431458902551742E-2</v>
      </c>
      <c r="AD25">
        <f>'Rescale to Fit GDP Proj'!AI83</f>
        <v>4.4431458902551742E-2</v>
      </c>
      <c r="AE25">
        <f>'Rescale to Fit GDP Proj'!AJ83</f>
        <v>4.4431458902551742E-2</v>
      </c>
      <c r="AF25">
        <f>'Rescale to Fit GDP Proj'!AK83</f>
        <v>4.4431458902551742E-2</v>
      </c>
    </row>
    <row r="26" spans="1:32">
      <c r="A26" s="2" t="s">
        <v>46</v>
      </c>
      <c r="B26">
        <f>'Rescale to Fit GDP Proj'!G84</f>
        <v>2.2204763398372192E-2</v>
      </c>
      <c r="C26">
        <f>'Rescale to Fit GDP Proj'!H84</f>
        <v>2.8258079332843675E-2</v>
      </c>
      <c r="D26">
        <f>'Rescale to Fit GDP Proj'!I84</f>
        <v>3.5907943545679687E-2</v>
      </c>
      <c r="E26">
        <f>'Rescale to Fit GDP Proj'!J84</f>
        <v>4.5191303824050288E-2</v>
      </c>
      <c r="F26">
        <f>'Rescale to Fit GDP Proj'!K84</f>
        <v>5.615375687003353E-2</v>
      </c>
      <c r="G26">
        <f>'Rescale to Fit GDP Proj'!L84</f>
        <v>6.8849919035001775E-2</v>
      </c>
      <c r="H26">
        <f>'Rescale to Fit GDP Proj'!M84</f>
        <v>8.3343876854502702E-2</v>
      </c>
      <c r="I26">
        <f>'Rescale to Fit GDP Proj'!N84</f>
        <v>9.9709722553514513E-2</v>
      </c>
      <c r="J26">
        <f>'Rescale to Fit GDP Proj'!O84</f>
        <v>0.11635378762940962</v>
      </c>
      <c r="K26">
        <f>'Rescale to Fit GDP Proj'!P84</f>
        <v>0.13328080181159496</v>
      </c>
      <c r="L26">
        <f>'Rescale to Fit GDP Proj'!Q84</f>
        <v>0.15049557523487742</v>
      </c>
      <c r="M26">
        <f>'Rescale to Fit GDP Proj'!R84</f>
        <v>0.16800299980635558</v>
      </c>
      <c r="N26">
        <f>'Rescale to Fit GDP Proj'!S84</f>
        <v>0.18580805059554886</v>
      </c>
      <c r="O26">
        <f>'Rescale to Fit GDP Proj'!T84</f>
        <v>0.20391578724815851</v>
      </c>
      <c r="P26">
        <f>'Rescale to Fit GDP Proj'!U84</f>
        <v>0.22233135542386251</v>
      </c>
      <c r="Q26">
        <f>'Rescale to Fit GDP Proj'!V84</f>
        <v>0.24105998825855338</v>
      </c>
      <c r="R26">
        <f>'Rescale to Fit GDP Proj'!W84</f>
        <v>0.26010700785143398</v>
      </c>
      <c r="S26">
        <f>'Rescale to Fit GDP Proj'!X84</f>
        <v>0.27947782677739369</v>
      </c>
      <c r="T26">
        <f>'Rescale to Fit GDP Proj'!Y84</f>
        <v>0.29917794962509459</v>
      </c>
      <c r="U26">
        <f>'Rescale to Fit GDP Proj'!Z84</f>
        <v>0.3192129745612064</v>
      </c>
      <c r="V26">
        <f>'Rescale to Fit GDP Proj'!AA84</f>
        <v>0.33958859492123222</v>
      </c>
      <c r="W26">
        <f>'Rescale to Fit GDP Proj'!AB84</f>
        <v>0.36031060082737842</v>
      </c>
      <c r="X26">
        <f>'Rescale to Fit GDP Proj'!AC84</f>
        <v>0.38138488083392919</v>
      </c>
      <c r="Y26">
        <f>'Rescale to Fit GDP Proj'!AD84</f>
        <v>0.40281742360059136</v>
      </c>
      <c r="Z26">
        <f>'Rescale to Fit GDP Proj'!AE84</f>
        <v>0.42461431959428664</v>
      </c>
      <c r="AA26">
        <f>'Rescale to Fit GDP Proj'!AF84</f>
        <v>0.44678176281987486</v>
      </c>
      <c r="AB26">
        <f>'Rescale to Fit GDP Proj'!AG84</f>
        <v>0.46932605258029797</v>
      </c>
      <c r="AC26">
        <f>'Rescale to Fit GDP Proj'!AH84</f>
        <v>0.49225359526664825</v>
      </c>
      <c r="AD26">
        <f>'Rescale to Fit GDP Proj'!AI84</f>
        <v>0.51557090617866652</v>
      </c>
      <c r="AE26">
        <f>'Rescale to Fit GDP Proj'!AJ84</f>
        <v>0.5392846113761891</v>
      </c>
      <c r="AF26">
        <f>'Rescale to Fit GDP Proj'!AK84</f>
        <v>0.56340144956206961</v>
      </c>
    </row>
    <row r="27" spans="1:32">
      <c r="A27" s="2" t="s">
        <v>47</v>
      </c>
      <c r="B27">
        <f>'Rescale to Fit GDP Proj'!G85</f>
        <v>8.8287738254667573E-3</v>
      </c>
      <c r="C27">
        <f>'Rescale to Fit GDP Proj'!H85</f>
        <v>1.1366435833453059E-2</v>
      </c>
      <c r="D27">
        <f>'Rescale to Fit GDP Proj'!I85</f>
        <v>1.4674822045579284E-2</v>
      </c>
      <c r="E27">
        <f>'Rescale to Fit GDP Proj'!J85</f>
        <v>1.8761806050220872E-2</v>
      </c>
      <c r="F27">
        <f>'Rescale to Fit GDP Proj'!K85</f>
        <v>2.363728604032915E-2</v>
      </c>
      <c r="G27">
        <f>'Rescale to Fit GDP Proj'!L85</f>
        <v>2.9313224534678047E-2</v>
      </c>
      <c r="H27">
        <f>'Rescale to Fit GDP Proj'!M85</f>
        <v>3.5803697059709497E-2</v>
      </c>
      <c r="I27">
        <f>'Rescale to Fit GDP Proj'!N85</f>
        <v>4.3124950067944916E-2</v>
      </c>
      <c r="J27">
        <f>'Rescale to Fit GDP Proj'!O85</f>
        <v>5.0504773100246377E-2</v>
      </c>
      <c r="K27">
        <f>'Rescale to Fit GDP Proj'!P85</f>
        <v>5.7943634716806268E-2</v>
      </c>
      <c r="L27">
        <f>'Rescale to Fit GDP Proj'!Q85</f>
        <v>6.5442007226298532E-2</v>
      </c>
      <c r="M27">
        <f>'Rescale to Fit GDP Proj'!R85</f>
        <v>7.3000366715866821E-2</v>
      </c>
      <c r="N27">
        <f>'Rescale to Fit GDP Proj'!S85</f>
        <v>8.0619193081351542E-2</v>
      </c>
      <c r="O27">
        <f>'Rescale to Fit GDP Proj'!T85</f>
        <v>8.829897005776019E-2</v>
      </c>
      <c r="P27">
        <f>'Rescale to Fit GDP Proj'!U85</f>
        <v>9.6040185249980176E-2</v>
      </c>
      <c r="Q27">
        <f>'Rescale to Fit GDP Proj'!V85</f>
        <v>0.1038433301637378</v>
      </c>
      <c r="R27">
        <f>'Rescale to Fit GDP Proj'!W85</f>
        <v>0.11170890023680558</v>
      </c>
      <c r="S27">
        <f>'Rescale to Fit GDP Proj'!X85</f>
        <v>0.11963739487045789</v>
      </c>
      <c r="T27">
        <f>'Rescale to Fit GDP Proj'!Y85</f>
        <v>0.12762931746117934</v>
      </c>
      <c r="U27">
        <f>'Rescale to Fit GDP Proj'!Z85</f>
        <v>0.13568517543262668</v>
      </c>
      <c r="V27">
        <f>'Rescale to Fit GDP Proj'!AA85</f>
        <v>0.14380548026784559</v>
      </c>
      <c r="W27">
        <f>'Rescale to Fit GDP Proj'!AB85</f>
        <v>0.15199074754174613</v>
      </c>
      <c r="X27">
        <f>'Rescale to Fit GDP Proj'!AC85</f>
        <v>0.16024149695383802</v>
      </c>
      <c r="Y27">
        <f>'Rescale to Fit GDP Proj'!AD85</f>
        <v>0.16855825236122657</v>
      </c>
      <c r="Z27">
        <f>'Rescale to Fit GDP Proj'!AE85</f>
        <v>0.17694154181187413</v>
      </c>
      <c r="AA27">
        <f>'Rescale to Fit GDP Proj'!AF85</f>
        <v>0.18539189757812688</v>
      </c>
      <c r="AB27">
        <f>'Rescale to Fit GDP Proj'!AG85</f>
        <v>0.19390985619050982</v>
      </c>
      <c r="AC27">
        <f>'Rescale to Fit GDP Proj'!AH85</f>
        <v>0.20249595847179172</v>
      </c>
      <c r="AD27">
        <f>'Rescale to Fit GDP Proj'!AI85</f>
        <v>0.21115074957132385</v>
      </c>
      <c r="AE27">
        <f>'Rescale to Fit GDP Proj'!AJ85</f>
        <v>0.21987477899965224</v>
      </c>
      <c r="AF27">
        <f>'Rescale to Fit GDP Proj'!AK85</f>
        <v>0.22866860066340722</v>
      </c>
    </row>
    <row r="28" spans="1:32">
      <c r="A28" s="2" t="s">
        <v>48</v>
      </c>
      <c r="B28">
        <f>'Rescale to Fit GDP Proj'!G86</f>
        <v>6.6343630116976207E-2</v>
      </c>
      <c r="C28">
        <f>'Rescale to Fit GDP Proj'!H86</f>
        <v>8.0434657417208719E-2</v>
      </c>
      <c r="D28">
        <f>'Rescale to Fit GDP Proj'!I86</f>
        <v>9.4972468914944763E-2</v>
      </c>
      <c r="E28">
        <f>'Rescale to Fit GDP Proj'!J86</f>
        <v>0.10997089611703248</v>
      </c>
      <c r="F28">
        <f>'Rescale to Fit GDP Proj'!K86</f>
        <v>0.12544431758997021</v>
      </c>
      <c r="G28">
        <f>'Rescale to Fit GDP Proj'!L86</f>
        <v>0.14140768130271247</v>
      </c>
      <c r="H28">
        <f>'Rescale to Fit GDP Proj'!M86</f>
        <v>0.15787652800488075</v>
      </c>
      <c r="I28">
        <f>'Rescale to Fit GDP Proj'!N86</f>
        <v>0.1748670156904196</v>
      </c>
      <c r="J28">
        <f>'Rescale to Fit GDP Proj'!O86</f>
        <v>0.19213581852585254</v>
      </c>
      <c r="K28">
        <f>'Rescale to Fit GDP Proj'!P86</f>
        <v>0.20968749549289301</v>
      </c>
      <c r="L28">
        <f>'Rescale to Fit GDP Proj'!Q86</f>
        <v>0.22752668025231601</v>
      </c>
      <c r="M28">
        <f>'Rescale to Fit GDP Proj'!R86</f>
        <v>0.2456580823672499</v>
      </c>
      <c r="N28">
        <f>'Rescale to Fit GDP Proj'!S86</f>
        <v>0.26408648854650518</v>
      </c>
      <c r="O28">
        <f>'Rescale to Fit GDP Proj'!T86</f>
        <v>0.28281676390827098</v>
      </c>
      <c r="P28">
        <f>'Rescale to Fit GDP Proj'!U86</f>
        <v>0.30185385326451109</v>
      </c>
      <c r="Q28">
        <f>'Rescale to Fit GDP Proj'!V86</f>
        <v>0.32120278242639949</v>
      </c>
      <c r="R28">
        <f>'Rescale to Fit GDP Proj'!W86</f>
        <v>0.34086865953113976</v>
      </c>
      <c r="S28">
        <f>'Rescale to Fit GDP Proj'!X86</f>
        <v>0.36085667639051838</v>
      </c>
      <c r="T28">
        <f>'Rescale to Fit GDP Proj'!Y86</f>
        <v>0.38117210986154842</v>
      </c>
      <c r="U28">
        <f>'Rescale to Fit GDP Proj'!Z86</f>
        <v>0.40182032323956512</v>
      </c>
      <c r="V28">
        <f>'Rescale to Fit GDP Proj'!AA86</f>
        <v>0.42280676767414183</v>
      </c>
      <c r="W28">
        <f>'Rescale to Fit GDP Proj'!AB86</f>
        <v>0.44413698360819837</v>
      </c>
      <c r="X28">
        <f>'Rescale to Fit GDP Proj'!AC86</f>
        <v>0.4658166022406845</v>
      </c>
      <c r="Y28">
        <f>'Rescale to Fit GDP Proj'!AD86</f>
        <v>0.48785134701322141</v>
      </c>
      <c r="Z28">
        <f>'Rescale to Fit GDP Proj'!AE86</f>
        <v>0.5102470351210967</v>
      </c>
      <c r="AA28">
        <f>'Rescale to Fit GDP Proj'!AF86</f>
        <v>0.53300957904901025</v>
      </c>
      <c r="AB28">
        <f>'Rescale to Fit GDP Proj'!AG86</f>
        <v>0.5561449881319751</v>
      </c>
      <c r="AC28">
        <f>'Rescale to Fit GDP Proj'!AH86</f>
        <v>0.57965937014178925</v>
      </c>
      <c r="AD28">
        <f>'Rescale to Fit GDP Proj'!AI86</f>
        <v>0.60355893289949336</v>
      </c>
      <c r="AE28">
        <f>'Rescale to Fit GDP Proj'!AJ86</f>
        <v>0.62784998591424146</v>
      </c>
      <c r="AF28">
        <f>'Rescale to Fit GDP Proj'!AK86</f>
        <v>0.65253894204901819</v>
      </c>
    </row>
    <row r="29" spans="1:32">
      <c r="A29" s="2" t="s">
        <v>19</v>
      </c>
      <c r="B29">
        <f>'Rescale to Fit GDP Proj'!G87</f>
        <v>9.1523759143441921E-2</v>
      </c>
      <c r="C29">
        <f>'Rescale to Fit GDP Proj'!H87</f>
        <v>0.10816735951109624</v>
      </c>
      <c r="D29">
        <f>'Rescale to Fit GDP Proj'!I87</f>
        <v>0.12227479220367943</v>
      </c>
      <c r="E29">
        <f>'Rescale to Fit GDP Proj'!J87</f>
        <v>0.13372196615994683</v>
      </c>
      <c r="F29">
        <f>'Rescale to Fit GDP Proj'!K87</f>
        <v>0.14240546526105843</v>
      </c>
      <c r="G29">
        <f>'Rescale to Fit GDP Proj'!L87</f>
        <v>0.14824408465666297</v>
      </c>
      <c r="H29">
        <f>'Rescale to Fit GDP Proj'!M87</f>
        <v>0.15118007612416698</v>
      </c>
      <c r="I29">
        <f>'Rescale to Fit GDP Proj'!N87</f>
        <v>0.15118007612416698</v>
      </c>
      <c r="J29">
        <f>'Rescale to Fit GDP Proj'!O87</f>
        <v>0.15118007612416698</v>
      </c>
      <c r="K29">
        <f>'Rescale to Fit GDP Proj'!P87</f>
        <v>0.15118007612416698</v>
      </c>
      <c r="L29">
        <f>'Rescale to Fit GDP Proj'!Q87</f>
        <v>0.15118007612416698</v>
      </c>
      <c r="M29">
        <f>'Rescale to Fit GDP Proj'!R87</f>
        <v>0.15118007612416698</v>
      </c>
      <c r="N29">
        <f>'Rescale to Fit GDP Proj'!S87</f>
        <v>0.15118007612416698</v>
      </c>
      <c r="O29">
        <f>'Rescale to Fit GDP Proj'!T87</f>
        <v>0.15118007612416698</v>
      </c>
      <c r="P29">
        <f>'Rescale to Fit GDP Proj'!U87</f>
        <v>0.15118007612416698</v>
      </c>
      <c r="Q29">
        <f>'Rescale to Fit GDP Proj'!V87</f>
        <v>0.15118007612416698</v>
      </c>
      <c r="R29">
        <f>'Rescale to Fit GDP Proj'!W87</f>
        <v>0.15118007612416698</v>
      </c>
      <c r="S29">
        <f>'Rescale to Fit GDP Proj'!X87</f>
        <v>0.15118007612416698</v>
      </c>
      <c r="T29">
        <f>'Rescale to Fit GDP Proj'!Y87</f>
        <v>0.15118007612416698</v>
      </c>
      <c r="U29">
        <f>'Rescale to Fit GDP Proj'!Z87</f>
        <v>0.15118007612416698</v>
      </c>
      <c r="V29">
        <f>'Rescale to Fit GDP Proj'!AA87</f>
        <v>0.15118007612416698</v>
      </c>
      <c r="W29">
        <f>'Rescale to Fit GDP Proj'!AB87</f>
        <v>0.15118007612416698</v>
      </c>
      <c r="X29">
        <f>'Rescale to Fit GDP Proj'!AC87</f>
        <v>0.15118007612416698</v>
      </c>
      <c r="Y29">
        <f>'Rescale to Fit GDP Proj'!AD87</f>
        <v>0.15118007612416698</v>
      </c>
      <c r="Z29">
        <f>'Rescale to Fit GDP Proj'!AE87</f>
        <v>0.15118007612416698</v>
      </c>
      <c r="AA29">
        <f>'Rescale to Fit GDP Proj'!AF87</f>
        <v>0.15118007612416698</v>
      </c>
      <c r="AB29">
        <f>'Rescale to Fit GDP Proj'!AG87</f>
        <v>0.15118007612416698</v>
      </c>
      <c r="AC29">
        <f>'Rescale to Fit GDP Proj'!AH87</f>
        <v>0.15118007612416698</v>
      </c>
      <c r="AD29">
        <f>'Rescale to Fit GDP Proj'!AI87</f>
        <v>0.15118007612416698</v>
      </c>
      <c r="AE29">
        <f>'Rescale to Fit GDP Proj'!AJ87</f>
        <v>0.15118007612416698</v>
      </c>
      <c r="AF29">
        <f>'Rescale to Fit GDP Proj'!AK87</f>
        <v>0.15118007612416698</v>
      </c>
    </row>
    <row r="30" spans="1:32">
      <c r="A30" s="2" t="s">
        <v>20</v>
      </c>
      <c r="B30">
        <f>'Rescale to Fit GDP Proj'!G88</f>
        <v>0.19584945310438417</v>
      </c>
      <c r="C30">
        <f>'Rescale to Fit GDP Proj'!H88</f>
        <v>0.23751081392003065</v>
      </c>
      <c r="D30">
        <f>'Rescale to Fit GDP Proj'!I88</f>
        <v>0.27823138885040438</v>
      </c>
      <c r="E30">
        <f>'Rescale to Fit GDP Proj'!J88</f>
        <v>0.31778841128725827</v>
      </c>
      <c r="F30">
        <f>'Rescale to Fit GDP Proj'!K88</f>
        <v>0.35595846858617891</v>
      </c>
      <c r="G30">
        <f>'Rescale to Fit GDP Proj'!L88</f>
        <v>0.39251952144562996</v>
      </c>
      <c r="H30">
        <f>'Rescale to Fit GDP Proj'!M88</f>
        <v>0.42725298582276727</v>
      </c>
      <c r="I30">
        <f>'Rescale to Fit GDP Proj'!N88</f>
        <v>0.4599458512322786</v>
      </c>
      <c r="J30">
        <f>'Rescale to Fit GDP Proj'!O88</f>
        <v>0.49345673180350313</v>
      </c>
      <c r="K30">
        <f>'Rescale to Fit GDP Proj'!P88</f>
        <v>0.52780609526835753</v>
      </c>
      <c r="L30">
        <f>'Rescale to Fit GDP Proj'!Q88</f>
        <v>0.56301492148624666</v>
      </c>
      <c r="M30">
        <f>'Rescale to Fit GDP Proj'!R88</f>
        <v>0.59910471525811404</v>
      </c>
      <c r="N30">
        <f>'Rescale to Fit GDP Proj'!S88</f>
        <v>0.6360975194611167</v>
      </c>
      <c r="O30">
        <f>'Rescale to Fit GDP Proj'!T88</f>
        <v>0.67401592851194458</v>
      </c>
      <c r="P30">
        <f>'Rescale to Fit GDP Proj'!U88</f>
        <v>0.71288310216700934</v>
      </c>
      <c r="Q30">
        <f>'Rescale to Fit GDP Proj'!V88</f>
        <v>0.75272277966792955</v>
      </c>
      <c r="R30">
        <f>'Rescale to Fit GDP Proj'!W88</f>
        <v>0.79355929424095406</v>
      </c>
      <c r="S30">
        <f>'Rescale to Fit GDP Proj'!X88</f>
        <v>0.8354175879591782</v>
      </c>
      <c r="T30">
        <f>'Rescale to Fit GDP Proj'!Y88</f>
        <v>0.87832322697663046</v>
      </c>
      <c r="U30">
        <f>'Rescale to Fit GDP Proj'!Z88</f>
        <v>0.922302417143535</v>
      </c>
      <c r="V30">
        <f>'Rescale to Fit GDP Proj'!AA88</f>
        <v>0.96738202001228635</v>
      </c>
      <c r="W30">
        <f>'Rescale to Fit GDP Proj'!AB88</f>
        <v>1.0135895692439139</v>
      </c>
      <c r="X30">
        <f>'Rescale to Fit GDP Proj'!AC88</f>
        <v>1.060953287425054</v>
      </c>
      <c r="Y30">
        <f>'Rescale to Fit GDP Proj'!AD88</f>
        <v>1.1095021033057066</v>
      </c>
      <c r="Z30">
        <f>'Rescale to Fit GDP Proj'!AE88</f>
        <v>1.1592656694682983</v>
      </c>
      <c r="AA30">
        <f>'Rescale to Fit GDP Proj'!AF88</f>
        <v>1.2102743804388478</v>
      </c>
      <c r="AB30">
        <f>'Rescale to Fit GDP Proj'!AG88</f>
        <v>1.2625593912512956</v>
      </c>
      <c r="AC30">
        <f>'Rescale to Fit GDP Proj'!AH88</f>
        <v>1.3161526364763341</v>
      </c>
      <c r="AD30">
        <f>'Rescale to Fit GDP Proj'!AI88</f>
        <v>1.3710868497263635</v>
      </c>
      <c r="AE30">
        <f>'Rescale to Fit GDP Proj'!AJ88</f>
        <v>1.4273955836484855</v>
      </c>
      <c r="AF30">
        <f>'Rescale to Fit GDP Proj'!AK88</f>
        <v>1.4851132304177446</v>
      </c>
    </row>
    <row r="31" spans="1:32">
      <c r="A31" s="2" t="s">
        <v>21</v>
      </c>
      <c r="B31">
        <f>'Rescale to Fit GDP Proj'!G89</f>
        <v>8.2042614176317641E-2</v>
      </c>
      <c r="C31">
        <f>'Rescale to Fit GDP Proj'!H89</f>
        <v>9.9073049512047651E-2</v>
      </c>
      <c r="D31">
        <f>'Rescale to Fit GDP Proj'!I89</f>
        <v>0.11612561656558705</v>
      </c>
      <c r="E31">
        <f>'Rescale to Fit GDP Proj'!J89</f>
        <v>0.13319096306047815</v>
      </c>
      <c r="F31">
        <f>'Rescale to Fit GDP Proj'!K89</f>
        <v>0.15025956009755878</v>
      </c>
      <c r="G31">
        <f>'Rescale to Fit GDP Proj'!L89</f>
        <v>0.16732170991638826</v>
      </c>
      <c r="H31">
        <f>'Rescale to Fit GDP Proj'!M89</f>
        <v>0.18436755403539062</v>
      </c>
      <c r="I31">
        <f>'Rescale to Fit GDP Proj'!N89</f>
        <v>0.20138708176347248</v>
      </c>
      <c r="J31">
        <f>'Rescale to Fit GDP Proj'!O89</f>
        <v>0.21867892193520366</v>
      </c>
      <c r="K31">
        <f>'Rescale to Fit GDP Proj'!P89</f>
        <v>0.2362474315496825</v>
      </c>
      <c r="L31">
        <f>'Rescale to Fit GDP Proj'!Q89</f>
        <v>0.25409703731799299</v>
      </c>
      <c r="M31">
        <f>'Rescale to Fit GDP Proj'!R89</f>
        <v>0.27223223677859659</v>
      </c>
      <c r="N31">
        <f>'Rescale to Fit GDP Proj'!S89</f>
        <v>0.29065759943056979</v>
      </c>
      <c r="O31">
        <f>'Rescale to Fit GDP Proj'!T89</f>
        <v>0.30937776788497445</v>
      </c>
      <c r="P31">
        <f>'Rescale to Fit GDP Proj'!U89</f>
        <v>0.32839745903464973</v>
      </c>
      <c r="Q31">
        <f>'Rescale to Fit GDP Proj'!V89</f>
        <v>0.34772146524271985</v>
      </c>
      <c r="R31">
        <f>'Rescale to Fit GDP Proj'!W89</f>
        <v>0.36735465555011892</v>
      </c>
      <c r="S31">
        <f>'Rescale to Fit GDP Proj'!X89</f>
        <v>0.38730197690243662</v>
      </c>
      <c r="T31">
        <f>'Rescale to Fit GDP Proj'!Y89</f>
        <v>0.40756845539639136</v>
      </c>
      <c r="U31">
        <f>'Rescale to Fit GDP Proj'!Z89</f>
        <v>0.42815919754624926</v>
      </c>
      <c r="V31">
        <f>'Rescale to Fit GDP Proj'!AA89</f>
        <v>0.44907939157050492</v>
      </c>
      <c r="W31">
        <f>'Rescale to Fit GDP Proj'!AB89</f>
        <v>0.47033430869914855</v>
      </c>
      <c r="X31">
        <f>'Rescale to Fit GDP Proj'!AC89</f>
        <v>0.49192930450185074</v>
      </c>
      <c r="Y31">
        <f>'Rescale to Fit GDP Proj'!AD89</f>
        <v>0.51386982023739602</v>
      </c>
      <c r="Z31">
        <f>'Rescale to Fit GDP Proj'!AE89</f>
        <v>0.53616138422471005</v>
      </c>
      <c r="AA31">
        <f>'Rescale to Fit GDP Proj'!AF89</f>
        <v>0.55880961323582101</v>
      </c>
      <c r="AB31">
        <f>'Rescale to Fit GDP Proj'!AG89</f>
        <v>0.58182021391110983</v>
      </c>
      <c r="AC31">
        <f>'Rescale to Fit GDP Proj'!AH89</f>
        <v>0.60519898419720319</v>
      </c>
      <c r="AD31">
        <f>'Rescale to Fit GDP Proj'!AI89</f>
        <v>0.6289518148078741</v>
      </c>
      <c r="AE31">
        <f>'Rescale to Fit GDP Proj'!AJ89</f>
        <v>0.65308469070831576</v>
      </c>
      <c r="AF31">
        <f>'Rescale to Fit GDP Proj'!AK89</f>
        <v>0.67760369262316456</v>
      </c>
    </row>
    <row r="32" spans="1:32">
      <c r="A32" s="2" t="s">
        <v>22</v>
      </c>
      <c r="B32">
        <f>'Rescale to Fit GDP Proj'!G90</f>
        <v>0.14501633934838551</v>
      </c>
      <c r="C32">
        <f>'Rescale to Fit GDP Proj'!H90</f>
        <v>0.17530840199722114</v>
      </c>
      <c r="D32">
        <f>'Rescale to Fit GDP Proj'!I90</f>
        <v>0.20498958516871979</v>
      </c>
      <c r="E32">
        <f>'Rescale to Fit GDP Proj'!J90</f>
        <v>0.23395702090356116</v>
      </c>
      <c r="F32">
        <f>'Rescale to Fit GDP Proj'!K90</f>
        <v>0.2621078582075001</v>
      </c>
      <c r="G32">
        <f>'Rescale to Fit GDP Proj'!L90</f>
        <v>0.28933985127301387</v>
      </c>
      <c r="H32">
        <f>'Rescale to Fit GDP Proj'!M90</f>
        <v>0.315551960772744</v>
      </c>
      <c r="I32">
        <f>'Rescale to Fit GDP Proj'!N90</f>
        <v>0.34064496345733569</v>
      </c>
      <c r="J32">
        <f>'Rescale to Fit GDP Proj'!O90</f>
        <v>0.3662649191983039</v>
      </c>
      <c r="K32">
        <f>'Rescale to Fit GDP Proj'!P90</f>
        <v>0.39242289400983249</v>
      </c>
      <c r="L32">
        <f>'Rescale to Fit GDP Proj'!Q90</f>
        <v>0.41913018629240323</v>
      </c>
      <c r="M32">
        <f>'Rescale to Fit GDP Proj'!R90</f>
        <v>0.44639833171290788</v>
      </c>
      <c r="N32">
        <f>'Rescale to Fit GDP Proj'!S90</f>
        <v>0.47423910818724307</v>
      </c>
      <c r="O32">
        <f>'Rescale to Fit GDP Proj'!T90</f>
        <v>0.50266454096753932</v>
      </c>
      <c r="P32">
        <f>'Rescale to Fit GDP Proj'!U90</f>
        <v>0.53168690783622174</v>
      </c>
      <c r="Q32">
        <f>'Rescale to Fit GDP Proj'!V90</f>
        <v>0.56131874440914653</v>
      </c>
      <c r="R32">
        <f>'Rescale to Fit GDP Proj'!W90</f>
        <v>0.59157284955010281</v>
      </c>
      <c r="S32">
        <f>'Rescale to Fit GDP Proj'!X90</f>
        <v>0.62246229089901906</v>
      </c>
      <c r="T32">
        <f>'Rescale to Fit GDP Proj'!Y90</f>
        <v>0.65400041051626256</v>
      </c>
      <c r="U32">
        <f>'Rescale to Fit GDP Proj'!Z90</f>
        <v>0.68620083064546822</v>
      </c>
      <c r="V32">
        <f>'Rescale to Fit GDP Proj'!AA90</f>
        <v>0.71907745959738734</v>
      </c>
      <c r="W32">
        <f>'Rescale to Fit GDP Proj'!AB90</f>
        <v>0.75264449775729658</v>
      </c>
      <c r="X32">
        <f>'Rescale to Fit GDP Proj'!AC90</f>
        <v>0.78691644371856384</v>
      </c>
      <c r="Y32">
        <f>'Rescale to Fit GDP Proj'!AD90</f>
        <v>0.82190810054501784</v>
      </c>
      <c r="Z32">
        <f>'Rescale to Fit GDP Proj'!AE90</f>
        <v>0.85763458216482724</v>
      </c>
      <c r="AA32">
        <f>'Rescale to Fit GDP Proj'!AF90</f>
        <v>0.89411131989865289</v>
      </c>
      <c r="AB32">
        <f>'Rescale to Fit GDP Proj'!AG90</f>
        <v>0.93135406912488894</v>
      </c>
      <c r="AC32">
        <f>'Rescale to Fit GDP Proj'!AH90</f>
        <v>0.96937891608487559</v>
      </c>
      <c r="AD32">
        <f>'Rescale to Fit GDP Proj'!AI90</f>
        <v>1.0082022848310221</v>
      </c>
      <c r="AE32">
        <f>'Rescale to Fit GDP Proj'!AJ90</f>
        <v>1.0478409443208379</v>
      </c>
      <c r="AF32">
        <f>'Rescale to Fit GDP Proj'!AK90</f>
        <v>1.0883120156599397</v>
      </c>
    </row>
    <row r="33" spans="1:32">
      <c r="A33" s="2" t="s">
        <v>23</v>
      </c>
      <c r="B33">
        <f>'Rescale to Fit GDP Proj'!G91</f>
        <v>0.10316646024366261</v>
      </c>
      <c r="C33">
        <f>'Rescale to Fit GDP Proj'!H91</f>
        <v>0.1257655432176332</v>
      </c>
      <c r="D33">
        <f>'Rescale to Fit GDP Proj'!I91</f>
        <v>0.14945378172761545</v>
      </c>
      <c r="E33">
        <f>'Rescale to Fit GDP Proj'!J91</f>
        <v>0.17428306406938554</v>
      </c>
      <c r="F33">
        <f>'Rescale to Fit GDP Proj'!K91</f>
        <v>0.20030841106620764</v>
      </c>
      <c r="G33">
        <f>'Rescale to Fit GDP Proj'!L91</f>
        <v>0.22758817278701601</v>
      </c>
      <c r="H33">
        <f>'Rescale to Fit GDP Proj'!M91</f>
        <v>0.25618423921862016</v>
      </c>
      <c r="I33">
        <f>'Rescale to Fit GDP Proj'!N91</f>
        <v>0.28616226592889887</v>
      </c>
      <c r="J33">
        <f>'Rescale to Fit GDP Proj'!O91</f>
        <v>0.31693170846476071</v>
      </c>
      <c r="K33">
        <f>'Rescale to Fit GDP Proj'!P91</f>
        <v>0.34851346009630124</v>
      </c>
      <c r="L33">
        <f>'Rescale to Fit GDP Proj'!Q91</f>
        <v>0.38092896567310286</v>
      </c>
      <c r="M33">
        <f>'Rescale to Fit GDP Proj'!R91</f>
        <v>0.41420023618585883</v>
      </c>
      <c r="N33">
        <f>'Rescale to Fit GDP Proj'!S91</f>
        <v>0.44834986371242136</v>
      </c>
      <c r="O33">
        <f>'Rescale to Fit GDP Proj'!T91</f>
        <v>0.48340103675842372</v>
      </c>
      <c r="P33">
        <f>'Rescale to Fit GDP Proj'!U91</f>
        <v>0.5193775560028917</v>
      </c>
      <c r="Q33">
        <f>'Rescale to Fit GDP Proj'!V91</f>
        <v>0.5563038504595389</v>
      </c>
      <c r="R33">
        <f>'Rescale to Fit GDP Proj'!W91</f>
        <v>0.5942049940647165</v>
      </c>
      <c r="S33">
        <f>'Rescale to Fit GDP Proj'!X91</f>
        <v>0.63310672270328305</v>
      </c>
      <c r="T33">
        <f>'Rescale to Fit GDP Proj'!Y91</f>
        <v>0.67303545168395518</v>
      </c>
      <c r="U33">
        <f>'Rescale to Fit GDP Proj'!Z91</f>
        <v>0.71401829367600467</v>
      </c>
      <c r="V33">
        <f>'Rescale to Fit GDP Proj'!AA91</f>
        <v>0.75608307711948286</v>
      </c>
      <c r="W33">
        <f>'Rescale to Fit GDP Proj'!AB91</f>
        <v>0.79925836512147086</v>
      </c>
      <c r="X33">
        <f>'Rescale to Fit GDP Proj'!AC91</f>
        <v>0.84357347485119027</v>
      </c>
      <c r="Y33">
        <f>'Rescale to Fit GDP Proj'!AD91</f>
        <v>0.88905849744714027</v>
      </c>
      <c r="Z33">
        <f>'Rescale to Fit GDP Proj'!AE91</f>
        <v>0.93574431844978112</v>
      </c>
      <c r="AA33">
        <f>'Rescale to Fit GDP Proj'!AF91</f>
        <v>0.98366263877363869</v>
      </c>
      <c r="AB33">
        <f>'Rescale to Fit GDP Proj'!AG91</f>
        <v>1.0328459962330681</v>
      </c>
      <c r="AC33">
        <f>'Rescale to Fit GDP Proj'!AH91</f>
        <v>1.0833277876362957</v>
      </c>
      <c r="AD33">
        <f>'Rescale to Fit GDP Proj'!AI91</f>
        <v>1.1351422914627394</v>
      </c>
      <c r="AE33">
        <f>'Rescale to Fit GDP Proj'!AJ91</f>
        <v>1.18832469113901</v>
      </c>
      <c r="AF33">
        <f>'Rescale to Fit GDP Proj'!AK91</f>
        <v>1.2429110989293926</v>
      </c>
    </row>
    <row r="34" spans="1:32">
      <c r="A34" s="2" t="s">
        <v>24</v>
      </c>
      <c r="B34">
        <f>'Rescale to Fit GDP Proj'!G92</f>
        <v>0.17517235331874131</v>
      </c>
      <c r="C34">
        <f>'Rescale to Fit GDP Proj'!H92</f>
        <v>0.21162879879214253</v>
      </c>
      <c r="D34">
        <f>'Rescale to Fit GDP Proj'!I92</f>
        <v>0.24669606861305968</v>
      </c>
      <c r="E34">
        <f>'Rescale to Fit GDP Proj'!J92</f>
        <v>0.28015581025551978</v>
      </c>
      <c r="F34">
        <f>'Rescale to Fit GDP Proj'!K92</f>
        <v>0.31179383442580877</v>
      </c>
      <c r="G34">
        <f>'Rescale to Fit GDP Proj'!L92</f>
        <v>0.34140233968735506</v>
      </c>
      <c r="H34">
        <f>'Rescale to Fit GDP Proj'!M92</f>
        <v>0.36878213642723534</v>
      </c>
      <c r="I34">
        <f>'Rescale to Fit GDP Proj'!N92</f>
        <v>0.39374483773517477</v>
      </c>
      <c r="J34">
        <f>'Rescale to Fit GDP Proj'!O92</f>
        <v>0.41920679306927294</v>
      </c>
      <c r="K34">
        <f>'Rescale to Fit GDP Proj'!P92</f>
        <v>0.44517798751005305</v>
      </c>
      <c r="L34">
        <f>'Rescale to Fit GDP Proj'!Q92</f>
        <v>0.47166860583964865</v>
      </c>
      <c r="M34">
        <f>'Rescale to Fit GDP Proj'!R92</f>
        <v>0.49868903653583624</v>
      </c>
      <c r="N34">
        <f>'Rescale to Fit GDP Proj'!S92</f>
        <v>0.52624987584594751</v>
      </c>
      <c r="O34">
        <f>'Rescale to Fit GDP Proj'!T92</f>
        <v>0.55436193194226102</v>
      </c>
      <c r="P34">
        <f>'Rescale to Fit GDP Proj'!U92</f>
        <v>0.58303622916050091</v>
      </c>
      <c r="Q34">
        <f>'Rescale to Fit GDP Proj'!V92</f>
        <v>0.61228401232310536</v>
      </c>
      <c r="R34">
        <f>'Rescale to Fit GDP Proj'!W92</f>
        <v>0.64211675114896216</v>
      </c>
      <c r="S34">
        <f>'Rescale to Fit GDP Proj'!X92</f>
        <v>0.67254614475133601</v>
      </c>
      <c r="T34">
        <f>'Rescale to Fit GDP Proj'!Y92</f>
        <v>0.70358412622575717</v>
      </c>
      <c r="U34">
        <f>'Rescale to Fit GDP Proj'!Z92</f>
        <v>0.73524286732966693</v>
      </c>
      <c r="V34">
        <f>'Rescale to Fit GDP Proj'!AA92</f>
        <v>0.76753478325565494</v>
      </c>
      <c r="W34">
        <f>'Rescale to Fit GDP Proj'!AB92</f>
        <v>0.80047253750016267</v>
      </c>
      <c r="X34">
        <f>'Rescale to Fit GDP Proj'!AC92</f>
        <v>0.83406904682956062</v>
      </c>
      <c r="Y34">
        <f>'Rescale to Fit GDP Proj'!AD92</f>
        <v>0.86833748634554631</v>
      </c>
      <c r="Z34">
        <f>'Rescale to Fit GDP Proj'!AE92</f>
        <v>0.90329129465185187</v>
      </c>
      <c r="AA34">
        <f>'Rescale to Fit GDP Proj'!AF92</f>
        <v>0.93894417912428363</v>
      </c>
      <c r="AB34">
        <f>'Rescale to Fit GDP Proj'!AG92</f>
        <v>0.97531012128616401</v>
      </c>
      <c r="AC34">
        <f>'Rescale to Fit GDP Proj'!AH92</f>
        <v>1.0124033822912819</v>
      </c>
      <c r="AD34">
        <f>'Rescale to Fit GDP Proj'!AI92</f>
        <v>1.0502385085165022</v>
      </c>
      <c r="AE34">
        <f>'Rescale to Fit GDP Proj'!AJ92</f>
        <v>1.0888303372662269</v>
      </c>
      <c r="AF34">
        <f>'Rescale to Fit GDP Proj'!AK92</f>
        <v>1.128194002590946</v>
      </c>
    </row>
    <row r="35" spans="1:32">
      <c r="A35" s="2" t="s">
        <v>25</v>
      </c>
      <c r="B35">
        <f>'Rescale to Fit GDP Proj'!G93</f>
        <v>0.75817657314699416</v>
      </c>
      <c r="C35">
        <f>'Rescale to Fit GDP Proj'!H93</f>
        <v>0.95276025997438074</v>
      </c>
      <c r="D35">
        <f>'Rescale to Fit GDP Proj'!I93</f>
        <v>1.145574240138135</v>
      </c>
      <c r="E35">
        <f>'Rescale to Fit GDP Proj'!J93</f>
        <v>1.3311689711087553</v>
      </c>
      <c r="F35">
        <f>'Rescale to Fit GDP Proj'!K93</f>
        <v>1.5037416027400283</v>
      </c>
      <c r="G35">
        <f>'Rescale to Fit GDP Proj'!L93</f>
        <v>1.6574093513502373</v>
      </c>
      <c r="H35">
        <f>'Rescale to Fit GDP Proj'!M93</f>
        <v>1.7865207881872187</v>
      </c>
      <c r="I35">
        <f>'Rescale to Fit GDP Proj'!N93</f>
        <v>1.8859841720236761</v>
      </c>
      <c r="J35">
        <f>'Rescale to Fit GDP Proj'!O93</f>
        <v>1.9891585211097362</v>
      </c>
      <c r="K35">
        <f>'Rescale to Fit GDP Proj'!P93</f>
        <v>2.0961822910513979</v>
      </c>
      <c r="L35">
        <f>'Rescale to Fit GDP Proj'!Q93</f>
        <v>2.2071991032143856</v>
      </c>
      <c r="M35">
        <f>'Rescale to Fit GDP Proj'!R93</f>
        <v>2.3223579374579404</v>
      </c>
      <c r="N35">
        <f>'Rescale to Fit GDP Proj'!S93</f>
        <v>2.4418133320594788</v>
      </c>
      <c r="O35">
        <f>'Rescale to Fit GDP Proj'!T93</f>
        <v>2.5657255910984138</v>
      </c>
      <c r="P35">
        <f>'Rescale to Fit GDP Proj'!U93</f>
        <v>2.694260999577442</v>
      </c>
      <c r="Q35">
        <f>'Rescale to Fit GDP Proj'!V93</f>
        <v>2.8275920465699702</v>
      </c>
      <c r="R35">
        <f>'Rescale to Fit GDP Proj'!W93</f>
        <v>2.965897656693147</v>
      </c>
      <c r="S35">
        <f>'Rescale to Fit GDP Proj'!X93</f>
        <v>3.1093634302171189</v>
      </c>
      <c r="T35">
        <f>'Rescale to Fit GDP Proj'!Y93</f>
        <v>3.2581818921327339</v>
      </c>
      <c r="U35">
        <f>'Rescale to Fit GDP Proj'!Z93</f>
        <v>3.4125527505119173</v>
      </c>
      <c r="V35">
        <f>'Rescale to Fit GDP Proj'!AA93</f>
        <v>3.5726831645074517</v>
      </c>
      <c r="W35">
        <f>'Rescale to Fit GDP Proj'!AB93</f>
        <v>3.7387880223517787</v>
      </c>
      <c r="X35">
        <f>'Rescale to Fit GDP Proj'!AC93</f>
        <v>3.9110902297279098</v>
      </c>
      <c r="Y35">
        <f>'Rescale to Fit GDP Proj'!AD93</f>
        <v>4.0898210088994054</v>
      </c>
      <c r="Z35">
        <f>'Rescale to Fit GDP Proj'!AE93</f>
        <v>4.2752202090008637</v>
      </c>
      <c r="AA35">
        <f>'Rescale to Fit GDP Proj'!AF93</f>
        <v>4.4675366279052922</v>
      </c>
      <c r="AB35">
        <f>'Rescale to Fit GDP Proj'!AG93</f>
        <v>4.667028346100321</v>
      </c>
      <c r="AC35">
        <f>'Rescale to Fit GDP Proj'!AH93</f>
        <v>4.8739630730212795</v>
      </c>
      <c r="AD35">
        <f>'Rescale to Fit GDP Proj'!AI93</f>
        <v>5.0886185063059211</v>
      </c>
      <c r="AE35">
        <f>'Rescale to Fit GDP Proj'!AJ93</f>
        <v>5.3112827044528919</v>
      </c>
      <c r="AF35">
        <f>'Rescale to Fit GDP Proj'!AK93</f>
        <v>5.5422544733840287</v>
      </c>
    </row>
    <row r="36" spans="1:32">
      <c r="A36" s="2" t="s">
        <v>26</v>
      </c>
      <c r="B36">
        <f>'Rescale to Fit GDP Proj'!G94</f>
        <v>4.9440196839524518E-2</v>
      </c>
      <c r="C36">
        <f>'Rescale to Fit GDP Proj'!H94</f>
        <v>6.0054975420201696E-2</v>
      </c>
      <c r="D36">
        <f>'Rescale to Fit GDP Proj'!I94</f>
        <v>7.1193669143682248E-2</v>
      </c>
      <c r="E36">
        <f>'Rescale to Fit GDP Proj'!J94</f>
        <v>8.2871813063361305E-2</v>
      </c>
      <c r="F36">
        <f>'Rescale to Fit GDP Proj'!K94</f>
        <v>9.5105813354924823E-2</v>
      </c>
      <c r="G36">
        <f>'Rescale to Fit GDP Proj'!L94</f>
        <v>0.10791298539690587</v>
      </c>
      <c r="H36">
        <f>'Rescale to Fit GDP Proj'!M94</f>
        <v>0.12131159423473882</v>
      </c>
      <c r="I36">
        <f>'Rescale to Fit GDP Proj'!N94</f>
        <v>0.13532089755960144</v>
      </c>
      <c r="J36">
        <f>'Rescale to Fit GDP Proj'!O94</f>
        <v>0.1495263311310121</v>
      </c>
      <c r="K36">
        <f>'Rescale to Fit GDP Proj'!P94</f>
        <v>0.16393064077242242</v>
      </c>
      <c r="L36">
        <f>'Rescale to Fit GDP Proj'!Q94</f>
        <v>0.17853661074881252</v>
      </c>
      <c r="M36">
        <f>'Rescale to Fit GDP Proj'!R94</f>
        <v>0.19334706430487214</v>
      </c>
      <c r="N36">
        <f>'Rescale to Fit GDP Proj'!S94</f>
        <v>0.20836486421071648</v>
      </c>
      <c r="O36">
        <f>'Rescale to Fit GDP Proj'!T94</f>
        <v>0.22359291331524273</v>
      </c>
      <c r="P36">
        <f>'Rescale to Fit GDP Proj'!U94</f>
        <v>0.23903415510723233</v>
      </c>
      <c r="Q36">
        <f>'Rescale to Fit GDP Proj'!V94</f>
        <v>0.25469157428430972</v>
      </c>
      <c r="R36">
        <f>'Rescale to Fit GDP Proj'!W94</f>
        <v>0.27056819732986631</v>
      </c>
      <c r="S36">
        <f>'Rescale to Fit GDP Proj'!X94</f>
        <v>0.28666709309806071</v>
      </c>
      <c r="T36">
        <f>'Rescale to Fit GDP Proj'!Y94</f>
        <v>0.30299137340700982</v>
      </c>
      <c r="U36">
        <f>'Rescale to Fit GDP Proj'!Z94</f>
        <v>0.31954419364028408</v>
      </c>
      <c r="V36">
        <f>'Rescale to Fit GDP Proj'!AA94</f>
        <v>0.33632875335682438</v>
      </c>
      <c r="W36">
        <f>'Rescale to Fit GDP Proj'!AB94</f>
        <v>0.35334829690939618</v>
      </c>
      <c r="X36">
        <f>'Rescale to Fit GDP Proj'!AC94</f>
        <v>0.37060611407170385</v>
      </c>
      <c r="Y36">
        <f>'Rescale to Fit GDP Proj'!AD94</f>
        <v>0.38810554067428388</v>
      </c>
      <c r="Z36">
        <f>'Rescale to Fit GDP Proj'!AE94</f>
        <v>0.40584995924930006</v>
      </c>
      <c r="AA36">
        <f>'Rescale to Fit GDP Proj'!AF94</f>
        <v>0.42384279968436644</v>
      </c>
      <c r="AB36">
        <f>'Rescale to Fit GDP Proj'!AG94</f>
        <v>0.44208753988552379</v>
      </c>
      <c r="AC36">
        <f>'Rescale to Fit GDP Proj'!AH94</f>
        <v>0.46058770644949742</v>
      </c>
      <c r="AD36">
        <f>'Rescale to Fit GDP Proj'!AI94</f>
        <v>0.47934687534536657</v>
      </c>
      <c r="AE36">
        <f>'Rescale to Fit GDP Proj'!AJ94</f>
        <v>0.49836867260577783</v>
      </c>
      <c r="AF36">
        <f>'Rescale to Fit GDP Proj'!AK94</f>
        <v>0.51765677502783503</v>
      </c>
    </row>
    <row r="37" spans="1:32">
      <c r="A37" s="2" t="s">
        <v>27</v>
      </c>
      <c r="B37">
        <f>'Rescale to Fit GDP Proj'!G95</f>
        <v>0.10588559075146795</v>
      </c>
      <c r="C37">
        <f>'Rescale to Fit GDP Proj'!H95</f>
        <v>0.12798308326521485</v>
      </c>
      <c r="D37">
        <f>'Rescale to Fit GDP Proj'!I95</f>
        <v>0.15000057038977865</v>
      </c>
      <c r="E37">
        <f>'Rescale to Fit GDP Proj'!J95</f>
        <v>0.17191109487614531</v>
      </c>
      <c r="F37">
        <f>'Rescale to Fit GDP Proj'!K95</f>
        <v>0.19368727822723836</v>
      </c>
      <c r="G37">
        <f>'Rescale to Fit GDP Proj'!L95</f>
        <v>0.21530137382934889</v>
      </c>
      <c r="H37">
        <f>'Rescale to Fit GDP Proj'!M95</f>
        <v>0.23672532232698798</v>
      </c>
      <c r="I37">
        <f>'Rescale to Fit GDP Proj'!N95</f>
        <v>0.25793080910162558</v>
      </c>
      <c r="J37">
        <f>'Rescale to Fit GDP Proj'!O95</f>
        <v>0.27953920012498107</v>
      </c>
      <c r="K37">
        <f>'Rescale to Fit GDP Proj'!P95</f>
        <v>0.30155815057778046</v>
      </c>
      <c r="L37">
        <f>'Rescale to Fit GDP Proj'!Q95</f>
        <v>0.32399546108918309</v>
      </c>
      <c r="M37">
        <f>'Rescale to Fit GDP Proj'!R95</f>
        <v>0.3468590805003024</v>
      </c>
      <c r="N37">
        <f>'Rescale to Fit GDP Proj'!S95</f>
        <v>0.37015710868023277</v>
      </c>
      <c r="O37">
        <f>'Rescale to Fit GDP Proj'!T95</f>
        <v>0.393897799395582</v>
      </c>
      <c r="P37">
        <f>'Rescale to Fit GDP Proj'!U95</f>
        <v>0.41808956323452279</v>
      </c>
      <c r="Q37">
        <f>'Rescale to Fit GDP Proj'!V95</f>
        <v>0.44274097058640333</v>
      </c>
      <c r="R37">
        <f>'Rescale to Fit GDP Proj'!W95</f>
        <v>0.46786075467796978</v>
      </c>
      <c r="S37">
        <f>'Rescale to Fit GDP Proj'!X95</f>
        <v>0.4934578146672759</v>
      </c>
      <c r="T37">
        <f>'Rescale to Fit GDP Proj'!Y95</f>
        <v>0.51954121879637882</v>
      </c>
      <c r="U37">
        <f>'Rescale to Fit GDP Proj'!Z95</f>
        <v>0.54612020760393487</v>
      </c>
      <c r="V37">
        <f>'Rescale to Fit GDP Proj'!AA95</f>
        <v>0.57320419719883431</v>
      </c>
      <c r="W37">
        <f>'Rescale to Fit GDP Proj'!AB95</f>
        <v>0.60080278259603692</v>
      </c>
      <c r="X37">
        <f>'Rescale to Fit GDP Proj'!AC95</f>
        <v>0.62892574111578636</v>
      </c>
      <c r="Y37">
        <f>'Rescale to Fit GDP Proj'!AD95</f>
        <v>0.65758303584741107</v>
      </c>
      <c r="Z37">
        <f>'Rescale to Fit GDP Proj'!AE95</f>
        <v>0.68678481917893663</v>
      </c>
      <c r="AA37">
        <f>'Rescale to Fit GDP Proj'!AF95</f>
        <v>0.71654143639376111</v>
      </c>
      <c r="AB37">
        <f>'Rescale to Fit GDP Proj'!AG95</f>
        <v>0.74686342933566729</v>
      </c>
      <c r="AC37">
        <f>'Rescale to Fit GDP Proj'!AH95</f>
        <v>0.77776154014346965</v>
      </c>
      <c r="AD37">
        <f>'Rescale to Fit GDP Proj'!AI95</f>
        <v>0.80924671505662016</v>
      </c>
      <c r="AE37">
        <f>'Rescale to Fit GDP Proj'!AJ95</f>
        <v>0.84133010829312049</v>
      </c>
      <c r="AF37">
        <f>'Rescale to Fit GDP Proj'!AK95</f>
        <v>0.87402308600111456</v>
      </c>
    </row>
    <row r="38" spans="1:32">
      <c r="A38" s="2" t="s">
        <v>28</v>
      </c>
      <c r="B38">
        <f>'Rescale to Fit GDP Proj'!G96</f>
        <v>0.15069362984531987</v>
      </c>
      <c r="C38">
        <f>'Rescale to Fit GDP Proj'!H96</f>
        <v>0.18238890829306542</v>
      </c>
      <c r="D38">
        <f>'Rescale to Fit GDP Proj'!I96</f>
        <v>0.21360535559436417</v>
      </c>
      <c r="E38">
        <f>'Rescale to Fit GDP Proj'!J96</f>
        <v>0.24424273225158852</v>
      </c>
      <c r="F38">
        <f>'Rescale to Fit GDP Proj'!K96</f>
        <v>0.27420009353897534</v>
      </c>
      <c r="G38">
        <f>'Rescale to Fit GDP Proj'!L96</f>
        <v>0.30337632080117116</v>
      </c>
      <c r="H38">
        <f>'Rescale to Fit GDP Proj'!M96</f>
        <v>0.33167067029125274</v>
      </c>
      <c r="I38">
        <f>'Rescale to Fit GDP Proj'!N96</f>
        <v>0.35898333557793011</v>
      </c>
      <c r="J38">
        <f>'Rescale to Fit GDP Proj'!O96</f>
        <v>0.38691199355502026</v>
      </c>
      <c r="K38">
        <f>'Rescale to Fit GDP Proj'!P96</f>
        <v>0.41547053693459118</v>
      </c>
      <c r="L38">
        <f>'Rescale to Fit GDP Proj'!Q96</f>
        <v>0.44467317175620941</v>
      </c>
      <c r="M38">
        <f>'Rescale to Fit GDP Proj'!R96</f>
        <v>0.47453442445353089</v>
      </c>
      <c r="N38">
        <f>'Rescale to Fit GDP Proj'!S96</f>
        <v>0.50506914908026879</v>
      </c>
      <c r="O38">
        <f>'Rescale to Fit GDP Proj'!T96</f>
        <v>0.53629253469912908</v>
      </c>
      <c r="P38">
        <f>'Rescale to Fit GDP Proj'!U96</f>
        <v>0.56822011293739438</v>
      </c>
      <c r="Q38">
        <f>'Rescale to Fit GDP Proj'!V96</f>
        <v>0.60086776571290901</v>
      </c>
      <c r="R38">
        <f>'Rescale to Fit GDP Proj'!W96</f>
        <v>0.63425173313431282</v>
      </c>
      <c r="S38">
        <f>'Rescale to Fit GDP Proj'!X96</f>
        <v>0.66838862157945111</v>
      </c>
      <c r="T38">
        <f>'Rescale to Fit GDP Proj'!Y96</f>
        <v>0.70329541195598022</v>
      </c>
      <c r="U38">
        <f>'Rescale to Fit GDP Proj'!Z96</f>
        <v>0.73898946814827704</v>
      </c>
      <c r="V38">
        <f>'Rescale to Fit GDP Proj'!AA96</f>
        <v>0.77548854565485625</v>
      </c>
      <c r="W38">
        <f>'Rescale to Fit GDP Proj'!AB96</f>
        <v>0.81281080042058884</v>
      </c>
      <c r="X38">
        <f>'Rescale to Fit GDP Proj'!AC96</f>
        <v>0.8509747978681178</v>
      </c>
      <c r="Y38">
        <f>'Rescale to Fit GDP Proj'!AD96</f>
        <v>0.88999952213296241</v>
      </c>
      <c r="Z38">
        <f>'Rescale to Fit GDP Proj'!AE96</f>
        <v>0.92990438550690513</v>
      </c>
      <c r="AA38">
        <f>'Rescale to Fit GDP Proj'!AF96</f>
        <v>0.97070923809435983</v>
      </c>
      <c r="AB38">
        <f>'Rescale to Fit GDP Proj'!AG96</f>
        <v>1.0124343776865214</v>
      </c>
      <c r="AC38">
        <f>'Rescale to Fit GDP Proj'!AH96</f>
        <v>1.0551005598582133</v>
      </c>
      <c r="AD38">
        <f>'Rescale to Fit GDP Proj'!AI96</f>
        <v>1.0987290082924512</v>
      </c>
      <c r="AE38">
        <f>'Rescale to Fit GDP Proj'!AJ96</f>
        <v>1.1433414253378611</v>
      </c>
      <c r="AF38">
        <f>'Rescale to Fit GDP Proj'!AK96</f>
        <v>1.1889600028042027</v>
      </c>
    </row>
    <row r="39" spans="1:32">
      <c r="A39" s="2" t="s">
        <v>29</v>
      </c>
      <c r="B39">
        <f>'Rescale to Fit GDP Proj'!G97</f>
        <v>1.6928304057388578E-2</v>
      </c>
      <c r="C39">
        <f>'Rescale to Fit GDP Proj'!H97</f>
        <v>2.0830075155969793E-2</v>
      </c>
      <c r="D39">
        <f>'Rescale to Fit GDP Proj'!I97</f>
        <v>2.5228112376384587E-2</v>
      </c>
      <c r="E39">
        <f>'Rescale to Fit GDP Proj'!J97</f>
        <v>3.012925936468621E-2</v>
      </c>
      <c r="F39">
        <f>'Rescale to Fit GDP Proj'!K97</f>
        <v>3.5541193165039009E-2</v>
      </c>
      <c r="G39">
        <f>'Rescale to Fit GDP Proj'!L97</f>
        <v>4.1472444197564254E-2</v>
      </c>
      <c r="H39">
        <f>'Rescale to Fit GDP Proj'!M97</f>
        <v>4.7932418594951759E-2</v>
      </c>
      <c r="I39">
        <f>'Rescale to Fit GDP Proj'!N97</f>
        <v>5.493142297946161E-2</v>
      </c>
      <c r="J39">
        <f>'Rescale to Fit GDP Proj'!O97</f>
        <v>6.1983254751466654E-2</v>
      </c>
      <c r="K39">
        <f>'Rescale to Fit GDP Proj'!P97</f>
        <v>6.9088312643803232E-2</v>
      </c>
      <c r="L39">
        <f>'Rescale to Fit GDP Proj'!Q97</f>
        <v>7.6246998398880411E-2</v>
      </c>
      <c r="M39">
        <f>'Rescale to Fit GDP Proj'!R97</f>
        <v>8.3459716791396299E-2</v>
      </c>
      <c r="N39">
        <f>'Rescale to Fit GDP Proj'!S97</f>
        <v>9.0726875651224642E-2</v>
      </c>
      <c r="O39">
        <f>'Rescale to Fit GDP Proj'!T97</f>
        <v>9.804888588647534E-2</v>
      </c>
      <c r="P39">
        <f>'Rescale to Fit GDP Proj'!U97</f>
        <v>0.10542616150672808</v>
      </c>
      <c r="Q39">
        <f>'Rescale to Fit GDP Proj'!V97</f>
        <v>0.11285911964644216</v>
      </c>
      <c r="R39">
        <f>'Rescale to Fit GDP Proj'!W97</f>
        <v>0.12034818058854209</v>
      </c>
      <c r="S39">
        <f>'Rescale to Fit GDP Proj'!X97</f>
        <v>0.12789376778818207</v>
      </c>
      <c r="T39">
        <f>'Rescale to Fit GDP Proj'!Y97</f>
        <v>0.13549630789668954</v>
      </c>
      <c r="U39">
        <f>'Rescale to Fit GDP Proj'!Z97</f>
        <v>0.14315623078568915</v>
      </c>
      <c r="V39">
        <f>'Rescale to Fit GDP Proj'!AA97</f>
        <v>0.15087396957140908</v>
      </c>
      <c r="W39">
        <f>'Rescale to Fit GDP Proj'!AB97</f>
        <v>0.15864996063917106</v>
      </c>
      <c r="X39">
        <f>'Rescale to Fit GDP Proj'!AC97</f>
        <v>0.16648464366806459</v>
      </c>
      <c r="Y39">
        <f>'Rescale to Fit GDP Proj'!AD97</f>
        <v>0.17437846165580825</v>
      </c>
      <c r="Z39">
        <f>'Rescale to Fit GDP Proj'!AE97</f>
        <v>0.18233186094379764</v>
      </c>
      <c r="AA39">
        <f>'Rescale to Fit GDP Proj'!AF97</f>
        <v>0.19034529124234342</v>
      </c>
      <c r="AB39">
        <f>'Rescale to Fit GDP Proj'!AG97</f>
        <v>0.19841920565609891</v>
      </c>
      <c r="AC39">
        <f>'Rescale to Fit GDP Proj'!AH97</f>
        <v>0.20655406070968069</v>
      </c>
      <c r="AD39">
        <f>'Rescale to Fit GDP Proj'!AI97</f>
        <v>0.21475031637348119</v>
      </c>
      <c r="AE39">
        <f>'Rescale to Fit GDP Proj'!AJ97</f>
        <v>0.2230084360896773</v>
      </c>
      <c r="AF39">
        <f>'Rescale to Fit GDP Proj'!AK97</f>
        <v>0.23132888679843494</v>
      </c>
    </row>
    <row r="40" spans="1:32">
      <c r="A40" s="2" t="s">
        <v>30</v>
      </c>
      <c r="B40">
        <f>'Rescale to Fit GDP Proj'!G98</f>
        <v>0</v>
      </c>
      <c r="C40">
        <f>'Rescale to Fit GDP Proj'!H98</f>
        <v>2.1355713989265001E-3</v>
      </c>
      <c r="D40">
        <f>'Rescale to Fit GDP Proj'!I98</f>
        <v>6.4170869721457769E-3</v>
      </c>
      <c r="E40">
        <f>'Rescale to Fit GDP Proj'!J98</f>
        <v>1.2870554231150922E-2</v>
      </c>
      <c r="F40">
        <f>'Rescale to Fit GDP Proj'!K98</f>
        <v>2.1537868067959629E-2</v>
      </c>
      <c r="G40">
        <f>'Rescale to Fit GDP Proj'!L98</f>
        <v>3.2477256317703089E-2</v>
      </c>
      <c r="H40">
        <f>'Rescale to Fit GDP Proj'!M98</f>
        <v>4.576392473189142E-2</v>
      </c>
      <c r="I40">
        <f>'Rescale to Fit GDP Proj'!N98</f>
        <v>6.1490911244818813E-2</v>
      </c>
      <c r="J40">
        <f>'Rescale to Fit GDP Proj'!O98</f>
        <v>7.7485256528466093E-2</v>
      </c>
      <c r="K40">
        <f>'Rescale to Fit GDP Proj'!P98</f>
        <v>9.3751505681935313E-2</v>
      </c>
      <c r="L40">
        <f>'Rescale to Fit GDP Proj'!Q98</f>
        <v>0.11029428107101347</v>
      </c>
      <c r="M40">
        <f>'Rescale to Fit GDP Proj'!R98</f>
        <v>0.12711828364170605</v>
      </c>
      <c r="N40">
        <f>'Rescale to Fit GDP Proj'!S98</f>
        <v>0.14422829425610026</v>
      </c>
      <c r="O40">
        <f>'Rescale to Fit GDP Proj'!T98</f>
        <v>0.16162917505093918</v>
      </c>
      <c r="P40">
        <f>'Rescale to Fit GDP Proj'!U98</f>
        <v>0.17932587081929036</v>
      </c>
      <c r="Q40">
        <f>'Rescale to Fit GDP Proj'!V98</f>
        <v>0.19732341041570362</v>
      </c>
      <c r="R40">
        <f>'Rescale to Fit GDP Proj'!W98</f>
        <v>0.21562690818525576</v>
      </c>
      <c r="S40">
        <f>'Rescale to Fit GDP Proj'!X98</f>
        <v>0.23424156541689042</v>
      </c>
      <c r="T40">
        <f>'Rescale to Fit GDP Proj'!Y98</f>
        <v>0.2531726718214628</v>
      </c>
      <c r="U40">
        <f>'Rescale to Fit GDP Proj'!Z98</f>
        <v>0.27242560703491303</v>
      </c>
      <c r="V40">
        <f>'Rescale to Fit GDP Proj'!AA98</f>
        <v>0.29200584214699188</v>
      </c>
      <c r="W40">
        <f>'Rescale to Fit GDP Proj'!AB98</f>
        <v>0.31191894125597597</v>
      </c>
      <c r="X40">
        <f>'Rescale to Fit GDP Proj'!AC98</f>
        <v>0.33217056304981291</v>
      </c>
      <c r="Y40">
        <f>'Rescale to Fit GDP Proj'!AD98</f>
        <v>0.35276646241414489</v>
      </c>
      <c r="Z40">
        <f>'Rescale to Fit GDP Proj'!AE98</f>
        <v>0.37371249206767071</v>
      </c>
      <c r="AA40">
        <f>'Rescale to Fit GDP Proj'!AF98</f>
        <v>0.39501460422530638</v>
      </c>
      <c r="AB40">
        <f>'Rescale to Fit GDP Proj'!AG98</f>
        <v>0.41667885228962181</v>
      </c>
      <c r="AC40">
        <f>'Rescale to Fit GDP Proj'!AH98</f>
        <v>0.43871139257103065</v>
      </c>
      <c r="AD40">
        <f>'Rescale to Fit GDP Proj'!AI98</f>
        <v>0.46111848603722339</v>
      </c>
      <c r="AE40">
        <f>'Rescale to Fit GDP Proj'!AJ98</f>
        <v>0.48390650009234137</v>
      </c>
      <c r="AF40">
        <f>'Rescale to Fit GDP Proj'!AK98</f>
        <v>0.50708191038639649</v>
      </c>
    </row>
    <row r="41" spans="1:32">
      <c r="A41" s="2" t="s">
        <v>31</v>
      </c>
      <c r="B41">
        <f>'Rescale to Fit GDP Proj'!G99</f>
        <v>0.13019929020560914</v>
      </c>
      <c r="C41">
        <f>'Rescale to Fit GDP Proj'!H99</f>
        <v>0.15861097408811511</v>
      </c>
      <c r="D41">
        <f>'Rescale to Fit GDP Proj'!I99</f>
        <v>0.18797052448889415</v>
      </c>
      <c r="E41">
        <f>'Rescale to Fit GDP Proj'!J99</f>
        <v>0.21831300552293223</v>
      </c>
      <c r="F41">
        <f>'Rescale to Fit GDP Proj'!K99</f>
        <v>0.24967488936557949</v>
      </c>
      <c r="G41">
        <f>'Rescale to Fit GDP Proj'!L99</f>
        <v>0.28209411672063622</v>
      </c>
      <c r="H41">
        <f>'Rescale to Fit GDP Proj'!M99</f>
        <v>0.31561016003912973</v>
      </c>
      <c r="I41">
        <f>'Rescale to Fit GDP Proj'!N99</f>
        <v>0.35026408962038658</v>
      </c>
      <c r="J41">
        <f>'Rescale to Fit GDP Proj'!O99</f>
        <v>0.38592298315949985</v>
      </c>
      <c r="K41">
        <f>'Rescale to Fit GDP Proj'!P99</f>
        <v>0.42261598461124739</v>
      </c>
      <c r="L41">
        <f>'Rescale to Fit GDP Proj'!Q99</f>
        <v>0.4603730831050955</v>
      </c>
      <c r="M41">
        <f>'Rescale to Fit GDP Proj'!R99</f>
        <v>0.4992251374552652</v>
      </c>
      <c r="N41">
        <f>'Rescale to Fit GDP Proj'!S99</f>
        <v>0.5392039013815898</v>
      </c>
      <c r="O41">
        <f>'Rescale to Fit GDP Proj'!T99</f>
        <v>0.58034204946177803</v>
      </c>
      <c r="P41">
        <f>'Rescale to Fit GDP Proj'!U99</f>
        <v>0.62267320383629166</v>
      </c>
      <c r="Q41">
        <f>'Rescale to Fit GDP Proj'!V99</f>
        <v>0.66623196168766607</v>
      </c>
      <c r="R41">
        <f>'Rescale to Fit GDP Proj'!W99</f>
        <v>0.71105392351673047</v>
      </c>
      <c r="S41">
        <f>'Rescale to Fit GDP Proj'!X99</f>
        <v>0.75717572223883767</v>
      </c>
      <c r="T41">
        <f>'Rescale to Fit GDP Proj'!Y99</f>
        <v>0.80463505312388584</v>
      </c>
      <c r="U41">
        <f>'Rescale to Fit GDP Proj'!Z99</f>
        <v>0.85347070460460039</v>
      </c>
      <c r="V41">
        <f>'Rescale to Fit GDP Proj'!AA99</f>
        <v>0.90372258997825605</v>
      </c>
      <c r="W41">
        <f>'Rescale to Fit GDP Proj'!AB99</f>
        <v>0.95543178002774731</v>
      </c>
      <c r="X41">
        <f>'Rescale to Fit GDP Proj'!AC99</f>
        <v>1.0086405365886739</v>
      </c>
      <c r="Y41">
        <f>'Rescale to Fit GDP Proj'!AD99</f>
        <v>1.0633923470898676</v>
      </c>
      <c r="Z41">
        <f>'Rescale to Fit GDP Proj'!AE99</f>
        <v>1.1197319600955957</v>
      </c>
      <c r="AA41">
        <f>'Rescale to Fit GDP Proj'!AF99</f>
        <v>1.1777054218784899</v>
      </c>
      <c r="AB41">
        <f>'Rescale to Fit GDP Proj'!AG99</f>
        <v>1.2373601140530881</v>
      </c>
      <c r="AC41">
        <f>'Rescale to Fit GDP Proj'!AH99</f>
        <v>1.2987447923007496</v>
      </c>
      <c r="AD41">
        <f>'Rescale to Fit GDP Proj'!AI99</f>
        <v>1.3619096262175931</v>
      </c>
      <c r="AE41">
        <f>'Rescale to Fit GDP Proj'!AJ99</f>
        <v>1.4269062403180253</v>
      </c>
      <c r="AF41">
        <f>'Rescale to Fit GDP Proj'!AK99</f>
        <v>1.4937877562273698</v>
      </c>
    </row>
    <row r="42" spans="1:32">
      <c r="A42" s="2" t="s">
        <v>32</v>
      </c>
      <c r="B42">
        <f>'Rescale to Fit GDP Proj'!G100</f>
        <v>0.11071045183907768</v>
      </c>
      <c r="C42">
        <f>'Rescale to Fit GDP Proj'!H100</f>
        <v>0.13418909772682955</v>
      </c>
      <c r="D42">
        <f>'Rescale to Fit GDP Proj'!I100</f>
        <v>0.15793493949514878</v>
      </c>
      <c r="E42">
        <f>'Rescale to Fit GDP Proj'!J100</f>
        <v>0.18194074445105021</v>
      </c>
      <c r="F42">
        <f>'Rescale to Fit GDP Proj'!K100</f>
        <v>0.20619888555781102</v>
      </c>
      <c r="G42">
        <f>'Rescale to Fit GDP Proj'!L100</f>
        <v>0.23070134080000396</v>
      </c>
      <c r="H42">
        <f>'Rescale to Fit GDP Proj'!M100</f>
        <v>0.25543969309772929</v>
      </c>
      <c r="I42">
        <f>'Rescale to Fit GDP Proj'!N100</f>
        <v>0.28040513078321344</v>
      </c>
      <c r="J42">
        <f>'Rescale to Fit GDP Proj'!O100</f>
        <v>0.30591980809777819</v>
      </c>
      <c r="K42">
        <f>'Rescale to Fit GDP Proj'!P100</f>
        <v>0.33199580831326336</v>
      </c>
      <c r="L42">
        <f>'Rescale to Fit GDP Proj'!Q100</f>
        <v>0.35864548053348921</v>
      </c>
      <c r="M42">
        <f>'Rescale to Fit GDP Proj'!R100</f>
        <v>0.3858814455425601</v>
      </c>
      <c r="N42">
        <f>'Rescale to Fit GDP Proj'!S100</f>
        <v>0.4137166017818304</v>
      </c>
      <c r="O42">
        <f>'Rescale to Fit GDP Proj'!T100</f>
        <v>0.4421641314583647</v>
      </c>
      <c r="P42">
        <f>'Rescale to Fit GDP Proj'!U100</f>
        <v>0.47123750678778281</v>
      </c>
      <c r="Q42">
        <f>'Rescale to Fit GDP Proj'!V100</f>
        <v>0.50095049637444811</v>
      </c>
      <c r="R42">
        <f>'Rescale to Fit GDP Proj'!W100</f>
        <v>0.53131717173201998</v>
      </c>
      <c r="S42">
        <f>'Rescale to Fit GDP Proj'!X100</f>
        <v>0.56235191394745843</v>
      </c>
      <c r="T42">
        <f>'Rescale to Fit GDP Proj'!Y100</f>
        <v>0.59406942049163647</v>
      </c>
      <c r="U42">
        <f>'Rescale to Fit GDP Proj'!Z100</f>
        <v>0.62648471217978652</v>
      </c>
      <c r="V42">
        <f>'Rescale to Fit GDP Proj'!AA100</f>
        <v>0.65961314028507589</v>
      </c>
      <c r="W42">
        <f>'Rescale to Fit GDP Proj'!AB100</f>
        <v>0.69347039380868158</v>
      </c>
      <c r="X42">
        <f>'Rescale to Fit GDP Proj'!AC100</f>
        <v>0.72807250690980652</v>
      </c>
      <c r="Y42">
        <f>'Rescale to Fit GDP Proj'!AD100</f>
        <v>0.76343586649915629</v>
      </c>
      <c r="Z42">
        <f>'Rescale to Fit GDP Proj'!AE100</f>
        <v>0.79957721999947184</v>
      </c>
      <c r="AA42">
        <f>'Rescale to Fit GDP Proj'!AF100</f>
        <v>0.83651368327679432</v>
      </c>
      <c r="AB42">
        <f>'Rescale to Fit GDP Proj'!AG100</f>
        <v>0.87426274874621779</v>
      </c>
      <c r="AC42">
        <f>'Rescale to Fit GDP Proj'!AH100</f>
        <v>0.91284229365596881</v>
      </c>
      <c r="AD42">
        <f>'Rescale to Fit GDP Proj'!AI100</f>
        <v>0.95227058855373425</v>
      </c>
      <c r="AE42">
        <f>'Rescale to Fit GDP Proj'!AJ100</f>
        <v>0.99256630593925044</v>
      </c>
      <c r="AF42">
        <f>'Rescale to Fit GDP Proj'!AK100</f>
        <v>1.0337485291072479</v>
      </c>
    </row>
    <row r="43" spans="1:32">
      <c r="A43" s="2" t="s">
        <v>33</v>
      </c>
      <c r="B43">
        <f>'Rescale to Fit GDP Proj'!G101</f>
        <v>3.5741423358288837E-2</v>
      </c>
      <c r="C43">
        <f>'Rescale to Fit GDP Proj'!H101</f>
        <v>4.42387280584777E-2</v>
      </c>
      <c r="D43">
        <f>'Rescale to Fit GDP Proj'!I101</f>
        <v>5.4002411289918881E-2</v>
      </c>
      <c r="E43">
        <f>'Rescale to Fit GDP Proj'!J101</f>
        <v>6.5069338895854645E-2</v>
      </c>
      <c r="F43">
        <f>'Rescale to Fit GDP Proj'!K101</f>
        <v>7.748174584494516E-2</v>
      </c>
      <c r="G43">
        <f>'Rescale to Fit GDP Proj'!L101</f>
        <v>9.128750329584262E-2</v>
      </c>
      <c r="H43">
        <f>'Rescale to Fit GDP Proj'!M101</f>
        <v>0.10654042437430158</v>
      </c>
      <c r="I43">
        <f>'Rescale to Fit GDP Proj'!N101</f>
        <v>0.12330061138115003</v>
      </c>
      <c r="J43">
        <f>'Rescale to Fit GDP Proj'!O101</f>
        <v>0.14034572156711494</v>
      </c>
      <c r="K43">
        <f>'Rescale to Fit GDP Proj'!P101</f>
        <v>0.15768059862624123</v>
      </c>
      <c r="L43">
        <f>'Rescale to Fit GDP Proj'!Q101</f>
        <v>0.17531016859537268</v>
      </c>
      <c r="M43">
        <f>'Rescale to Fit GDP Proj'!R101</f>
        <v>0.19323944125397924</v>
      </c>
      <c r="N43">
        <f>'Rescale to Fit GDP Proj'!S101</f>
        <v>0.21147351154778227</v>
      </c>
      <c r="O43">
        <f>'Rescale to Fit GDP Proj'!T101</f>
        <v>0.23001756103657986</v>
      </c>
      <c r="P43">
        <f>'Rescale to Fit GDP Proj'!U101</f>
        <v>0.24887685936668696</v>
      </c>
      <c r="Q43">
        <f>'Rescale to Fit GDP Proj'!V101</f>
        <v>0.26805676576840598</v>
      </c>
      <c r="R43">
        <f>'Rescale to Fit GDP Proj'!W101</f>
        <v>0.28756273057895415</v>
      </c>
      <c r="S43">
        <f>'Rescale to Fit GDP Proj'!X101</f>
        <v>0.30740029679128167</v>
      </c>
      <c r="T43">
        <f>'Rescale to Fit GDP Proj'!Y101</f>
        <v>0.32757510162921866</v>
      </c>
      <c r="U43">
        <f>'Rescale to Fit GDP Proj'!Z101</f>
        <v>0.34809287814940065</v>
      </c>
      <c r="V43">
        <f>'Rescale to Fit GDP Proj'!AA101</f>
        <v>0.36895945687042564</v>
      </c>
      <c r="W43">
        <f>'Rescale to Fit GDP Proj'!AB101</f>
        <v>0.39018076742970814</v>
      </c>
      <c r="X43">
        <f>'Rescale to Fit GDP Proj'!AC101</f>
        <v>0.41176284026849858</v>
      </c>
      <c r="Y43">
        <f>'Rescale to Fit GDP Proj'!AD101</f>
        <v>0.43371180834554829</v>
      </c>
      <c r="Z43">
        <f>'Rescale to Fit GDP Proj'!AE101</f>
        <v>0.45603390887990786</v>
      </c>
      <c r="AA43">
        <f>'Rescale to Fit GDP Proj'!AF101</f>
        <v>0.47873548512335157</v>
      </c>
      <c r="AB43">
        <f>'Rescale to Fit GDP Proj'!AG101</f>
        <v>0.5018229881629338</v>
      </c>
      <c r="AC43">
        <f>'Rescale to Fit GDP Proj'!AH101</f>
        <v>0.52530297875418908</v>
      </c>
      <c r="AD43">
        <f>'Rescale to Fit GDP Proj'!AI101</f>
        <v>0.54918212918549558</v>
      </c>
      <c r="AE43">
        <f>'Rescale to Fit GDP Proj'!AJ101</f>
        <v>0.57346722517413418</v>
      </c>
      <c r="AF43">
        <f>'Rescale to Fit GDP Proj'!AK101</f>
        <v>0.59816516779457962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AEO23 Table 23 Raw</vt:lpstr>
      <vt:lpstr>AEO23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Rachel Goldstein</cp:lastModifiedBy>
  <dcterms:created xsi:type="dcterms:W3CDTF">2019-12-02T22:49:06Z</dcterms:created>
  <dcterms:modified xsi:type="dcterms:W3CDTF">2023-04-14T15:04:22Z</dcterms:modified>
</cp:coreProperties>
</file>