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VS\"/>
    </mc:Choice>
  </mc:AlternateContent>
  <xr:revisionPtr revIDLastSave="0" documentId="13_ncr:1_{B81DBE57-2E0B-492A-8B39-306C57ECFDB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P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D8" i="2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B6" i="2"/>
  <c r="B2" i="2"/>
  <c r="D40" i="114"/>
  <c r="E40" i="114"/>
  <c r="F40" i="114"/>
  <c r="G40" i="114"/>
  <c r="H40" i="114"/>
  <c r="I40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X40" i="114"/>
  <c r="Y40" i="114"/>
  <c r="Z40" i="114"/>
  <c r="AA40" i="114"/>
  <c r="AB40" i="114"/>
  <c r="AC40" i="114"/>
  <c r="AD40" i="114"/>
  <c r="AE40" i="114"/>
  <c r="AF40" i="114"/>
  <c r="D41" i="114"/>
  <c r="E41" i="114"/>
  <c r="F41" i="114"/>
  <c r="G41" i="114"/>
  <c r="H41" i="114"/>
  <c r="I41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X41" i="114"/>
  <c r="Y41" i="114"/>
  <c r="Z41" i="114"/>
  <c r="AA41" i="114"/>
  <c r="AB41" i="114"/>
  <c r="AC41" i="114"/>
  <c r="AD41" i="114"/>
  <c r="AE41" i="114"/>
  <c r="AF41" i="114"/>
  <c r="C41" i="114"/>
  <c r="C40" i="114"/>
  <c r="G36" i="114"/>
  <c r="H36" i="114"/>
  <c r="I36" i="114" s="1"/>
  <c r="J36" i="114" s="1"/>
  <c r="K36" i="114" s="1"/>
  <c r="L36" i="114" s="1"/>
  <c r="M36" i="114" s="1"/>
  <c r="N36" i="114" s="1"/>
  <c r="O36" i="114" s="1"/>
  <c r="P36" i="114" s="1"/>
  <c r="Q36" i="114" s="1"/>
  <c r="R36" i="114" s="1"/>
  <c r="S36" i="114" s="1"/>
  <c r="T36" i="114" s="1"/>
  <c r="U36" i="114" s="1"/>
  <c r="V36" i="114" s="1"/>
  <c r="W36" i="114" s="1"/>
  <c r="X36" i="114" s="1"/>
  <c r="Y36" i="114" s="1"/>
  <c r="Z36" i="114" s="1"/>
  <c r="AA36" i="114" s="1"/>
  <c r="AB36" i="114" s="1"/>
  <c r="AC36" i="114" s="1"/>
  <c r="AD36" i="114" s="1"/>
  <c r="AE36" i="114" s="1"/>
  <c r="AF36" i="114" s="1"/>
  <c r="B27" i="114"/>
  <c r="C36" i="114" s="1"/>
  <c r="E13" i="114"/>
  <c r="F13" i="114" s="1"/>
  <c r="G13" i="114" s="1"/>
  <c r="H13" i="114" s="1"/>
  <c r="I13" i="114" s="1"/>
  <c r="J13" i="114" s="1"/>
  <c r="F36" i="114" l="1"/>
  <c r="E36" i="114"/>
  <c r="D36" i="114"/>
</calcChain>
</file>

<file path=xl/sharedStrings.xml><?xml version="1.0" encoding="utf-8"?>
<sst xmlns="http://schemas.openxmlformats.org/spreadsheetml/2006/main" count="186" uniqueCount="84">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</sst>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71" formatCode="&quot;$&quot;#,##0"/>
    <numFmt numFmtId="172" formatCode="m\-d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71" fontId="15" fillId="0" borderId="0" xfId="31" applyNumberFormat="1" applyFont="1"/>
    <xf numFmtId="0" fontId="15" fillId="0" borderId="0" xfId="31" applyFont="1" applyAlignment="1">
      <alignment horizontal="right" wrapText="1"/>
    </xf>
    <xf numFmtId="172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71" fontId="12" fillId="0" borderId="0" xfId="31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B36" sqref="B36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9</v>
      </c>
    </row>
    <row r="3" spans="1:2" x14ac:dyDescent="0.25">
      <c r="A3" s="1" t="s">
        <v>0</v>
      </c>
      <c r="B3" s="20" t="s">
        <v>50</v>
      </c>
    </row>
    <row r="4" spans="1:2" x14ac:dyDescent="0.25">
      <c r="B4" t="s">
        <v>52</v>
      </c>
    </row>
    <row r="5" spans="1:2" x14ac:dyDescent="0.25">
      <c r="B5" s="3">
        <v>2023</v>
      </c>
    </row>
    <row r="6" spans="1:2" x14ac:dyDescent="0.25">
      <c r="B6" t="s">
        <v>51</v>
      </c>
    </row>
    <row r="7" spans="1:2" x14ac:dyDescent="0.25">
      <c r="B7" s="4"/>
    </row>
    <row r="12" spans="1:2" x14ac:dyDescent="0.25">
      <c r="B12" s="3"/>
    </row>
    <row r="14" spans="1:2" x14ac:dyDescent="0.25">
      <c r="B14" s="4"/>
    </row>
    <row r="26" spans="1:2" x14ac:dyDescent="0.25">
      <c r="B26" s="3"/>
    </row>
    <row r="28" spans="1:2" x14ac:dyDescent="0.25">
      <c r="B28" s="4"/>
    </row>
    <row r="31" spans="1:2" x14ac:dyDescent="0.25">
      <c r="A3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3"/>
  <sheetViews>
    <sheetView zoomScaleNormal="100" workbookViewId="0">
      <selection activeCell="A20" sqref="A20"/>
    </sheetView>
  </sheetViews>
  <sheetFormatPr defaultColWidth="8.7109375" defaultRowHeight="15" x14ac:dyDescent="0.25"/>
  <cols>
    <col min="1" max="1" width="45.42578125" customWidth="1"/>
    <col min="2" max="2" width="15.7109375" customWidth="1"/>
    <col min="3" max="3" width="19.140625" customWidth="1"/>
  </cols>
  <sheetData>
    <row r="1" spans="1:31" x14ac:dyDescent="0.25">
      <c r="A1" s="1" t="s">
        <v>48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s="5" t="s">
        <v>45</v>
      </c>
      <c r="B3">
        <v>2435.88</v>
      </c>
      <c r="C3">
        <v>1697.08</v>
      </c>
      <c r="D3">
        <v>4080.17</v>
      </c>
      <c r="E3">
        <v>4003.43</v>
      </c>
      <c r="F3">
        <v>4411.1099999999997</v>
      </c>
      <c r="G3">
        <v>4229.13</v>
      </c>
      <c r="H3">
        <v>4091.16</v>
      </c>
      <c r="I3">
        <v>4099.26</v>
      </c>
      <c r="J3">
        <v>4126.1899999999996</v>
      </c>
      <c r="K3">
        <v>4359.2299999999996</v>
      </c>
      <c r="L3">
        <v>4582.37</v>
      </c>
      <c r="M3">
        <v>4625.5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5" t="s">
        <v>46</v>
      </c>
      <c r="B4">
        <v>6652.72</v>
      </c>
      <c r="C4">
        <v>3617.05</v>
      </c>
      <c r="D4">
        <v>4080.17</v>
      </c>
      <c r="E4">
        <v>4003.43</v>
      </c>
      <c r="F4">
        <v>4411.1099999999997</v>
      </c>
      <c r="G4">
        <v>4229.13</v>
      </c>
      <c r="H4">
        <v>4091.16</v>
      </c>
      <c r="I4">
        <v>4099.26</v>
      </c>
      <c r="J4">
        <v>4126.1899999999996</v>
      </c>
      <c r="K4">
        <v>4359.2299999999996</v>
      </c>
      <c r="L4">
        <v>4582.37</v>
      </c>
      <c r="M4">
        <v>4625.5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5"/>
    </row>
    <row r="6" spans="1:31" x14ac:dyDescent="0.25">
      <c r="A6" s="6" t="s">
        <v>10</v>
      </c>
    </row>
    <row r="7" spans="1:31" x14ac:dyDescent="0.25">
      <c r="A7" s="5" t="s">
        <v>11</v>
      </c>
    </row>
    <row r="8" spans="1:31" x14ac:dyDescent="0.25">
      <c r="A8" s="5" t="s">
        <v>12</v>
      </c>
    </row>
    <row r="9" spans="1:31" x14ac:dyDescent="0.25">
      <c r="A9" s="7" t="s">
        <v>13</v>
      </c>
      <c r="B9" s="7"/>
    </row>
    <row r="10" spans="1:31" x14ac:dyDescent="0.25">
      <c r="A10" s="8" t="s">
        <v>14</v>
      </c>
      <c r="B10" s="8"/>
      <c r="C10" s="9" t="s">
        <v>15</v>
      </c>
    </row>
    <row r="11" spans="1:31" x14ac:dyDescent="0.25">
      <c r="A11" s="8" t="s">
        <v>16</v>
      </c>
      <c r="B11" s="8"/>
      <c r="C11" s="9" t="s">
        <v>17</v>
      </c>
    </row>
    <row r="12" spans="1:31" x14ac:dyDescent="0.25">
      <c r="A12" s="8" t="s">
        <v>18</v>
      </c>
      <c r="B12" s="8"/>
    </row>
    <row r="13" spans="1:31" x14ac:dyDescent="0.25">
      <c r="A13" s="8" t="s">
        <v>19</v>
      </c>
      <c r="B13" s="8" t="s">
        <v>20</v>
      </c>
      <c r="C13" s="8" t="s">
        <v>21</v>
      </c>
      <c r="D13" s="8">
        <v>2020</v>
      </c>
      <c r="E13" s="8">
        <f t="shared" ref="E13:J13" si="0">D13+1</f>
        <v>2021</v>
      </c>
      <c r="F13" s="8">
        <f t="shared" si="0"/>
        <v>2022</v>
      </c>
      <c r="G13" s="8">
        <f t="shared" si="0"/>
        <v>2023</v>
      </c>
      <c r="H13" s="8">
        <f t="shared" si="0"/>
        <v>2024</v>
      </c>
      <c r="I13" s="8">
        <f t="shared" si="0"/>
        <v>2025</v>
      </c>
      <c r="J13" s="8">
        <f t="shared" si="0"/>
        <v>2026</v>
      </c>
    </row>
    <row r="14" spans="1:31" x14ac:dyDescent="0.25">
      <c r="A14" s="8" t="s">
        <v>22</v>
      </c>
      <c r="B14" s="8">
        <v>5.6849999999999996</v>
      </c>
      <c r="C14" s="8" t="s">
        <v>23</v>
      </c>
      <c r="D14" s="8">
        <v>4750</v>
      </c>
      <c r="E14" s="8">
        <v>4750</v>
      </c>
      <c r="F14" s="8">
        <v>3000</v>
      </c>
      <c r="G14" s="8">
        <v>3000</v>
      </c>
      <c r="H14" s="8">
        <v>2400</v>
      </c>
      <c r="I14" s="8">
        <v>2400</v>
      </c>
      <c r="J14" s="8">
        <v>2400</v>
      </c>
      <c r="K14" s="7" t="s">
        <v>24</v>
      </c>
    </row>
    <row r="15" spans="1:31" x14ac:dyDescent="0.25">
      <c r="A15" s="8" t="s">
        <v>25</v>
      </c>
      <c r="B15" s="8">
        <v>3.5710000000000002</v>
      </c>
      <c r="C15" s="8" t="s">
        <v>23</v>
      </c>
      <c r="D15" s="8">
        <v>2250</v>
      </c>
      <c r="E15" s="8">
        <v>2250</v>
      </c>
      <c r="F15" s="8">
        <v>2250</v>
      </c>
      <c r="G15" s="8">
        <v>2250</v>
      </c>
      <c r="H15" s="8">
        <v>2250</v>
      </c>
      <c r="I15" s="8">
        <v>2250</v>
      </c>
      <c r="J15" s="8">
        <v>2250</v>
      </c>
      <c r="K15" s="8"/>
      <c r="R15" s="9" t="s">
        <v>26</v>
      </c>
    </row>
    <row r="16" spans="1:31" x14ac:dyDescent="0.25">
      <c r="A16" s="8" t="s">
        <v>27</v>
      </c>
      <c r="B16" s="8">
        <v>0.96799999999999997</v>
      </c>
      <c r="C16" s="8" t="s">
        <v>23</v>
      </c>
      <c r="D16" s="8">
        <v>2500</v>
      </c>
      <c r="E16" s="8">
        <v>2500</v>
      </c>
      <c r="F16" s="8">
        <v>2500</v>
      </c>
      <c r="G16" s="8">
        <v>2500</v>
      </c>
      <c r="H16" s="8">
        <v>2500</v>
      </c>
      <c r="I16" s="8">
        <v>2500</v>
      </c>
      <c r="J16" s="8">
        <v>2500</v>
      </c>
    </row>
    <row r="17" spans="1:18" ht="15.75" customHeight="1" x14ac:dyDescent="0.25">
      <c r="A17" s="8" t="s">
        <v>28</v>
      </c>
      <c r="B17" s="8">
        <v>8.3800000000000008</v>
      </c>
      <c r="C17" s="10" t="s">
        <v>23</v>
      </c>
      <c r="D17" s="11">
        <v>2000</v>
      </c>
      <c r="E17" s="11">
        <v>2000</v>
      </c>
      <c r="F17" s="11">
        <v>2000</v>
      </c>
      <c r="G17" s="11">
        <v>2000</v>
      </c>
      <c r="H17" s="11">
        <v>2000</v>
      </c>
      <c r="I17" s="11">
        <v>2000</v>
      </c>
      <c r="J17" s="11">
        <v>2000</v>
      </c>
      <c r="K17" s="10" t="s">
        <v>29</v>
      </c>
      <c r="L17" s="10"/>
      <c r="M17" s="12"/>
    </row>
    <row r="18" spans="1:18" ht="15.75" customHeight="1" x14ac:dyDescent="0.25">
      <c r="A18" s="8" t="s">
        <v>30</v>
      </c>
      <c r="B18" s="8">
        <v>28.64</v>
      </c>
      <c r="C18" s="8" t="s">
        <v>23</v>
      </c>
      <c r="D18" s="8">
        <v>2500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 t="s">
        <v>31</v>
      </c>
      <c r="R18" s="13"/>
    </row>
    <row r="19" spans="1:18" ht="15.75" customHeight="1" x14ac:dyDescent="0.25">
      <c r="A19" s="8" t="s">
        <v>32</v>
      </c>
      <c r="B19" s="8">
        <v>39.35</v>
      </c>
      <c r="C19" s="8" t="s">
        <v>23</v>
      </c>
      <c r="D19" s="8">
        <v>2500</v>
      </c>
      <c r="E19" s="8">
        <v>2500</v>
      </c>
      <c r="F19" s="8">
        <v>2500</v>
      </c>
      <c r="G19" s="8">
        <v>2500</v>
      </c>
      <c r="H19" s="8">
        <v>2500</v>
      </c>
      <c r="I19" s="8">
        <v>2500</v>
      </c>
      <c r="J19" s="8">
        <v>2500</v>
      </c>
    </row>
    <row r="20" spans="1:18" ht="15.75" customHeight="1" x14ac:dyDescent="0.25">
      <c r="A20" s="8" t="s">
        <v>33</v>
      </c>
      <c r="B20" s="8">
        <v>4.665</v>
      </c>
      <c r="C20" s="8" t="s">
        <v>23</v>
      </c>
      <c r="D20" s="14">
        <v>1500</v>
      </c>
      <c r="E20" s="14">
        <v>1500</v>
      </c>
      <c r="F20" s="14">
        <v>1500</v>
      </c>
      <c r="G20" s="14">
        <v>1500</v>
      </c>
      <c r="H20" s="14">
        <v>1500</v>
      </c>
      <c r="I20" s="14">
        <v>1500</v>
      </c>
      <c r="J20" s="14">
        <v>1500</v>
      </c>
    </row>
    <row r="21" spans="1:18" ht="15.75" customHeight="1" x14ac:dyDescent="0.25">
      <c r="A21" s="8" t="s">
        <v>34</v>
      </c>
      <c r="B21" s="8">
        <v>1.341</v>
      </c>
      <c r="C21" s="8" t="s">
        <v>23</v>
      </c>
      <c r="D21" s="8">
        <v>2000</v>
      </c>
      <c r="E21" s="8">
        <v>2000</v>
      </c>
      <c r="F21" s="8">
        <v>2000</v>
      </c>
      <c r="G21" s="8">
        <v>2000</v>
      </c>
      <c r="H21" s="8">
        <v>2000</v>
      </c>
      <c r="I21" s="8">
        <v>2000</v>
      </c>
      <c r="J21" s="8">
        <v>2000</v>
      </c>
    </row>
    <row r="22" spans="1:18" ht="15.75" customHeight="1" x14ac:dyDescent="0.25">
      <c r="A22" s="8" t="s">
        <v>35</v>
      </c>
      <c r="B22" s="8">
        <v>6.0380000000000003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5">
      <c r="A23" s="8" t="s">
        <v>36</v>
      </c>
      <c r="B23" s="8">
        <v>6.8730000000000002</v>
      </c>
      <c r="C23" s="8" t="s">
        <v>23</v>
      </c>
      <c r="D23" s="8">
        <v>2500</v>
      </c>
      <c r="E23" s="8">
        <v>2500</v>
      </c>
      <c r="F23" s="8">
        <v>2500</v>
      </c>
      <c r="G23" s="8">
        <v>2500</v>
      </c>
      <c r="H23" s="8">
        <v>2500</v>
      </c>
      <c r="I23" s="8">
        <v>2500</v>
      </c>
      <c r="J23" s="8">
        <v>2500</v>
      </c>
    </row>
    <row r="24" spans="1:18" ht="15.75" customHeight="1" x14ac:dyDescent="0.25">
      <c r="A24" s="8" t="s">
        <v>37</v>
      </c>
      <c r="B24" s="8">
        <v>8.8849999999999998</v>
      </c>
      <c r="C24" s="8" t="s">
        <v>23</v>
      </c>
      <c r="D24" s="8">
        <v>5000</v>
      </c>
      <c r="E24" s="8">
        <v>5000</v>
      </c>
      <c r="F24" s="8">
        <v>5000</v>
      </c>
      <c r="G24" s="8">
        <v>5000</v>
      </c>
      <c r="H24" s="8">
        <v>5000</v>
      </c>
      <c r="I24" s="8">
        <v>5000</v>
      </c>
      <c r="J24" s="8">
        <v>5000</v>
      </c>
    </row>
    <row r="25" spans="1:18" ht="15.75" customHeight="1" x14ac:dyDescent="0.25">
      <c r="A25" s="8" t="s">
        <v>38</v>
      </c>
      <c r="B25" s="8">
        <v>4.1760000000000002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5">
      <c r="A26" s="8" t="s">
        <v>39</v>
      </c>
      <c r="B26" s="8">
        <v>0.624</v>
      </c>
      <c r="C26" s="8" t="s">
        <v>23</v>
      </c>
      <c r="D26" s="8">
        <v>4000</v>
      </c>
      <c r="E26" s="8">
        <v>4000</v>
      </c>
      <c r="F26" s="8">
        <v>4000</v>
      </c>
      <c r="G26" s="8">
        <v>4000</v>
      </c>
      <c r="H26" s="8">
        <v>4000</v>
      </c>
      <c r="I26" s="8">
        <v>4000</v>
      </c>
      <c r="J26" s="8">
        <v>4000</v>
      </c>
      <c r="K26" s="8" t="s">
        <v>40</v>
      </c>
    </row>
    <row r="27" spans="1:18" ht="15.75" customHeight="1" x14ac:dyDescent="0.25">
      <c r="A27" s="8" t="s">
        <v>41</v>
      </c>
      <c r="B27" s="8">
        <f>B28-SUM(B14:B26)</f>
        <v>210.304</v>
      </c>
      <c r="C27" s="8"/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/>
    </row>
    <row r="28" spans="1:18" ht="15.75" customHeight="1" x14ac:dyDescent="0.25">
      <c r="A28" s="8" t="s">
        <v>42</v>
      </c>
      <c r="B28" s="8">
        <v>329.5</v>
      </c>
    </row>
    <row r="29" spans="1:18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7"/>
    </row>
    <row r="30" spans="1:18" x14ac:dyDescent="0.25">
      <c r="A30" s="15" t="s">
        <v>43</v>
      </c>
    </row>
    <row r="31" spans="1:18" x14ac:dyDescent="0.25">
      <c r="A31" s="5"/>
    </row>
    <row r="32" spans="1:18" x14ac:dyDescent="0.25">
      <c r="A32" s="5" t="s">
        <v>49</v>
      </c>
      <c r="B32">
        <v>0.78500000000000003</v>
      </c>
    </row>
    <row r="33" spans="1:32" x14ac:dyDescent="0.25">
      <c r="A33" s="5"/>
    </row>
    <row r="34" spans="1:32" x14ac:dyDescent="0.25">
      <c r="A34" s="5" t="s">
        <v>47</v>
      </c>
    </row>
    <row r="35" spans="1:32" x14ac:dyDescent="0.25">
      <c r="C35">
        <v>2021</v>
      </c>
      <c r="D35">
        <v>2022</v>
      </c>
      <c r="E35">
        <v>2023</v>
      </c>
      <c r="F35">
        <v>2024</v>
      </c>
      <c r="G35">
        <v>2025</v>
      </c>
      <c r="H35">
        <v>2026</v>
      </c>
      <c r="I35">
        <v>2027</v>
      </c>
      <c r="J35">
        <v>2028</v>
      </c>
      <c r="K35">
        <v>2029</v>
      </c>
      <c r="L35">
        <v>2030</v>
      </c>
      <c r="M35">
        <v>2031</v>
      </c>
      <c r="N35">
        <v>2032</v>
      </c>
      <c r="O35">
        <v>2033</v>
      </c>
      <c r="P35">
        <v>2034</v>
      </c>
      <c r="Q35">
        <v>2035</v>
      </c>
      <c r="R35">
        <v>2036</v>
      </c>
      <c r="S35">
        <v>2037</v>
      </c>
      <c r="T35">
        <v>2038</v>
      </c>
      <c r="U35">
        <v>2039</v>
      </c>
      <c r="V35">
        <v>2040</v>
      </c>
      <c r="W35">
        <v>2041</v>
      </c>
      <c r="X35">
        <v>2042</v>
      </c>
      <c r="Y35">
        <v>2043</v>
      </c>
      <c r="Z35">
        <v>2044</v>
      </c>
      <c r="AA35">
        <v>2045</v>
      </c>
      <c r="AB35">
        <v>2046</v>
      </c>
      <c r="AC35">
        <v>2047</v>
      </c>
      <c r="AD35">
        <v>2048</v>
      </c>
      <c r="AE35">
        <v>2049</v>
      </c>
      <c r="AF35">
        <v>2050</v>
      </c>
    </row>
    <row r="36" spans="1:32" x14ac:dyDescent="0.25">
      <c r="C36" s="5">
        <f>SUMPRODUCT(E14:E27,$B$14:$B$27)/SUM($B$14:$B$27)*$B$32</f>
        <v>600.15334597875574</v>
      </c>
      <c r="D36" s="5">
        <f>SUMPRODUCT(F14:F27,$B$14:$B$27)/SUM($B$14:$B$27)*$B$32</f>
        <v>576.45146813353574</v>
      </c>
      <c r="E36" s="5">
        <f>SUMPRODUCT(G14:G27,$B$14:$B$27)/SUM($B$14:$B$27)*$B$32</f>
        <v>576.45146813353574</v>
      </c>
      <c r="F36" s="5">
        <f>SUMPRODUCT(H14:H27,$B$14:$B$27)/SUM($B$14:$B$27)*$B$32</f>
        <v>568.32511001517457</v>
      </c>
      <c r="G36" s="5">
        <f>SUMPRODUCT(I14:I27,$B$14:$B$27)/SUM($B$14:$B$27)*$B$32</f>
        <v>568.32511001517457</v>
      </c>
      <c r="H36" s="5">
        <f>SUMPRODUCT(J14:J27,$B$14:$B$27)/SUM($B$14:$B$27)*$B$32</f>
        <v>568.32511001517457</v>
      </c>
      <c r="I36" s="5">
        <f>H36</f>
        <v>568.32511001517457</v>
      </c>
      <c r="J36" s="5">
        <f t="shared" ref="J36:AF36" si="1">I36</f>
        <v>568.32511001517457</v>
      </c>
      <c r="K36" s="5">
        <f t="shared" si="1"/>
        <v>568.32511001517457</v>
      </c>
      <c r="L36" s="5">
        <f t="shared" si="1"/>
        <v>568.32511001517457</v>
      </c>
      <c r="M36" s="5">
        <f t="shared" si="1"/>
        <v>568.32511001517457</v>
      </c>
      <c r="N36" s="5">
        <f t="shared" si="1"/>
        <v>568.32511001517457</v>
      </c>
      <c r="O36" s="5">
        <f t="shared" si="1"/>
        <v>568.32511001517457</v>
      </c>
      <c r="P36" s="5">
        <f t="shared" si="1"/>
        <v>568.32511001517457</v>
      </c>
      <c r="Q36" s="5">
        <f t="shared" si="1"/>
        <v>568.32511001517457</v>
      </c>
      <c r="R36" s="5">
        <f t="shared" si="1"/>
        <v>568.32511001517457</v>
      </c>
      <c r="S36" s="5">
        <f t="shared" si="1"/>
        <v>568.32511001517457</v>
      </c>
      <c r="T36" s="5">
        <f t="shared" si="1"/>
        <v>568.32511001517457</v>
      </c>
      <c r="U36" s="5">
        <f t="shared" si="1"/>
        <v>568.32511001517457</v>
      </c>
      <c r="V36" s="5">
        <f t="shared" si="1"/>
        <v>568.32511001517457</v>
      </c>
      <c r="W36" s="5">
        <f t="shared" si="1"/>
        <v>568.32511001517457</v>
      </c>
      <c r="X36" s="5">
        <f t="shared" si="1"/>
        <v>568.32511001517457</v>
      </c>
      <c r="Y36" s="5">
        <f t="shared" si="1"/>
        <v>568.32511001517457</v>
      </c>
      <c r="Z36" s="5">
        <f t="shared" si="1"/>
        <v>568.32511001517457</v>
      </c>
      <c r="AA36" s="5">
        <f t="shared" si="1"/>
        <v>568.32511001517457</v>
      </c>
      <c r="AB36" s="5">
        <f t="shared" si="1"/>
        <v>568.32511001517457</v>
      </c>
      <c r="AC36" s="5">
        <f t="shared" si="1"/>
        <v>568.32511001517457</v>
      </c>
      <c r="AD36" s="5">
        <f t="shared" si="1"/>
        <v>568.32511001517457</v>
      </c>
      <c r="AE36" s="5">
        <f t="shared" si="1"/>
        <v>568.32511001517457</v>
      </c>
      <c r="AF36" s="5">
        <f t="shared" si="1"/>
        <v>568.32511001517457</v>
      </c>
    </row>
    <row r="37" spans="1:32" x14ac:dyDescent="0.25">
      <c r="A37" s="5"/>
    </row>
    <row r="38" spans="1:32" x14ac:dyDescent="0.25">
      <c r="A38" s="5" t="s">
        <v>44</v>
      </c>
    </row>
    <row r="39" spans="1:32" x14ac:dyDescent="0.25">
      <c r="C39">
        <v>2021</v>
      </c>
      <c r="D39">
        <v>2022</v>
      </c>
      <c r="E39">
        <v>2023</v>
      </c>
      <c r="F39">
        <v>2024</v>
      </c>
      <c r="G39">
        <v>2025</v>
      </c>
      <c r="H39">
        <v>2026</v>
      </c>
      <c r="I39">
        <v>2027</v>
      </c>
      <c r="J39">
        <v>2028</v>
      </c>
      <c r="K39">
        <v>2029</v>
      </c>
      <c r="L39">
        <v>2030</v>
      </c>
      <c r="M39">
        <v>2031</v>
      </c>
      <c r="N39">
        <v>2032</v>
      </c>
      <c r="O39">
        <v>2033</v>
      </c>
      <c r="P39">
        <v>2034</v>
      </c>
      <c r="Q39">
        <v>2035</v>
      </c>
      <c r="R39">
        <v>2036</v>
      </c>
      <c r="S39">
        <v>2037</v>
      </c>
      <c r="T39">
        <v>2038</v>
      </c>
      <c r="U39">
        <v>2039</v>
      </c>
      <c r="V39">
        <v>2040</v>
      </c>
      <c r="W39">
        <v>2041</v>
      </c>
      <c r="X39">
        <v>2042</v>
      </c>
      <c r="Y39">
        <v>2043</v>
      </c>
      <c r="Z39">
        <v>2044</v>
      </c>
      <c r="AA39">
        <v>2045</v>
      </c>
      <c r="AB39">
        <v>2046</v>
      </c>
      <c r="AC39">
        <v>2047</v>
      </c>
      <c r="AD39">
        <v>2048</v>
      </c>
      <c r="AE39">
        <v>2049</v>
      </c>
      <c r="AF39">
        <v>2050</v>
      </c>
    </row>
    <row r="40" spans="1:32" x14ac:dyDescent="0.25">
      <c r="A40" s="5" t="s">
        <v>45</v>
      </c>
      <c r="B40" s="5"/>
      <c r="C40" s="5">
        <f>B3+C36</f>
        <v>3036.0333459787557</v>
      </c>
      <c r="D40" s="5">
        <f t="shared" ref="D40:AF40" si="2">C3+D36</f>
        <v>2273.5314681335358</v>
      </c>
      <c r="E40" s="5">
        <f t="shared" si="2"/>
        <v>4656.6214681335359</v>
      </c>
      <c r="F40" s="5">
        <f t="shared" si="2"/>
        <v>4571.7551100151741</v>
      </c>
      <c r="G40" s="5">
        <f t="shared" si="2"/>
        <v>4979.4351100151744</v>
      </c>
      <c r="H40" s="5">
        <f t="shared" si="2"/>
        <v>4797.4551100151748</v>
      </c>
      <c r="I40" s="5">
        <f t="shared" si="2"/>
        <v>4659.4851100151745</v>
      </c>
      <c r="J40" s="5">
        <f t="shared" si="2"/>
        <v>4667.5851100151749</v>
      </c>
      <c r="K40" s="5">
        <f t="shared" si="2"/>
        <v>4694.5151100151743</v>
      </c>
      <c r="L40" s="5">
        <f t="shared" si="2"/>
        <v>4927.5551100151743</v>
      </c>
      <c r="M40" s="5">
        <f t="shared" si="2"/>
        <v>5150.6951100151746</v>
      </c>
      <c r="N40" s="5">
        <f t="shared" si="2"/>
        <v>5193.8251100151747</v>
      </c>
      <c r="O40" s="5">
        <f t="shared" si="2"/>
        <v>568.32511001517457</v>
      </c>
      <c r="P40" s="5">
        <f t="shared" si="2"/>
        <v>568.32511001517457</v>
      </c>
      <c r="Q40" s="5">
        <f t="shared" si="2"/>
        <v>568.32511001517457</v>
      </c>
      <c r="R40" s="5">
        <f t="shared" si="2"/>
        <v>568.32511001517457</v>
      </c>
      <c r="S40" s="5">
        <f t="shared" si="2"/>
        <v>568.32511001517457</v>
      </c>
      <c r="T40" s="5">
        <f t="shared" si="2"/>
        <v>568.32511001517457</v>
      </c>
      <c r="U40" s="5">
        <f t="shared" si="2"/>
        <v>568.32511001517457</v>
      </c>
      <c r="V40" s="5">
        <f t="shared" si="2"/>
        <v>568.32511001517457</v>
      </c>
      <c r="W40" s="5">
        <f t="shared" si="2"/>
        <v>568.32511001517457</v>
      </c>
      <c r="X40" s="5">
        <f t="shared" si="2"/>
        <v>568.32511001517457</v>
      </c>
      <c r="Y40" s="5">
        <f t="shared" si="2"/>
        <v>568.32511001517457</v>
      </c>
      <c r="Z40" s="5">
        <f t="shared" si="2"/>
        <v>568.32511001517457</v>
      </c>
      <c r="AA40" s="5">
        <f t="shared" si="2"/>
        <v>568.32511001517457</v>
      </c>
      <c r="AB40" s="5">
        <f t="shared" si="2"/>
        <v>568.32511001517457</v>
      </c>
      <c r="AC40" s="5">
        <f t="shared" si="2"/>
        <v>568.32511001517457</v>
      </c>
      <c r="AD40" s="5">
        <f t="shared" si="2"/>
        <v>568.32511001517457</v>
      </c>
      <c r="AE40" s="5">
        <f t="shared" si="2"/>
        <v>568.32511001517457</v>
      </c>
      <c r="AF40" s="5">
        <f t="shared" si="2"/>
        <v>568.32511001517457</v>
      </c>
    </row>
    <row r="41" spans="1:32" x14ac:dyDescent="0.25">
      <c r="A41" s="5" t="s">
        <v>46</v>
      </c>
      <c r="C41" s="5">
        <f>B4+C36</f>
        <v>7252.8733459787563</v>
      </c>
      <c r="D41" s="5">
        <f t="shared" ref="D41:AF41" si="3">C4+D36</f>
        <v>4193.501468133536</v>
      </c>
      <c r="E41" s="5">
        <f t="shared" si="3"/>
        <v>4656.6214681335359</v>
      </c>
      <c r="F41" s="5">
        <f t="shared" si="3"/>
        <v>4571.7551100151741</v>
      </c>
      <c r="G41" s="5">
        <f t="shared" si="3"/>
        <v>4979.4351100151744</v>
      </c>
      <c r="H41" s="5">
        <f t="shared" si="3"/>
        <v>4797.4551100151748</v>
      </c>
      <c r="I41" s="5">
        <f t="shared" si="3"/>
        <v>4659.4851100151745</v>
      </c>
      <c r="J41" s="5">
        <f t="shared" si="3"/>
        <v>4667.5851100151749</v>
      </c>
      <c r="K41" s="5">
        <f t="shared" si="3"/>
        <v>4694.5151100151743</v>
      </c>
      <c r="L41" s="5">
        <f t="shared" si="3"/>
        <v>4927.5551100151743</v>
      </c>
      <c r="M41" s="5">
        <f t="shared" si="3"/>
        <v>5150.6951100151746</v>
      </c>
      <c r="N41" s="5">
        <f t="shared" si="3"/>
        <v>5193.8251100151747</v>
      </c>
      <c r="O41" s="5">
        <f t="shared" si="3"/>
        <v>568.32511001517457</v>
      </c>
      <c r="P41" s="5">
        <f t="shared" si="3"/>
        <v>568.32511001517457</v>
      </c>
      <c r="Q41" s="5">
        <f t="shared" si="3"/>
        <v>568.32511001517457</v>
      </c>
      <c r="R41" s="5">
        <f t="shared" si="3"/>
        <v>568.32511001517457</v>
      </c>
      <c r="S41" s="5">
        <f t="shared" si="3"/>
        <v>568.32511001517457</v>
      </c>
      <c r="T41" s="5">
        <f t="shared" si="3"/>
        <v>568.32511001517457</v>
      </c>
      <c r="U41" s="5">
        <f t="shared" si="3"/>
        <v>568.32511001517457</v>
      </c>
      <c r="V41" s="5">
        <f t="shared" si="3"/>
        <v>568.32511001517457</v>
      </c>
      <c r="W41" s="5">
        <f t="shared" si="3"/>
        <v>568.32511001517457</v>
      </c>
      <c r="X41" s="5">
        <f t="shared" si="3"/>
        <v>568.32511001517457</v>
      </c>
      <c r="Y41" s="5">
        <f t="shared" si="3"/>
        <v>568.32511001517457</v>
      </c>
      <c r="Z41" s="5">
        <f t="shared" si="3"/>
        <v>568.32511001517457</v>
      </c>
      <c r="AA41" s="5">
        <f t="shared" si="3"/>
        <v>568.32511001517457</v>
      </c>
      <c r="AB41" s="5">
        <f t="shared" si="3"/>
        <v>568.32511001517457</v>
      </c>
      <c r="AC41" s="5">
        <f t="shared" si="3"/>
        <v>568.32511001517457</v>
      </c>
      <c r="AD41" s="5">
        <f t="shared" si="3"/>
        <v>568.32511001517457</v>
      </c>
      <c r="AE41" s="5">
        <f t="shared" si="3"/>
        <v>568.32511001517457</v>
      </c>
      <c r="AF41" s="5">
        <f t="shared" si="3"/>
        <v>568.32511001517457</v>
      </c>
    </row>
    <row r="53" spans="2:12" x14ac:dyDescent="0.25"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6"/>
    </row>
  </sheetData>
  <hyperlinks>
    <hyperlink ref="C10" r:id="rId1" xr:uid="{0B42DB82-B744-4AA0-B817-45B85EC34540}"/>
    <hyperlink ref="C11" r:id="rId2" xr:uid="{C245D4AA-4F3C-42F0-8772-AD708218D115}"/>
    <hyperlink ref="R15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>
      <selection activeCell="G23" sqref="G23"/>
    </sheetView>
  </sheetViews>
  <sheetFormatPr defaultColWidth="12.5703125" defaultRowHeight="15.75" customHeight="1" x14ac:dyDescent="0.2"/>
  <cols>
    <col min="1" max="1" width="51.85546875" style="23" customWidth="1"/>
    <col min="2" max="2" width="12.7109375" style="23" bestFit="1" customWidth="1"/>
    <col min="3" max="3" width="12.28515625" style="23" customWidth="1"/>
    <col min="4" max="4" width="9.5703125" style="23" customWidth="1"/>
    <col min="5" max="38" width="7.5703125" style="23" customWidth="1"/>
    <col min="39" max="16384" width="12.5703125" style="23"/>
  </cols>
  <sheetData>
    <row r="1" spans="1:38" ht="14.25" customHeight="1" x14ac:dyDescent="0.25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2.75" x14ac:dyDescent="0.25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5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5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2.75" x14ac:dyDescent="0.2">
      <c r="A7" s="26" t="s">
        <v>78</v>
      </c>
      <c r="B7" s="27">
        <f>B4*$B$16*$B$14</f>
        <v>27004</v>
      </c>
    </row>
    <row r="8" spans="1:38" ht="12.75" x14ac:dyDescent="0.2">
      <c r="A8" s="26" t="s">
        <v>79</v>
      </c>
      <c r="B8" s="27">
        <f>B4*B14</f>
        <v>31400</v>
      </c>
    </row>
    <row r="9" spans="1:38" ht="12.75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5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2.75" x14ac:dyDescent="0.2">
      <c r="A14" s="26" t="s">
        <v>55</v>
      </c>
      <c r="B14" s="26">
        <v>0.78500000000000003</v>
      </c>
    </row>
    <row r="15" spans="1:38" ht="12.75" x14ac:dyDescent="0.2">
      <c r="A15" s="26"/>
    </row>
    <row r="16" spans="1:38" ht="12.75" x14ac:dyDescent="0.2">
      <c r="A16" s="26" t="s">
        <v>56</v>
      </c>
      <c r="B16" s="26">
        <v>0.86</v>
      </c>
    </row>
    <row r="17" spans="1:33" ht="12.75" x14ac:dyDescent="0.2">
      <c r="A17" s="26"/>
    </row>
    <row r="18" spans="1:33" ht="12.75" x14ac:dyDescent="0.2"/>
    <row r="19" spans="1:33" ht="12.75" x14ac:dyDescent="0.2">
      <c r="A19" s="26" t="s">
        <v>57</v>
      </c>
    </row>
    <row r="20" spans="1:33" ht="12.75" x14ac:dyDescent="0.2">
      <c r="A20" s="26" t="s">
        <v>58</v>
      </c>
    </row>
    <row r="21" spans="1:33" ht="12.75" x14ac:dyDescent="0.2"/>
    <row r="22" spans="1:33" ht="38.2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25.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25.5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25.5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2.75" x14ac:dyDescent="0.2"/>
    <row r="27" spans="1:33" ht="12.75" x14ac:dyDescent="0.2">
      <c r="A27" s="26" t="s">
        <v>69</v>
      </c>
    </row>
    <row r="28" spans="1:33" ht="12.75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2.75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2.75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2.75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2.75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2.75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2.75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2.75" x14ac:dyDescent="0.2">
      <c r="A36" s="26" t="s">
        <v>74</v>
      </c>
      <c r="B36" s="27">
        <f>SUMPRODUCT(B32:B34,$D$23:$D$25)/SUM(B32:B34)</f>
        <v>10134.948146095066</v>
      </c>
      <c r="C36" s="27">
        <f>SUMPRODUCT(C32:C34,$D$23:$D$25)/SUM(C32:C34)</f>
        <v>10121.162702145082</v>
      </c>
      <c r="D36" s="27">
        <f>SUMPRODUCT(D32:D34,$D$23:$D$25)/SUM(D32:D34)</f>
        <v>10059.772494365814</v>
      </c>
      <c r="E36" s="27">
        <f>SUMPRODUCT(E32:E34,$D$23:$D$25)/SUM(E32:E34)</f>
        <v>10050.763799597085</v>
      </c>
      <c r="F36" s="27">
        <f>SUMPRODUCT(F32:F34,$D$23:$D$25)/SUM(F32:F34)</f>
        <v>10127.428607069427</v>
      </c>
      <c r="G36" s="27">
        <f>SUMPRODUCT(G32:G34,$D$23:$D$25)/SUM(G32:G34)</f>
        <v>10269.11524721545</v>
      </c>
      <c r="H36" s="27">
        <f>SUMPRODUCT(H32:H34,$D$23:$D$25)/SUM(H32:H34)</f>
        <v>10350.781370900584</v>
      </c>
      <c r="I36" s="27">
        <f>SUMPRODUCT(I32:I34,$D$23:$D$25)/SUM(I32:I34)</f>
        <v>10353.674088089921</v>
      </c>
      <c r="J36" s="27">
        <f>SUMPRODUCT(J32:J34,$D$23:$D$25)/SUM(J32:J34)</f>
        <v>10294.239800360298</v>
      </c>
      <c r="K36" s="27">
        <f>SUMPRODUCT(K32:K34,$D$23:$D$25)/SUM(K32:K34)</f>
        <v>10251.903689786537</v>
      </c>
      <c r="L36" s="27">
        <f>SUMPRODUCT(L32:L34,$D$23:$D$25)/SUM(L32:L34)</f>
        <v>10279.777009851599</v>
      </c>
      <c r="M36" s="27">
        <f>SUMPRODUCT(M32:M34,$D$23:$D$25)/SUM(M32:M34)</f>
        <v>10325.709491436844</v>
      </c>
      <c r="N36" s="27">
        <f>SUMPRODUCT(N32:N34,$D$23:$D$25)/SUM(N32:N34)</f>
        <v>10344.230833049938</v>
      </c>
      <c r="O36" s="27">
        <f>SUMPRODUCT(O32:O34,$D$23:$D$25)/SUM(O32:O34)</f>
        <v>10359.12748221428</v>
      </c>
      <c r="P36" s="27">
        <f>SUMPRODUCT(P32:P34,$D$23:$D$25)/SUM(P32:P34)</f>
        <v>10371.638430973771</v>
      </c>
      <c r="Q36" s="27">
        <f>SUMPRODUCT(Q32:Q34,$D$23:$D$25)/SUM(Q32:Q34)</f>
        <v>10380.548547191598</v>
      </c>
      <c r="R36" s="27">
        <f>SUMPRODUCT(R32:R34,$D$23:$D$25)/SUM(R32:R34)</f>
        <v>10382.950508948947</v>
      </c>
      <c r="S36" s="27">
        <f>SUMPRODUCT(S32:S34,$D$23:$D$25)/SUM(S32:S34)</f>
        <v>10380.927010758403</v>
      </c>
      <c r="T36" s="27">
        <f>SUMPRODUCT(T32:T34,$D$23:$D$25)/SUM(T32:T34)</f>
        <v>10398.663134138134</v>
      </c>
      <c r="U36" s="27">
        <f>SUMPRODUCT(U32:U34,$D$23:$D$25)/SUM(U32:U34)</f>
        <v>10422.653431517481</v>
      </c>
      <c r="V36" s="27">
        <f>SUMPRODUCT(V32:V34,$D$23:$D$25)/SUM(V32:V34)</f>
        <v>10434.319910781423</v>
      </c>
      <c r="W36" s="27">
        <f>SUMPRODUCT(W32:W34,$D$23:$D$25)/SUM(W32:W34)</f>
        <v>10455.739600691937</v>
      </c>
      <c r="X36" s="27">
        <f>SUMPRODUCT(X32:X34,$D$23:$D$25)/SUM(X32:X34)</f>
        <v>10432.932814907192</v>
      </c>
      <c r="Y36" s="27">
        <f>SUMPRODUCT(Y32:Y34,$D$23:$D$25)/SUM(Y32:Y34)</f>
        <v>10374.231186923143</v>
      </c>
      <c r="Z36" s="27">
        <f>SUMPRODUCT(Z32:Z34,$D$23:$D$25)/SUM(Z32:Z34)</f>
        <v>10332.172107247137</v>
      </c>
      <c r="AA36" s="27">
        <f>SUMPRODUCT(AA32:AA34,$D$23:$D$25)/SUM(AA32:AA34)</f>
        <v>10324.781329795693</v>
      </c>
      <c r="AB36" s="27">
        <f>SUMPRODUCT(AB32:AB34,$D$23:$D$25)/SUM(AB32:AB34)</f>
        <v>10326.315629830769</v>
      </c>
      <c r="AC36" s="27">
        <f>SUMPRODUCT(AC32:AC34,$D$23:$D$25)/SUM(AC32:AC34)</f>
        <v>10310.34979051626</v>
      </c>
      <c r="AD36" s="27">
        <f>SUMPRODUCT(AD32:AD34,$D$23:$D$25)/SUM(AD32:AD34)</f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D8" sqref="D8:AE8"/>
    </sheetView>
  </sheetViews>
  <sheetFormatPr defaultRowHeight="15" x14ac:dyDescent="0.25"/>
  <cols>
    <col min="1" max="1" width="25.140625" customWidth="1"/>
    <col min="2" max="2" width="53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9">
        <f>'Passenger Vehicle Calculations'!C40</f>
        <v>3036.0333459787557</v>
      </c>
      <c r="C2" s="19">
        <f>'Passenger Vehicle Calculations'!D40</f>
        <v>2273.5314681335358</v>
      </c>
      <c r="D2" s="19">
        <f>'Passenger Vehicle Calculations'!E40</f>
        <v>4656.6214681335359</v>
      </c>
      <c r="E2" s="19">
        <f>'Passenger Vehicle Calculations'!F40</f>
        <v>4571.7551100151741</v>
      </c>
      <c r="F2" s="19">
        <f>'Passenger Vehicle Calculations'!G40</f>
        <v>4979.4351100151744</v>
      </c>
      <c r="G2" s="19">
        <f>'Passenger Vehicle Calculations'!H40</f>
        <v>4797.4551100151748</v>
      </c>
      <c r="H2" s="19">
        <f>'Passenger Vehicle Calculations'!I40</f>
        <v>4659.4851100151745</v>
      </c>
      <c r="I2" s="19">
        <f>'Passenger Vehicle Calculations'!J40</f>
        <v>4667.5851100151749</v>
      </c>
      <c r="J2" s="19">
        <f>'Passenger Vehicle Calculations'!K40</f>
        <v>4694.5151100151743</v>
      </c>
      <c r="K2" s="19">
        <f>'Passenger Vehicle Calculations'!L40</f>
        <v>4927.5551100151743</v>
      </c>
      <c r="L2" s="19">
        <f>'Passenger Vehicle Calculations'!M40</f>
        <v>5150.6951100151746</v>
      </c>
      <c r="M2" s="19">
        <f>'Passenger Vehicle Calculations'!N40</f>
        <v>5193.8251100151747</v>
      </c>
      <c r="N2" s="19">
        <f>'Passenger Vehicle Calculations'!O40</f>
        <v>568.32511001517457</v>
      </c>
      <c r="O2" s="19">
        <f>'Passenger Vehicle Calculations'!P40</f>
        <v>568.32511001517457</v>
      </c>
      <c r="P2" s="19">
        <f>'Passenger Vehicle Calculations'!Q40</f>
        <v>568.32511001517457</v>
      </c>
      <c r="Q2" s="19">
        <f>'Passenger Vehicle Calculations'!R40</f>
        <v>568.32511001517457</v>
      </c>
      <c r="R2" s="19">
        <f>'Passenger Vehicle Calculations'!S40</f>
        <v>568.32511001517457</v>
      </c>
      <c r="S2" s="19">
        <f>'Passenger Vehicle Calculations'!T40</f>
        <v>568.32511001517457</v>
      </c>
      <c r="T2" s="19">
        <f>'Passenger Vehicle Calculations'!U40</f>
        <v>568.32511001517457</v>
      </c>
      <c r="U2" s="19">
        <f>'Passenger Vehicle Calculations'!V40</f>
        <v>568.32511001517457</v>
      </c>
      <c r="V2" s="19">
        <f>'Passenger Vehicle Calculations'!W40</f>
        <v>568.32511001517457</v>
      </c>
      <c r="W2" s="19">
        <f>'Passenger Vehicle Calculations'!X40</f>
        <v>568.32511001517457</v>
      </c>
      <c r="X2" s="19">
        <f>'Passenger Vehicle Calculations'!Y40</f>
        <v>568.32511001517457</v>
      </c>
      <c r="Y2" s="19">
        <f>'Passenger Vehicle Calculations'!Z40</f>
        <v>568.32511001517457</v>
      </c>
      <c r="Z2" s="19">
        <f>'Passenger Vehicle Calculations'!AA40</f>
        <v>568.32511001517457</v>
      </c>
      <c r="AA2" s="19">
        <f>'Passenger Vehicle Calculations'!AB40</f>
        <v>568.32511001517457</v>
      </c>
      <c r="AB2" s="19">
        <f>'Passenger Vehicle Calculations'!AC40</f>
        <v>568.32511001517457</v>
      </c>
      <c r="AC2" s="19">
        <f>'Passenger Vehicle Calculations'!AD40</f>
        <v>568.32511001517457</v>
      </c>
      <c r="AD2" s="19">
        <f>'Passenger Vehicle Calculations'!AE40</f>
        <v>568.32511001517457</v>
      </c>
      <c r="AE2" s="19">
        <f>'Passenger Vehicle Calculations'!AF40</f>
        <v>568.32511001517457</v>
      </c>
    </row>
    <row r="3" spans="1:31" x14ac:dyDescent="0.2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5">
      <c r="A6" t="s">
        <v>5</v>
      </c>
      <c r="B6" s="19">
        <f>'Passenger Vehicle Calculations'!C41</f>
        <v>7252.8733459787563</v>
      </c>
      <c r="C6" s="19">
        <f>'Passenger Vehicle Calculations'!D41</f>
        <v>4193.501468133536</v>
      </c>
      <c r="D6" s="19">
        <f>'Passenger Vehicle Calculations'!E41</f>
        <v>4656.6214681335359</v>
      </c>
      <c r="E6" s="19">
        <f>'Passenger Vehicle Calculations'!F41</f>
        <v>4571.7551100151741</v>
      </c>
      <c r="F6" s="19">
        <f>'Passenger Vehicle Calculations'!G41</f>
        <v>4979.4351100151744</v>
      </c>
      <c r="G6" s="19">
        <f>'Passenger Vehicle Calculations'!H41</f>
        <v>4797.4551100151748</v>
      </c>
      <c r="H6" s="19">
        <f>'Passenger Vehicle Calculations'!I41</f>
        <v>4659.4851100151745</v>
      </c>
      <c r="I6" s="19">
        <f>'Passenger Vehicle Calculations'!J41</f>
        <v>4667.5851100151749</v>
      </c>
      <c r="J6" s="19">
        <f>'Passenger Vehicle Calculations'!K41</f>
        <v>4694.5151100151743</v>
      </c>
      <c r="K6" s="19">
        <f>'Passenger Vehicle Calculations'!L41</f>
        <v>4927.5551100151743</v>
      </c>
      <c r="L6" s="19">
        <f>'Passenger Vehicle Calculations'!M41</f>
        <v>5150.6951100151746</v>
      </c>
      <c r="M6" s="19">
        <f>'Passenger Vehicle Calculations'!N41</f>
        <v>5193.8251100151747</v>
      </c>
      <c r="N6" s="19">
        <f>'Passenger Vehicle Calculations'!O41</f>
        <v>568.32511001517457</v>
      </c>
      <c r="O6" s="19">
        <f>'Passenger Vehicle Calculations'!P41</f>
        <v>568.32511001517457</v>
      </c>
      <c r="P6" s="19">
        <f>'Passenger Vehicle Calculations'!Q41</f>
        <v>568.32511001517457</v>
      </c>
      <c r="Q6" s="19">
        <f>'Passenger Vehicle Calculations'!R41</f>
        <v>568.32511001517457</v>
      </c>
      <c r="R6" s="19">
        <f>'Passenger Vehicle Calculations'!S41</f>
        <v>568.32511001517457</v>
      </c>
      <c r="S6" s="19">
        <f>'Passenger Vehicle Calculations'!T41</f>
        <v>568.32511001517457</v>
      </c>
      <c r="T6" s="19">
        <f>'Passenger Vehicle Calculations'!U41</f>
        <v>568.32511001517457</v>
      </c>
      <c r="U6" s="19">
        <f>'Passenger Vehicle Calculations'!V41</f>
        <v>568.32511001517457</v>
      </c>
      <c r="V6" s="19">
        <f>'Passenger Vehicle Calculations'!W41</f>
        <v>568.32511001517457</v>
      </c>
      <c r="W6" s="19">
        <f>'Passenger Vehicle Calculations'!X41</f>
        <v>568.32511001517457</v>
      </c>
      <c r="X6" s="19">
        <f>'Passenger Vehicle Calculations'!Y41</f>
        <v>568.32511001517457</v>
      </c>
      <c r="Y6" s="19">
        <f>'Passenger Vehicle Calculations'!Z41</f>
        <v>568.32511001517457</v>
      </c>
      <c r="Z6" s="19">
        <f>'Passenger Vehicle Calculations'!AA41</f>
        <v>568.32511001517457</v>
      </c>
      <c r="AA6" s="19">
        <f>'Passenger Vehicle Calculations'!AB41</f>
        <v>568.32511001517457</v>
      </c>
      <c r="AB6" s="19">
        <f>'Passenger Vehicle Calculations'!AC41</f>
        <v>568.32511001517457</v>
      </c>
      <c r="AC6" s="19">
        <f>'Passenger Vehicle Calculations'!AD41</f>
        <v>568.32511001517457</v>
      </c>
      <c r="AD6" s="19">
        <f>'Passenger Vehicle Calculations'!AE41</f>
        <v>568.32511001517457</v>
      </c>
      <c r="AE6" s="19">
        <f>'Passenger Vehicle Calculations'!AF41</f>
        <v>568.32511001517457</v>
      </c>
    </row>
    <row r="7" spans="1:31" x14ac:dyDescent="0.2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5">
      <c r="A8" t="s">
        <v>7</v>
      </c>
      <c r="B8" s="19">
        <v>0</v>
      </c>
      <c r="C8" s="19">
        <v>0</v>
      </c>
      <c r="D8" s="19">
        <f>D2</f>
        <v>4656.6214681335359</v>
      </c>
      <c r="E8" s="19">
        <f t="shared" ref="E8:AE8" si="0">E2</f>
        <v>4571.7551100151741</v>
      </c>
      <c r="F8" s="19">
        <f t="shared" si="0"/>
        <v>4979.4351100151744</v>
      </c>
      <c r="G8" s="19">
        <f t="shared" si="0"/>
        <v>4797.4551100151748</v>
      </c>
      <c r="H8" s="19">
        <f t="shared" si="0"/>
        <v>4659.4851100151745</v>
      </c>
      <c r="I8" s="19">
        <f t="shared" si="0"/>
        <v>4667.5851100151749</v>
      </c>
      <c r="J8" s="19">
        <f t="shared" si="0"/>
        <v>4694.5151100151743</v>
      </c>
      <c r="K8" s="19">
        <f t="shared" si="0"/>
        <v>4927.5551100151743</v>
      </c>
      <c r="L8" s="19">
        <f t="shared" si="0"/>
        <v>5150.6951100151746</v>
      </c>
      <c r="M8" s="19">
        <f t="shared" si="0"/>
        <v>5193.8251100151747</v>
      </c>
      <c r="N8" s="19">
        <f t="shared" si="0"/>
        <v>568.32511001517457</v>
      </c>
      <c r="O8" s="19">
        <f t="shared" si="0"/>
        <v>568.32511001517457</v>
      </c>
      <c r="P8" s="19">
        <f t="shared" si="0"/>
        <v>568.32511001517457</v>
      </c>
      <c r="Q8" s="19">
        <f t="shared" si="0"/>
        <v>568.32511001517457</v>
      </c>
      <c r="R8" s="19">
        <f t="shared" si="0"/>
        <v>568.32511001517457</v>
      </c>
      <c r="S8" s="19">
        <f t="shared" si="0"/>
        <v>568.32511001517457</v>
      </c>
      <c r="T8" s="19">
        <f t="shared" si="0"/>
        <v>568.32511001517457</v>
      </c>
      <c r="U8" s="19">
        <f t="shared" si="0"/>
        <v>568.32511001517457</v>
      </c>
      <c r="V8" s="19">
        <f t="shared" si="0"/>
        <v>568.32511001517457</v>
      </c>
      <c r="W8" s="19">
        <f t="shared" si="0"/>
        <v>568.32511001517457</v>
      </c>
      <c r="X8" s="19">
        <f t="shared" si="0"/>
        <v>568.32511001517457</v>
      </c>
      <c r="Y8" s="19">
        <f t="shared" si="0"/>
        <v>568.32511001517457</v>
      </c>
      <c r="Z8" s="19">
        <f t="shared" si="0"/>
        <v>568.32511001517457</v>
      </c>
      <c r="AA8" s="19">
        <f t="shared" si="0"/>
        <v>568.32511001517457</v>
      </c>
      <c r="AB8" s="19">
        <f t="shared" si="0"/>
        <v>568.32511001517457</v>
      </c>
      <c r="AC8" s="19">
        <f t="shared" si="0"/>
        <v>568.32511001517457</v>
      </c>
      <c r="AD8" s="19">
        <f t="shared" si="0"/>
        <v>568.32511001517457</v>
      </c>
      <c r="AE8" s="19">
        <f t="shared" si="0"/>
        <v>568.32511001517457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D7" sqref="D7:M7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BVP-psgr-rail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2023-05-17T19:53:38Z</dcterms:modified>
</cp:coreProperties>
</file>