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MPCbS\"/>
    </mc:Choice>
  </mc:AlternateContent>
  <xr:revisionPtr revIDLastSave="0" documentId="13_ncr:1_{AE59DCF4-C3ED-4DFD-8048-6B73D6458F2C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Data" sheetId="2" r:id="rId2"/>
    <sheet name="MPCb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3" l="1"/>
  <c r="B24" i="3"/>
  <c r="B21" i="3"/>
  <c r="B23" i="3"/>
  <c r="B22" i="3"/>
  <c r="B20" i="3"/>
  <c r="B19" i="3"/>
  <c r="B4" i="3"/>
  <c r="E36" i="2"/>
  <c r="E37" i="2" s="1"/>
  <c r="B18" i="3" s="1"/>
  <c r="B23" i="2" l="1"/>
  <c r="B15" i="3" s="1"/>
  <c r="E9" i="2" l="1"/>
  <c r="B22" i="2"/>
  <c r="B11" i="3"/>
  <c r="B13" i="3"/>
  <c r="B12" i="3"/>
  <c r="B5" i="3"/>
  <c r="B3" i="3"/>
  <c r="B2" i="3"/>
  <c r="B14" i="3" s="1"/>
  <c r="B20" i="2"/>
  <c r="B9" i="3" s="1"/>
  <c r="B21" i="2"/>
  <c r="B10" i="3" s="1"/>
  <c r="B19" i="2"/>
  <c r="B8" i="3"/>
  <c r="B18" i="2"/>
  <c r="B7" i="3" s="1"/>
  <c r="B17" i="2"/>
  <c r="B6" i="3" s="1"/>
</calcChain>
</file>

<file path=xl/sharedStrings.xml><?xml version="1.0" encoding="utf-8"?>
<sst xmlns="http://schemas.openxmlformats.org/spreadsheetml/2006/main" count="118" uniqueCount="100">
  <si>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</si>
  <si>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</si>
  <si>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</si>
  <si>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</si>
  <si>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</si>
  <si>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</si>
  <si>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</si>
  <si>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</si>
  <si>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</si>
  <si>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</si>
  <si>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</si>
  <si>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</si>
  <si>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</si>
  <si>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</si>
  <si>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</si>
  <si>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</si>
  <si>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</si>
  <si>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</si>
  <si>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</si>
  <si>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</si>
  <si>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</si>
  <si>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</si>
  <si>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</si>
  <si>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</si>
  <si>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</si>
  <si>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</si>
  <si>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</si>
  <si>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</si>
  <si>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</si>
  <si>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</si>
  <si>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</si>
  <si>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</si>
  <si>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</si>
  <si>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</si>
  <si>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</si>
  <si>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</si>
  <si>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</si>
  <si>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</si>
  <si>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</si>
  <si>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</si>
  <si>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</si>
  <si>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</si>
  <si>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</si>
  <si>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</si>
  <si>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</si>
  <si>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</si>
  <si>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</si>
  <si>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</si>
  <si>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</si>
  <si>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</si>
  <si>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</si>
  <si>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</si>
  <si>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</si>
  <si>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</si>
  <si>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</si>
  <si>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</si>
  <si>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</si>
  <si>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</si>
  <si>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</si>
  <si>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</si>
  <si>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</si>
  <si>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</si>
  <si>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</si>
  <si>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</si>
  <si>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</si>
  <si>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</si>
  <si>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</si>
  <si>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</si>
  <si>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</si>
  <si>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</si>
  <si>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</si>
  <si>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</si>
  <si>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</si>
  <si>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</si>
  <si>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</si>
  <si>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</si>
  <si>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</si>
  <si>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</si>
  <si>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</si>
  <si>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</si>
  <si>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</si>
  <si>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</si>
  <si>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</si>
  <si>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</si>
  <si>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</si>
  <si>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</si>
  <si>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</si>
  <si>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</si>
  <si>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</si>
  <si>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</si>
  <si>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</si>
  <si>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</si>
  <si>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</si>
  <si>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</si>
  <si>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</si>
  <si>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</si>
  <si>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</si>
  <si>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</si>
  <si>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</si>
  <si>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Heavy fuel oil and crude oil plants are not used in the US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</si>
</sst>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A32" sqref="A3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35</v>
      </c>
    </row>
    <row r="3" spans="1:2" x14ac:dyDescent="0.25">
      <c r="A3" s="1" t="s">
        <v>0</v>
      </c>
      <c r="B3" s="2" t="s">
        <v>1</v>
      </c>
    </row>
    <row r="4" spans="1:2" x14ac:dyDescent="0.25">
      <c r="B4" t="s">
        <v>3</v>
      </c>
    </row>
    <row r="5" spans="1:2" x14ac:dyDescent="0.25">
      <c r="B5" s="4">
        <v>2012</v>
      </c>
    </row>
    <row r="6" spans="1:2" x14ac:dyDescent="0.25">
      <c r="B6" t="s">
        <v>4</v>
      </c>
    </row>
    <row r="7" spans="1:2" x14ac:dyDescent="0.25">
      <c r="B7" s="5" t="s">
        <v>5</v>
      </c>
    </row>
    <row r="8" spans="1:2" x14ac:dyDescent="0.25">
      <c r="B8" t="s">
        <v>6</v>
      </c>
    </row>
    <row r="10" spans="1:2" x14ac:dyDescent="0.25">
      <c r="B10" s="3" t="s">
        <v>2</v>
      </c>
    </row>
    <row r="11" spans="1:2" x14ac:dyDescent="0.25">
      <c r="B11" t="s">
        <v>51</v>
      </c>
    </row>
    <row r="12" spans="1:2" x14ac:dyDescent="0.25">
      <c r="B12" s="4">
        <v>2016</v>
      </c>
    </row>
    <row r="13" spans="1:2" x14ac:dyDescent="0.25">
      <c r="B13" t="s">
        <v>52</v>
      </c>
    </row>
    <row r="14" spans="1:2" x14ac:dyDescent="0.25">
      <c r="B14" s="5" t="s">
        <v>50</v>
      </c>
    </row>
    <row r="15" spans="1:2" x14ac:dyDescent="0.25">
      <c r="B15" t="s">
        <v>49</v>
      </c>
    </row>
    <row r="17" spans="1:2" x14ac:dyDescent="0.25">
      <c r="B17" s="2" t="s">
        <v>60</v>
      </c>
    </row>
    <row r="18" spans="1:2" x14ac:dyDescent="0.25">
      <c r="B18" t="s">
        <v>80</v>
      </c>
    </row>
    <row r="19" spans="1:2" x14ac:dyDescent="0.25">
      <c r="B19" s="4">
        <v>2016</v>
      </c>
    </row>
    <row r="20" spans="1:2" x14ac:dyDescent="0.25">
      <c r="B20" t="s">
        <v>81</v>
      </c>
    </row>
    <row r="21" spans="1:2" x14ac:dyDescent="0.25">
      <c r="B21" s="5" t="s">
        <v>82</v>
      </c>
    </row>
    <row r="23" spans="1:2" x14ac:dyDescent="0.25">
      <c r="B23" s="19" t="s">
        <v>84</v>
      </c>
    </row>
    <row r="25" spans="1:2" x14ac:dyDescent="0.25">
      <c r="A25" s="1" t="s">
        <v>85</v>
      </c>
    </row>
    <row r="26" spans="1:2" x14ac:dyDescent="0.25">
      <c r="A26" t="s">
        <v>86</v>
      </c>
    </row>
    <row r="27" spans="1:2" x14ac:dyDescent="0.25">
      <c r="A27" t="s">
        <v>90</v>
      </c>
    </row>
    <row r="28" spans="1:2" x14ac:dyDescent="0.25">
      <c r="A28" t="s">
        <v>87</v>
      </c>
    </row>
    <row r="29" spans="1:2" x14ac:dyDescent="0.25">
      <c r="A29" t="s">
        <v>91</v>
      </c>
    </row>
    <row r="31" spans="1:2" x14ac:dyDescent="0.25">
      <c r="A31" t="s">
        <v>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2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2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2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2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25">
      <c r="A8" t="s">
        <v>13</v>
      </c>
      <c r="B8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2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2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2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25">
      <c r="A21" s="11" t="s">
        <v>29</v>
      </c>
      <c r="B21" s="11">
        <f>B9*1000</f>
        <v>62000</v>
      </c>
    </row>
    <row r="22" spans="1:6" x14ac:dyDescent="0.25">
      <c r="A22" s="11" t="s">
        <v>39</v>
      </c>
      <c r="B22" s="11">
        <f>B11*1000</f>
        <v>4000000</v>
      </c>
      <c r="D22" s="1" t="s">
        <v>66</v>
      </c>
    </row>
    <row r="23" spans="1:6" x14ac:dyDescent="0.2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25">
      <c r="D24" t="s">
        <v>68</v>
      </c>
      <c r="E24" s="16">
        <v>33.57</v>
      </c>
      <c r="F24" s="13" t="s">
        <v>83</v>
      </c>
    </row>
    <row r="25" spans="1:6" x14ac:dyDescent="0.25">
      <c r="A25" t="s">
        <v>61</v>
      </c>
      <c r="D25" t="s">
        <v>69</v>
      </c>
      <c r="E25">
        <v>67.8</v>
      </c>
      <c r="F25" s="13" t="s">
        <v>83</v>
      </c>
    </row>
    <row r="26" spans="1:6" x14ac:dyDescent="0.25">
      <c r="A26" t="s">
        <v>62</v>
      </c>
      <c r="D26" t="s">
        <v>70</v>
      </c>
      <c r="E26">
        <v>23.4</v>
      </c>
      <c r="F26" s="13" t="s">
        <v>83</v>
      </c>
    </row>
    <row r="27" spans="1:6" x14ac:dyDescent="0.2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25">
      <c r="A28" t="s">
        <v>64</v>
      </c>
    </row>
    <row r="29" spans="1:6" x14ac:dyDescent="0.25">
      <c r="D29" t="s">
        <v>72</v>
      </c>
      <c r="E29" s="18">
        <v>0.83199999999999996</v>
      </c>
      <c r="F29" s="13" t="s">
        <v>83</v>
      </c>
    </row>
    <row r="30" spans="1:6" x14ac:dyDescent="0.25">
      <c r="D30" s="19" t="s">
        <v>73</v>
      </c>
    </row>
    <row r="32" spans="1:6" x14ac:dyDescent="0.25">
      <c r="D32" t="s">
        <v>74</v>
      </c>
    </row>
    <row r="33" spans="4:5" x14ac:dyDescent="0.25">
      <c r="D33" t="s">
        <v>75</v>
      </c>
    </row>
    <row r="34" spans="4:5" x14ac:dyDescent="0.25">
      <c r="D34" t="s">
        <v>76</v>
      </c>
    </row>
    <row r="36" spans="4:5" x14ac:dyDescent="0.25">
      <c r="D36" t="s">
        <v>77</v>
      </c>
      <c r="E36" s="20">
        <f>E27*E29/E24</f>
        <v>3.4127613941018762</v>
      </c>
    </row>
    <row r="37" spans="4:5" x14ac:dyDescent="0.2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opLeftCell="A4" workbookViewId="0">
      <selection activeCell="B17" sqref="B17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54</v>
      </c>
      <c r="B2" s="14">
        <f>9*10^12</f>
        <v>9000000000000</v>
      </c>
    </row>
    <row r="3" spans="1:2" x14ac:dyDescent="0.25">
      <c r="A3" t="s">
        <v>88</v>
      </c>
      <c r="B3" s="14">
        <f>9*10^12</f>
        <v>9000000000000</v>
      </c>
    </row>
    <row r="4" spans="1:2" x14ac:dyDescent="0.25">
      <c r="A4" t="s">
        <v>89</v>
      </c>
      <c r="B4" s="14">
        <f>9*10^12</f>
        <v>9000000000000</v>
      </c>
    </row>
    <row r="5" spans="1:2" x14ac:dyDescent="0.25">
      <c r="A5" t="s">
        <v>36</v>
      </c>
      <c r="B5" s="14">
        <f>9*10^12</f>
        <v>9000000000000</v>
      </c>
    </row>
    <row r="6" spans="1:2" x14ac:dyDescent="0.25">
      <c r="A6" t="s">
        <v>28</v>
      </c>
      <c r="B6">
        <f>Data!B17</f>
        <v>187600.00000000003</v>
      </c>
    </row>
    <row r="7" spans="1:2" x14ac:dyDescent="0.25">
      <c r="A7" t="s">
        <v>55</v>
      </c>
      <c r="B7">
        <f>Data!B18</f>
        <v>11000000</v>
      </c>
    </row>
    <row r="8" spans="1:2" x14ac:dyDescent="0.25">
      <c r="A8" t="s">
        <v>33</v>
      </c>
      <c r="B8">
        <f>Data!B19</f>
        <v>154864000</v>
      </c>
    </row>
    <row r="9" spans="1:2" x14ac:dyDescent="0.25">
      <c r="A9" t="s">
        <v>34</v>
      </c>
      <c r="B9">
        <f>Data!B20</f>
        <v>38000000</v>
      </c>
    </row>
    <row r="10" spans="1:2" x14ac:dyDescent="0.25">
      <c r="A10" t="s">
        <v>29</v>
      </c>
      <c r="B10">
        <f>Data!B21</f>
        <v>62000</v>
      </c>
    </row>
    <row r="11" spans="1:2" x14ac:dyDescent="0.25">
      <c r="A11" t="s">
        <v>39</v>
      </c>
      <c r="B11">
        <f>Data!B22</f>
        <v>4000000</v>
      </c>
    </row>
    <row r="12" spans="1:2" x14ac:dyDescent="0.25">
      <c r="A12" t="s">
        <v>40</v>
      </c>
      <c r="B12" s="14">
        <f>9*10^12</f>
        <v>9000000000000</v>
      </c>
    </row>
    <row r="13" spans="1:2" x14ac:dyDescent="0.25">
      <c r="A13" t="s">
        <v>41</v>
      </c>
      <c r="B13" s="14">
        <f>9*10^12</f>
        <v>9000000000000</v>
      </c>
    </row>
    <row r="14" spans="1:2" x14ac:dyDescent="0.25">
      <c r="A14" t="s">
        <v>53</v>
      </c>
      <c r="B14" s="14">
        <f>B2</f>
        <v>9000000000000</v>
      </c>
    </row>
    <row r="15" spans="1:2" x14ac:dyDescent="0.25">
      <c r="A15" t="s">
        <v>56</v>
      </c>
      <c r="B15">
        <f>Data!B23</f>
        <v>4200000</v>
      </c>
    </row>
    <row r="16" spans="1:2" x14ac:dyDescent="0.25">
      <c r="A16" t="s">
        <v>57</v>
      </c>
      <c r="B16" s="14">
        <v>0</v>
      </c>
    </row>
    <row r="17" spans="1:2" x14ac:dyDescent="0.25">
      <c r="A17" t="s">
        <v>58</v>
      </c>
      <c r="B17" s="14">
        <v>0</v>
      </c>
    </row>
    <row r="18" spans="1:2" x14ac:dyDescent="0.25">
      <c r="A18" t="s">
        <v>59</v>
      </c>
      <c r="B18" s="14">
        <f>Data!E37</f>
        <v>8031.2257372654149</v>
      </c>
    </row>
    <row r="19" spans="1:2" x14ac:dyDescent="0.25">
      <c r="A19" t="s">
        <v>92</v>
      </c>
      <c r="B19" s="14">
        <f>9*10^12</f>
        <v>9000000000000</v>
      </c>
    </row>
    <row r="20" spans="1:2" x14ac:dyDescent="0.25">
      <c r="A20" t="s">
        <v>93</v>
      </c>
      <c r="B20" s="14">
        <f>9*10^12</f>
        <v>9000000000000</v>
      </c>
    </row>
    <row r="21" spans="1:2" x14ac:dyDescent="0.25">
      <c r="A21" t="s">
        <v>94</v>
      </c>
      <c r="B21" s="14">
        <f>B10</f>
        <v>62000</v>
      </c>
    </row>
    <row r="22" spans="1:2" x14ac:dyDescent="0.25">
      <c r="A22" t="s">
        <v>95</v>
      </c>
      <c r="B22" s="14">
        <f>9*10^12</f>
        <v>9000000000000</v>
      </c>
    </row>
    <row r="23" spans="1:2" x14ac:dyDescent="0.25">
      <c r="A23" t="s">
        <v>96</v>
      </c>
      <c r="B23" s="14">
        <f>9*10^12</f>
        <v>9000000000000</v>
      </c>
    </row>
    <row r="24" spans="1:2" x14ac:dyDescent="0.25">
      <c r="A24" s="22" t="s">
        <v>97</v>
      </c>
      <c r="B24" s="14">
        <f>B13</f>
        <v>9000000000000</v>
      </c>
    </row>
    <row r="25" spans="1:2" x14ac:dyDescent="0.2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2015-01-16T02:18:43Z</dcterms:created>
  <dcterms:modified xsi:type="dcterms:W3CDTF">2024-03-21T15:14:34Z</dcterms:modified>
</cp:coreProperties>
</file>