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hydgn\HPEC\"/>
    </mc:Choice>
  </mc:AlternateContent>
  <xr:revisionPtr revIDLastSave="0" documentId="13_ncr:1_{144CF766-F142-4FDB-B3C8-5736800C38E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B8" i="5"/>
  <c r="B7" i="5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B8" i="3"/>
  <c r="B7" i="3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1" i="4" l="1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R2" i="3" l="1"/>
  <c r="R2" i="5" s="1"/>
  <c r="Z2" i="3"/>
  <c r="Z2" i="5" s="1"/>
  <c r="AH2" i="3"/>
  <c r="AH2" i="5" s="1"/>
  <c r="X3" i="3"/>
  <c r="X3" i="5" s="1"/>
  <c r="AF3" i="3"/>
  <c r="AF3" i="5" s="1"/>
  <c r="V4" i="3"/>
  <c r="AD4" i="3"/>
  <c r="Q2" i="3"/>
  <c r="Q2" i="5" s="1"/>
  <c r="G2" i="3"/>
  <c r="G2" i="5" s="1"/>
  <c r="O2" i="3"/>
  <c r="O2" i="5" s="1"/>
  <c r="J3" i="3"/>
  <c r="J3" i="5" s="1"/>
  <c r="E4" i="3"/>
  <c r="M4" i="3"/>
  <c r="AC3" i="3"/>
  <c r="AC3" i="5" s="1"/>
  <c r="AI4" i="3"/>
  <c r="J4" i="3"/>
  <c r="N2" i="3"/>
  <c r="N2" i="5" s="1"/>
  <c r="D4" i="3"/>
  <c r="S2" i="3"/>
  <c r="S2" i="5" s="1"/>
  <c r="AA2" i="3"/>
  <c r="AA2" i="5" s="1"/>
  <c r="AI2" i="3"/>
  <c r="AI2" i="5" s="1"/>
  <c r="Y3" i="3"/>
  <c r="Y3" i="5" s="1"/>
  <c r="AG3" i="3"/>
  <c r="AG3" i="5" s="1"/>
  <c r="W4" i="3"/>
  <c r="AE4" i="3"/>
  <c r="P4" i="3"/>
  <c r="H2" i="3"/>
  <c r="H2" i="5" s="1"/>
  <c r="C3" i="3"/>
  <c r="C3" i="5" s="1"/>
  <c r="K3" i="3"/>
  <c r="K3" i="5" s="1"/>
  <c r="F4" i="3"/>
  <c r="N4" i="3"/>
  <c r="U3" i="3"/>
  <c r="U3" i="5" s="1"/>
  <c r="L2" i="3"/>
  <c r="L2" i="5" s="1"/>
  <c r="I3" i="3"/>
  <c r="I3" i="5" s="1"/>
  <c r="T2" i="3"/>
  <c r="T2" i="5" s="1"/>
  <c r="AB2" i="3"/>
  <c r="AB2" i="5" s="1"/>
  <c r="R3" i="3"/>
  <c r="R3" i="5" s="1"/>
  <c r="Z3" i="3"/>
  <c r="Z3" i="5" s="1"/>
  <c r="AH3" i="3"/>
  <c r="AH3" i="5" s="1"/>
  <c r="X4" i="3"/>
  <c r="AF4" i="3"/>
  <c r="P3" i="3"/>
  <c r="P3" i="5" s="1"/>
  <c r="I2" i="3"/>
  <c r="I2" i="5" s="1"/>
  <c r="D3" i="3"/>
  <c r="D3" i="5" s="1"/>
  <c r="L3" i="3"/>
  <c r="L3" i="5" s="1"/>
  <c r="G4" i="3"/>
  <c r="O4" i="3"/>
  <c r="S4" i="3"/>
  <c r="AA4" i="3"/>
  <c r="O3" i="3"/>
  <c r="O3" i="5" s="1"/>
  <c r="U4" i="3"/>
  <c r="U2" i="3"/>
  <c r="U2" i="5" s="1"/>
  <c r="AC2" i="3"/>
  <c r="AC2" i="5" s="1"/>
  <c r="S3" i="3"/>
  <c r="S3" i="5" s="1"/>
  <c r="AA3" i="3"/>
  <c r="AA3" i="5" s="1"/>
  <c r="AI3" i="3"/>
  <c r="AI3" i="5" s="1"/>
  <c r="Y4" i="3"/>
  <c r="AG4" i="3"/>
  <c r="P2" i="3"/>
  <c r="P2" i="5" s="1"/>
  <c r="J2" i="3"/>
  <c r="J2" i="5" s="1"/>
  <c r="E3" i="3"/>
  <c r="E3" i="5" s="1"/>
  <c r="M3" i="3"/>
  <c r="M3" i="5" s="1"/>
  <c r="H4" i="3"/>
  <c r="B4" i="3"/>
  <c r="AE2" i="3"/>
  <c r="AE2" i="5" s="1"/>
  <c r="G3" i="3"/>
  <c r="G3" i="5" s="1"/>
  <c r="AC4" i="3"/>
  <c r="L4" i="3"/>
  <c r="V2" i="3"/>
  <c r="V2" i="5" s="1"/>
  <c r="AD2" i="3"/>
  <c r="AD2" i="5" s="1"/>
  <c r="T3" i="3"/>
  <c r="T3" i="5" s="1"/>
  <c r="AB3" i="3"/>
  <c r="AB3" i="5" s="1"/>
  <c r="R4" i="3"/>
  <c r="Z4" i="3"/>
  <c r="AH4" i="3"/>
  <c r="C2" i="3"/>
  <c r="C2" i="5" s="1"/>
  <c r="K2" i="3"/>
  <c r="K2" i="5" s="1"/>
  <c r="F3" i="3"/>
  <c r="F3" i="5" s="1"/>
  <c r="N3" i="3"/>
  <c r="N3" i="5" s="1"/>
  <c r="I4" i="3"/>
  <c r="B3" i="3"/>
  <c r="B3" i="5" s="1"/>
  <c r="W2" i="3"/>
  <c r="W2" i="5" s="1"/>
  <c r="D2" i="3"/>
  <c r="D2" i="5" s="1"/>
  <c r="B2" i="3"/>
  <c r="B2" i="5" s="1"/>
  <c r="Q3" i="3"/>
  <c r="Q3" i="5" s="1"/>
  <c r="X2" i="3"/>
  <c r="X2" i="5" s="1"/>
  <c r="AF2" i="3"/>
  <c r="AF2" i="5" s="1"/>
  <c r="V3" i="3"/>
  <c r="V3" i="5" s="1"/>
  <c r="AD3" i="3"/>
  <c r="AD3" i="5" s="1"/>
  <c r="T4" i="3"/>
  <c r="AB4" i="3"/>
  <c r="Q4" i="3"/>
  <c r="E2" i="3"/>
  <c r="E2" i="5" s="1"/>
  <c r="M2" i="3"/>
  <c r="M2" i="5" s="1"/>
  <c r="H3" i="3"/>
  <c r="H3" i="5" s="1"/>
  <c r="C4" i="3"/>
  <c r="K4" i="3"/>
  <c r="Y2" i="3"/>
  <c r="Y2" i="5" s="1"/>
  <c r="AG2" i="3"/>
  <c r="AG2" i="5" s="1"/>
  <c r="W3" i="3"/>
  <c r="W3" i="5" s="1"/>
  <c r="AE3" i="3"/>
  <c r="AE3" i="5" s="1"/>
  <c r="F2" i="3"/>
  <c r="F2" i="5" s="1"/>
  <c r="AG4" i="5" l="1"/>
  <c r="AG5" i="5" s="1"/>
  <c r="AG5" i="3"/>
  <c r="P4" i="5"/>
  <c r="P5" i="5" s="1"/>
  <c r="P5" i="3"/>
  <c r="C4" i="5"/>
  <c r="C5" i="5" s="1"/>
  <c r="C5" i="3"/>
  <c r="I4" i="5"/>
  <c r="I5" i="5" s="1"/>
  <c r="I5" i="3"/>
  <c r="W4" i="5"/>
  <c r="W5" i="5" s="1"/>
  <c r="W5" i="3"/>
  <c r="J4" i="5"/>
  <c r="J5" i="5" s="1"/>
  <c r="J5" i="3"/>
  <c r="U4" i="5"/>
  <c r="U5" i="5" s="1"/>
  <c r="U5" i="3"/>
  <c r="T4" i="5"/>
  <c r="T5" i="5" s="1"/>
  <c r="T5" i="3"/>
  <c r="B4" i="5"/>
  <c r="B5" i="5" s="1"/>
  <c r="B5" i="3"/>
  <c r="S4" i="5"/>
  <c r="S5" i="5" s="1"/>
  <c r="S5" i="3"/>
  <c r="X4" i="5"/>
  <c r="X5" i="5" s="1"/>
  <c r="X5" i="3"/>
  <c r="H4" i="5"/>
  <c r="H5" i="5" s="1"/>
  <c r="H5" i="3"/>
  <c r="O4" i="5"/>
  <c r="O5" i="5" s="1"/>
  <c r="O5" i="3"/>
  <c r="N4" i="5"/>
  <c r="N5" i="5" s="1"/>
  <c r="N5" i="3"/>
  <c r="AI4" i="5"/>
  <c r="AI5" i="5" s="1"/>
  <c r="AI5" i="3"/>
  <c r="AD4" i="5"/>
  <c r="AD5" i="5" s="1"/>
  <c r="AD5" i="3"/>
  <c r="D4" i="5"/>
  <c r="D5" i="5" s="1"/>
  <c r="D5" i="3"/>
  <c r="F4" i="5"/>
  <c r="F5" i="5" s="1"/>
  <c r="F5" i="3"/>
  <c r="V4" i="5"/>
  <c r="V5" i="5" s="1"/>
  <c r="V5" i="3"/>
  <c r="AB4" i="5"/>
  <c r="AB5" i="5" s="1"/>
  <c r="AB5" i="3"/>
  <c r="G4" i="5"/>
  <c r="G5" i="5" s="1"/>
  <c r="G5" i="3"/>
  <c r="M4" i="5"/>
  <c r="M5" i="5" s="1"/>
  <c r="M5" i="3"/>
  <c r="AC4" i="5"/>
  <c r="AC5" i="5" s="1"/>
  <c r="AC5" i="3"/>
  <c r="Q4" i="5"/>
  <c r="Q5" i="5" s="1"/>
  <c r="Q5" i="3"/>
  <c r="L4" i="5"/>
  <c r="L5" i="5" s="1"/>
  <c r="L5" i="3"/>
  <c r="E4" i="5"/>
  <c r="E5" i="5" s="1"/>
  <c r="E5" i="3"/>
  <c r="AH4" i="5"/>
  <c r="AH5" i="5" s="1"/>
  <c r="AH5" i="3"/>
  <c r="Z4" i="5"/>
  <c r="Z5" i="5" s="1"/>
  <c r="Z5" i="3"/>
  <c r="K4" i="5"/>
  <c r="K5" i="5" s="1"/>
  <c r="K5" i="3"/>
  <c r="R4" i="5"/>
  <c r="R5" i="5" s="1"/>
  <c r="R5" i="3"/>
  <c r="Y4" i="5"/>
  <c r="Y5" i="5" s="1"/>
  <c r="Y5" i="3"/>
  <c r="AA4" i="5"/>
  <c r="AA5" i="5" s="1"/>
  <c r="AA5" i="3"/>
  <c r="AF4" i="5"/>
  <c r="AF5" i="5" s="1"/>
  <c r="AF5" i="3"/>
  <c r="AE4" i="5"/>
  <c r="AE5" i="5" s="1"/>
  <c r="AE5" i="3"/>
</calcChain>
</file>

<file path=xl/sharedStrings.xml><?xml version="1.0" encoding="utf-8"?>
<sst xmlns="http://schemas.openxmlformats.org/spreadsheetml/2006/main" count="98" uniqueCount="74">
  <si>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</si>
  <si>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</si>
  <si>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</si>
  <si>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</si>
  <si>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</si>
  <si>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</si>
  <si>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</si>
  <si>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</si>
  <si>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</si>
  <si>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</si>
  <si>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</si>
  <si>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</si>
  <si>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</si>
  <si>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</si>
  <si>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</si>
  <si>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</si>
  <si>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</si>
  <si>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</si>
  <si>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</si>
  <si>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</si>
  <si>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</si>
  <si>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</si>
  <si>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</si>
  <si>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</si>
  <si>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</si>
  <si>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</si>
  <si>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</si>
  <si>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</si>
  <si>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</si>
  <si>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</si>
  <si>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</si>
  <si>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</si>
  <si>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</si>
  <si>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</si>
  <si>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</si>
  <si>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</si>
  <si>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</si>
  <si>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</si>
  <si>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</si>
  <si>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</si>
  <si>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</si>
  <si>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</si>
  <si>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</si>
  <si>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</si>
  <si>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</si>
  <si>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</si>
  <si>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</si>
  <si>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</si>
  <si>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</si>
  <si>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</si>
  <si>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</si>
  <si>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</si>
  <si>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</si>
  <si>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</si>
  <si>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</si>
  <si>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</si>
  <si>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</si>
  <si>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</si>
  <si>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</si>
  <si>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</si>
  <si>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</si>
  <si>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</si>
  <si>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</si>
  <si>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</si>
  <si>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</si>
  <si>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</si>
  <si>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</si>
  <si>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</si>
  <si>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</si>
  <si>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</si>
  <si>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</si>
  <si>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</si>
  <si>
    <t>electrolysis with guaranteed clean electricity</t>
  </si>
  <si>
    <t>natural gas reforming with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</si>
</sst>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>
      <selection activeCell="A3" sqref="A3:XFD3"/>
    </sheetView>
  </sheetViews>
  <sheetFormatPr defaultRowHeight="15" x14ac:dyDescent="0.25"/>
  <cols>
    <col min="2" max="2" width="45.85546875" customWidth="1"/>
  </cols>
  <sheetData>
    <row r="1" spans="1:2" x14ac:dyDescent="0.25">
      <c r="A1" s="1" t="s">
        <v>0</v>
      </c>
    </row>
    <row r="2" spans="1:2" x14ac:dyDescent="0.25">
      <c r="A2" s="1" t="s">
        <v>58</v>
      </c>
    </row>
    <row r="4" spans="1:2" x14ac:dyDescent="0.25">
      <c r="A4" s="1" t="s">
        <v>1</v>
      </c>
      <c r="B4" t="s">
        <v>21</v>
      </c>
    </row>
    <row r="5" spans="1:2" x14ac:dyDescent="0.25">
      <c r="B5" s="7">
        <v>2019</v>
      </c>
    </row>
    <row r="6" spans="1:2" x14ac:dyDescent="0.25">
      <c r="B6" t="s">
        <v>22</v>
      </c>
    </row>
    <row r="7" spans="1:2" x14ac:dyDescent="0.25">
      <c r="B7" s="8" t="s">
        <v>23</v>
      </c>
    </row>
    <row r="8" spans="1:2" x14ac:dyDescent="0.25">
      <c r="B8" t="s">
        <v>24</v>
      </c>
    </row>
    <row r="10" spans="1:2" x14ac:dyDescent="0.25">
      <c r="A10" s="1" t="s">
        <v>29</v>
      </c>
    </row>
    <row r="11" spans="1:2" x14ac:dyDescent="0.25">
      <c r="A11" t="s">
        <v>30</v>
      </c>
    </row>
    <row r="12" spans="1:2" x14ac:dyDescent="0.25">
      <c r="A12" t="s">
        <v>31</v>
      </c>
    </row>
    <row r="13" spans="1:2" x14ac:dyDescent="0.25">
      <c r="A13" t="s">
        <v>32</v>
      </c>
    </row>
    <row r="14" spans="1:2" x14ac:dyDescent="0.25">
      <c r="A14" t="s">
        <v>33</v>
      </c>
    </row>
    <row r="16" spans="1:2" x14ac:dyDescent="0.25">
      <c r="A16" s="1" t="s">
        <v>68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69</v>
      </c>
    </row>
    <row r="27" spans="1:1" x14ac:dyDescent="0.25">
      <c r="A27" s="1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2" x14ac:dyDescent="0.25">
      <c r="A33" t="s">
        <v>40</v>
      </c>
    </row>
    <row r="34" spans="1:2" x14ac:dyDescent="0.25">
      <c r="A34" t="s">
        <v>41</v>
      </c>
    </row>
    <row r="35" spans="1:2" x14ac:dyDescent="0.25">
      <c r="A35" t="s">
        <v>42</v>
      </c>
    </row>
    <row r="36" spans="1:2" x14ac:dyDescent="0.25">
      <c r="B36" t="s">
        <v>43</v>
      </c>
    </row>
    <row r="37" spans="1:2" x14ac:dyDescent="0.25">
      <c r="B37" s="7">
        <v>2014</v>
      </c>
    </row>
    <row r="38" spans="1:2" x14ac:dyDescent="0.25">
      <c r="B38" t="s">
        <v>44</v>
      </c>
    </row>
    <row r="39" spans="1:2" x14ac:dyDescent="0.25">
      <c r="B39" s="8" t="s">
        <v>45</v>
      </c>
    </row>
    <row r="40" spans="1:2" x14ac:dyDescent="0.25">
      <c r="B40" t="s">
        <v>46</v>
      </c>
    </row>
    <row r="42" spans="1:2" x14ac:dyDescent="0.25">
      <c r="A42" s="1" t="s">
        <v>47</v>
      </c>
    </row>
    <row r="43" spans="1:2" x14ac:dyDescent="0.25">
      <c r="A43" t="s">
        <v>48</v>
      </c>
    </row>
    <row r="44" spans="1:2" x14ac:dyDescent="0.25">
      <c r="A44" t="s">
        <v>49</v>
      </c>
    </row>
    <row r="45" spans="1:2" x14ac:dyDescent="0.25">
      <c r="A45" t="s">
        <v>50</v>
      </c>
    </row>
    <row r="46" spans="1:2" x14ac:dyDescent="0.25">
      <c r="A46" t="s">
        <v>51</v>
      </c>
    </row>
    <row r="47" spans="1:2" x14ac:dyDescent="0.25">
      <c r="A47" t="s">
        <v>59</v>
      </c>
    </row>
    <row r="48" spans="1:2" x14ac:dyDescent="0.25">
      <c r="A48" t="s">
        <v>52</v>
      </c>
    </row>
    <row r="49" spans="1:1" x14ac:dyDescent="0.25">
      <c r="A49" t="s">
        <v>53</v>
      </c>
    </row>
    <row r="51" spans="1:1" x14ac:dyDescent="0.25">
      <c r="A51" s="1" t="s">
        <v>55</v>
      </c>
    </row>
    <row r="52" spans="1:1" x14ac:dyDescent="0.25">
      <c r="A52" t="s">
        <v>56</v>
      </c>
    </row>
    <row r="53" spans="1:1" x14ac:dyDescent="0.25">
      <c r="A53" t="s">
        <v>57</v>
      </c>
    </row>
  </sheetData>
  <hyperlinks>
    <hyperlink ref="B7" r:id="rId1" xr:uid="{00000000-0004-0000-0000-000000000000}"/>
    <hyperlink ref="B3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15" zoomScaleNormal="115" workbookViewId="0"/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5.75" thickTop="1" x14ac:dyDescent="0.25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25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25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5.75" thickBot="1" x14ac:dyDescent="0.3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5.75" thickTop="1" x14ac:dyDescent="0.25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25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25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5.75" thickBot="1" x14ac:dyDescent="0.3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5.75" thickTop="1" x14ac:dyDescent="0.25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25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25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5.75" thickBot="1" x14ac:dyDescent="0.3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5.75" thickTop="1" x14ac:dyDescent="0.25"/>
    <row r="15" spans="1:6" x14ac:dyDescent="0.25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RowHeight="15" x14ac:dyDescent="0.25"/>
  <sheetData>
    <row r="1" spans="1:2" x14ac:dyDescent="0.25">
      <c r="A1">
        <f>24*365</f>
        <v>8760</v>
      </c>
      <c r="B1" t="s">
        <v>27</v>
      </c>
    </row>
    <row r="3" spans="1:2" x14ac:dyDescent="0.25">
      <c r="A3">
        <v>3412.14</v>
      </c>
      <c r="B3" t="s">
        <v>28</v>
      </c>
    </row>
    <row r="5" spans="1:2" x14ac:dyDescent="0.25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8"/>
  <sheetViews>
    <sheetView workbookViewId="0">
      <selection activeCell="A7" sqref="A7:A8"/>
    </sheetView>
  </sheetViews>
  <sheetFormatPr defaultRowHeight="15" x14ac:dyDescent="0.25"/>
  <cols>
    <col min="1" max="1" width="30.140625" customWidth="1"/>
  </cols>
  <sheetData>
    <row r="1" spans="1:35" x14ac:dyDescent="0.25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2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25">
      <c r="A2" t="s">
        <v>7</v>
      </c>
      <c r="B2" s="11">
        <f>TREND('IEA Data'!$D2:$E2,'IEA Data'!$D$15:$E$15,B$1)/hours_per_year/btu_per_kwh*usd_year_conv</f>
        <v>2.7520591062805481E-5</v>
      </c>
      <c r="C2" s="11">
        <f>TREND('IEA Data'!$D2:$E2,'IEA Data'!$D$15:$E$15,C$1)/hours_per_year/btu_per_kwh*usd_year_conv</f>
        <v>2.7050153608740382E-5</v>
      </c>
      <c r="D2" s="11">
        <f>TREND('IEA Data'!$D2:$E2,'IEA Data'!$D$15:$E$15,D$1)/hours_per_year/btu_per_kwh*usd_year_conv</f>
        <v>2.6579716154675392E-5</v>
      </c>
      <c r="E2" s="11">
        <f>TREND('IEA Data'!$D2:$E2,'IEA Data'!$D$15:$E$15,E$1)/hours_per_year/btu_per_kwh*usd_year_conv</f>
        <v>2.6109278700610286E-5</v>
      </c>
      <c r="F2" s="11">
        <f>TREND('IEA Data'!$D2:$E2,'IEA Data'!$D$15:$E$15,F$1)/hours_per_year/btu_per_kwh*usd_year_conv</f>
        <v>2.5638841246545299E-5</v>
      </c>
      <c r="G2" s="11">
        <f>TREND('IEA Data'!$D2:$E2,'IEA Data'!$D$15:$E$15,G$1)/hours_per_year/btu_per_kwh*usd_year_conv</f>
        <v>2.5168403792480193E-5</v>
      </c>
      <c r="H2" s="11">
        <f>TREND('IEA Data'!$D2:$E2,'IEA Data'!$D$15:$E$15,H$1)/hours_per_year/btu_per_kwh*usd_year_conv</f>
        <v>2.469796633841509E-5</v>
      </c>
      <c r="I2" s="11">
        <f>TREND('IEA Data'!$D2:$E2,'IEA Data'!$D$15:$E$15,I$1)/hours_per_year/btu_per_kwh*usd_year_conv</f>
        <v>2.4227528884350103E-5</v>
      </c>
      <c r="J2" s="11">
        <f>TREND('IEA Data'!$D2:$E2,'IEA Data'!$D$15:$E$15,J$1)/hours_per_year/btu_per_kwh*usd_year_conv</f>
        <v>2.3757091430284997E-5</v>
      </c>
      <c r="K2" s="11">
        <f>TREND('IEA Data'!$D2:$E2,'IEA Data'!$D$15:$E$15,K$1)/hours_per_year/btu_per_kwh*usd_year_conv</f>
        <v>2.328665397622001E-5</v>
      </c>
      <c r="L2" s="11">
        <f>TREND('IEA Data'!$D2:$E2,'IEA Data'!$D$15:$E$15,L$1)/hours_per_year/btu_per_kwh*usd_year_conv</f>
        <v>2.2816216522154904E-5</v>
      </c>
      <c r="M2" s="11">
        <f>TREND('IEA Data'!$D2:$E2,'IEA Data'!$D$15:$E$15,M$1)/hours_per_year/btu_per_kwh*usd_year_conv</f>
        <v>2.2345779068089914E-5</v>
      </c>
      <c r="N2" s="11">
        <f>TREND('IEA Data'!$D2:$E2,'IEA Data'!$D$15:$E$15,N$1)/hours_per_year/btu_per_kwh*usd_year_conv</f>
        <v>2.1875341614024811E-5</v>
      </c>
      <c r="O2" s="11">
        <f>TREND('IEA Data'!$D2:$E2,'IEA Data'!$D$15:$E$15,O$1)/hours_per_year/btu_per_kwh*usd_year_conv</f>
        <v>2.1404904159959821E-5</v>
      </c>
      <c r="P2" s="13">
        <f>TREND('IEA Data'!$E2:$F2,'IEA Data'!$E$15:$F$15,P$1)/hours_per_year/btu_per_kwh*usd_year_conv</f>
        <v>2.1022673728531968E-5</v>
      </c>
      <c r="Q2" s="11">
        <f>TREND('IEA Data'!$E2:$F2,'IEA Data'!$E$15:$F$15,Q$1)/hours_per_year/btu_per_kwh*usd_year_conv</f>
        <v>2.0640443297104115E-5</v>
      </c>
      <c r="R2" s="11">
        <f>TREND('IEA Data'!$E2:$F2,'IEA Data'!$E$15:$F$15,R$1)/hours_per_year/btu_per_kwh*usd_year_conv</f>
        <v>2.0258212865676262E-5</v>
      </c>
      <c r="S2" s="11">
        <f>TREND('IEA Data'!$E2:$F2,'IEA Data'!$E$15:$F$15,S$1)/hours_per_year/btu_per_kwh*usd_year_conv</f>
        <v>1.9875982434248403E-5</v>
      </c>
      <c r="T2" s="11">
        <f>TREND('IEA Data'!$E2:$F2,'IEA Data'!$E$15:$F$15,T$1)/hours_per_year/btu_per_kwh*usd_year_conv</f>
        <v>1.949375200282055E-5</v>
      </c>
      <c r="U2" s="11">
        <f>TREND('IEA Data'!$E2:$F2,'IEA Data'!$E$15:$F$15,U$1)/hours_per_year/btu_per_kwh*usd_year_conv</f>
        <v>1.9111521571392698E-5</v>
      </c>
      <c r="V2" s="11">
        <f>TREND('IEA Data'!$E2:$F2,'IEA Data'!$E$15:$F$15,V$1)/hours_per_year/btu_per_kwh*usd_year_conv</f>
        <v>1.8729291139964845E-5</v>
      </c>
      <c r="W2" s="11">
        <f>TREND('IEA Data'!$E2:$F2,'IEA Data'!$E$15:$F$15,W$1)/hours_per_year/btu_per_kwh*usd_year_conv</f>
        <v>1.8347060708536989E-5</v>
      </c>
      <c r="X2" s="11">
        <f>TREND('IEA Data'!$E2:$F2,'IEA Data'!$E$15:$F$15,X$1)/hours_per_year/btu_per_kwh*usd_year_conv</f>
        <v>1.7964830277109136E-5</v>
      </c>
      <c r="Y2" s="11">
        <f>TREND('IEA Data'!$E2:$F2,'IEA Data'!$E$15:$F$15,Y$1)/hours_per_year/btu_per_kwh*usd_year_conv</f>
        <v>1.7582599845681283E-5</v>
      </c>
      <c r="Z2" s="11">
        <f>TREND('IEA Data'!$E2:$F2,'IEA Data'!$E$15:$F$15,Z$1)/hours_per_year/btu_per_kwh*usd_year_conv</f>
        <v>1.7200369414253427E-5</v>
      </c>
      <c r="AA2" s="11">
        <f>TREND('IEA Data'!$E2:$F2,'IEA Data'!$E$15:$F$15,AA$1)/hours_per_year/btu_per_kwh*usd_year_conv</f>
        <v>1.6818138982825571E-5</v>
      </c>
      <c r="AB2" s="11">
        <f>TREND('IEA Data'!$E2:$F2,'IEA Data'!$E$15:$F$15,AB$1)/hours_per_year/btu_per_kwh*usd_year_conv</f>
        <v>1.6435908551397718E-5</v>
      </c>
      <c r="AC2" s="11">
        <f>TREND('IEA Data'!$E2:$F2,'IEA Data'!$E$15:$F$15,AC$1)/hours_per_year/btu_per_kwh*usd_year_conv</f>
        <v>1.6053678119969865E-5</v>
      </c>
      <c r="AD2" s="11">
        <f>TREND('IEA Data'!$E2:$F2,'IEA Data'!$E$15:$F$15,AD$1)/hours_per_year/btu_per_kwh*usd_year_conv</f>
        <v>1.5671447688542013E-5</v>
      </c>
      <c r="AE2" s="11">
        <f>TREND('IEA Data'!$E2:$F2,'IEA Data'!$E$15:$F$15,AE$1)/hours_per_year/btu_per_kwh*usd_year_conv</f>
        <v>1.5289217257114157E-5</v>
      </c>
      <c r="AF2" s="11">
        <f>TREND('IEA Data'!$E2:$F2,'IEA Data'!$E$15:$F$15,AF$1)/hours_per_year/btu_per_kwh*usd_year_conv</f>
        <v>1.4906986825686302E-5</v>
      </c>
      <c r="AG2" s="11">
        <f>TREND('IEA Data'!$E2:$F2,'IEA Data'!$E$15:$F$15,AG$1)/hours_per_year/btu_per_kwh*usd_year_conv</f>
        <v>1.4524756394258449E-5</v>
      </c>
      <c r="AH2" s="11">
        <f>TREND('IEA Data'!$E2:$F2,'IEA Data'!$E$15:$F$15,AH$1)/hours_per_year/btu_per_kwh*usd_year_conv</f>
        <v>1.4142525962830597E-5</v>
      </c>
      <c r="AI2" s="11">
        <f>TREND('IEA Data'!$E2:$F2,'IEA Data'!$E$15:$F$15,AI$1)/hours_per_year/btu_per_kwh*usd_year_conv</f>
        <v>1.3760295531402741E-5</v>
      </c>
    </row>
    <row r="3" spans="1:35" x14ac:dyDescent="0.25">
      <c r="A3" t="s">
        <v>16</v>
      </c>
      <c r="B3" s="11">
        <f>TREND('IEA Data'!$D6:$E6,'IEA Data'!$D$15:$E$15,B$1)/hours_per_year/btu_per_kwh*usd_year_conv</f>
        <v>2.7826375407947768E-5</v>
      </c>
      <c r="C3" s="11">
        <f>TREND('IEA Data'!$D6:$E6,'IEA Data'!$D$15:$E$15,C$1)/hours_per_year/btu_per_kwh*usd_year_conv</f>
        <v>2.7826375407947768E-5</v>
      </c>
      <c r="D3" s="11">
        <f>TREND('IEA Data'!$D6:$E6,'IEA Data'!$D$15:$E$15,D$1)/hours_per_year/btu_per_kwh*usd_year_conv</f>
        <v>2.7826375407947768E-5</v>
      </c>
      <c r="E3" s="11">
        <f>TREND('IEA Data'!$D6:$E6,'IEA Data'!$D$15:$E$15,E$1)/hours_per_year/btu_per_kwh*usd_year_conv</f>
        <v>2.7826375407947768E-5</v>
      </c>
      <c r="F3" s="11">
        <f>TREND('IEA Data'!$D6:$E6,'IEA Data'!$D$15:$E$15,F$1)/hours_per_year/btu_per_kwh*usd_year_conv</f>
        <v>2.7826375407947768E-5</v>
      </c>
      <c r="G3" s="11">
        <f>TREND('IEA Data'!$D6:$E6,'IEA Data'!$D$15:$E$15,G$1)/hours_per_year/btu_per_kwh*usd_year_conv</f>
        <v>2.7826375407947768E-5</v>
      </c>
      <c r="H3" s="11">
        <f>TREND('IEA Data'!$D6:$E6,'IEA Data'!$D$15:$E$15,H$1)/hours_per_year/btu_per_kwh*usd_year_conv</f>
        <v>2.7826375407947768E-5</v>
      </c>
      <c r="I3" s="11">
        <f>TREND('IEA Data'!$D6:$E6,'IEA Data'!$D$15:$E$15,I$1)/hours_per_year/btu_per_kwh*usd_year_conv</f>
        <v>2.7826375407947768E-5</v>
      </c>
      <c r="J3" s="11">
        <f>TREND('IEA Data'!$D6:$E6,'IEA Data'!$D$15:$E$15,J$1)/hours_per_year/btu_per_kwh*usd_year_conv</f>
        <v>2.7826375407947768E-5</v>
      </c>
      <c r="K3" s="11">
        <f>TREND('IEA Data'!$D6:$E6,'IEA Data'!$D$15:$E$15,K$1)/hours_per_year/btu_per_kwh*usd_year_conv</f>
        <v>2.7826375407947768E-5</v>
      </c>
      <c r="L3" s="11">
        <f>TREND('IEA Data'!$D6:$E6,'IEA Data'!$D$15:$E$15,L$1)/hours_per_year/btu_per_kwh*usd_year_conv</f>
        <v>2.7826375407947768E-5</v>
      </c>
      <c r="M3" s="11">
        <f>TREND('IEA Data'!$D6:$E6,'IEA Data'!$D$15:$E$15,M$1)/hours_per_year/btu_per_kwh*usd_year_conv</f>
        <v>2.7826375407947768E-5</v>
      </c>
      <c r="N3" s="11">
        <f>TREND('IEA Data'!$D6:$E6,'IEA Data'!$D$15:$E$15,N$1)/hours_per_year/btu_per_kwh*usd_year_conv</f>
        <v>2.7826375407947768E-5</v>
      </c>
      <c r="O3" s="11">
        <f>TREND('IEA Data'!$D6:$E6,'IEA Data'!$D$15:$E$15,O$1)/hours_per_year/btu_per_kwh*usd_year_conv</f>
        <v>2.7826375407947768E-5</v>
      </c>
      <c r="P3" s="13">
        <f>TREND('IEA Data'!$E6:$F6,'IEA Data'!$E$15:$F$15,P$1)/hours_per_year/btu_per_kwh*usd_year_conv</f>
        <v>2.7826375407947768E-5</v>
      </c>
      <c r="Q3" s="11">
        <f>TREND('IEA Data'!$E6:$F6,'IEA Data'!$E$15:$F$15,Q$1)/hours_per_year/btu_per_kwh*usd_year_conv</f>
        <v>2.7826375407947768E-5</v>
      </c>
      <c r="R3" s="11">
        <f>TREND('IEA Data'!$E6:$F6,'IEA Data'!$E$15:$F$15,R$1)/hours_per_year/btu_per_kwh*usd_year_conv</f>
        <v>2.7826375407947768E-5</v>
      </c>
      <c r="S3" s="11">
        <f>TREND('IEA Data'!$E6:$F6,'IEA Data'!$E$15:$F$15,S$1)/hours_per_year/btu_per_kwh*usd_year_conv</f>
        <v>2.7826375407947768E-5</v>
      </c>
      <c r="T3" s="11">
        <f>TREND('IEA Data'!$E6:$F6,'IEA Data'!$E$15:$F$15,T$1)/hours_per_year/btu_per_kwh*usd_year_conv</f>
        <v>2.7826375407947768E-5</v>
      </c>
      <c r="U3" s="11">
        <f>TREND('IEA Data'!$E6:$F6,'IEA Data'!$E$15:$F$15,U$1)/hours_per_year/btu_per_kwh*usd_year_conv</f>
        <v>2.7826375407947768E-5</v>
      </c>
      <c r="V3" s="11">
        <f>TREND('IEA Data'!$E6:$F6,'IEA Data'!$E$15:$F$15,V$1)/hours_per_year/btu_per_kwh*usd_year_conv</f>
        <v>2.7826375407947768E-5</v>
      </c>
      <c r="W3" s="11">
        <f>TREND('IEA Data'!$E6:$F6,'IEA Data'!$E$15:$F$15,W$1)/hours_per_year/btu_per_kwh*usd_year_conv</f>
        <v>2.7826375407947768E-5</v>
      </c>
      <c r="X3" s="11">
        <f>TREND('IEA Data'!$E6:$F6,'IEA Data'!$E$15:$F$15,X$1)/hours_per_year/btu_per_kwh*usd_year_conv</f>
        <v>2.7826375407947768E-5</v>
      </c>
      <c r="Y3" s="11">
        <f>TREND('IEA Data'!$E6:$F6,'IEA Data'!$E$15:$F$15,Y$1)/hours_per_year/btu_per_kwh*usd_year_conv</f>
        <v>2.7826375407947768E-5</v>
      </c>
      <c r="Z3" s="11">
        <f>TREND('IEA Data'!$E6:$F6,'IEA Data'!$E$15:$F$15,Z$1)/hours_per_year/btu_per_kwh*usd_year_conv</f>
        <v>2.7826375407947768E-5</v>
      </c>
      <c r="AA3" s="11">
        <f>TREND('IEA Data'!$E6:$F6,'IEA Data'!$E$15:$F$15,AA$1)/hours_per_year/btu_per_kwh*usd_year_conv</f>
        <v>2.7826375407947768E-5</v>
      </c>
      <c r="AB3" s="11">
        <f>TREND('IEA Data'!$E6:$F6,'IEA Data'!$E$15:$F$15,AB$1)/hours_per_year/btu_per_kwh*usd_year_conv</f>
        <v>2.7826375407947768E-5</v>
      </c>
      <c r="AC3" s="11">
        <f>TREND('IEA Data'!$E6:$F6,'IEA Data'!$E$15:$F$15,AC$1)/hours_per_year/btu_per_kwh*usd_year_conv</f>
        <v>2.7826375407947768E-5</v>
      </c>
      <c r="AD3" s="11">
        <f>TREND('IEA Data'!$E6:$F6,'IEA Data'!$E$15:$F$15,AD$1)/hours_per_year/btu_per_kwh*usd_year_conv</f>
        <v>2.7826375407947768E-5</v>
      </c>
      <c r="AE3" s="11">
        <f>TREND('IEA Data'!$E6:$F6,'IEA Data'!$E$15:$F$15,AE$1)/hours_per_year/btu_per_kwh*usd_year_conv</f>
        <v>2.7826375407947768E-5</v>
      </c>
      <c r="AF3" s="11">
        <f>TREND('IEA Data'!$E6:$F6,'IEA Data'!$E$15:$F$15,AF$1)/hours_per_year/btu_per_kwh*usd_year_conv</f>
        <v>2.7826375407947768E-5</v>
      </c>
      <c r="AG3" s="11">
        <f>TREND('IEA Data'!$E6:$F6,'IEA Data'!$E$15:$F$15,AG$1)/hours_per_year/btu_per_kwh*usd_year_conv</f>
        <v>2.7826375407947768E-5</v>
      </c>
      <c r="AH3" s="11">
        <f>TREND('IEA Data'!$E6:$F6,'IEA Data'!$E$15:$F$15,AH$1)/hours_per_year/btu_per_kwh*usd_year_conv</f>
        <v>2.7826375407947768E-5</v>
      </c>
      <c r="AI3" s="11">
        <f>TREND('IEA Data'!$E6:$F6,'IEA Data'!$E$15:$F$15,AI$1)/hours_per_year/btu_per_kwh*usd_year_conv</f>
        <v>2.7826375407947768E-5</v>
      </c>
    </row>
    <row r="4" spans="1:35" x14ac:dyDescent="0.25">
      <c r="A4" t="s">
        <v>19</v>
      </c>
      <c r="B4" s="11">
        <f>TREND('IEA Data'!$D10:$E10,'IEA Data'!$D$15:$E$15,B$1)/hours_per_year/btu_per_kwh*usd_year_conv</f>
        <v>8.1644420152989595E-5</v>
      </c>
      <c r="C4" s="11">
        <f>TREND('IEA Data'!$D10:$E10,'IEA Data'!$D$15:$E$15,C$1)/hours_per_year/btu_per_kwh*usd_year_conv</f>
        <v>8.1644420152989595E-5</v>
      </c>
      <c r="D4" s="11">
        <f>TREND('IEA Data'!$D10:$E10,'IEA Data'!$D$15:$E$15,D$1)/hours_per_year/btu_per_kwh*usd_year_conv</f>
        <v>8.1644420152989595E-5</v>
      </c>
      <c r="E4" s="11">
        <f>TREND('IEA Data'!$D10:$E10,'IEA Data'!$D$15:$E$15,E$1)/hours_per_year/btu_per_kwh*usd_year_conv</f>
        <v>8.1644420152989595E-5</v>
      </c>
      <c r="F4" s="11">
        <f>TREND('IEA Data'!$D10:$E10,'IEA Data'!$D$15:$E$15,F$1)/hours_per_year/btu_per_kwh*usd_year_conv</f>
        <v>8.1644420152989595E-5</v>
      </c>
      <c r="G4" s="11">
        <f>TREND('IEA Data'!$D10:$E10,'IEA Data'!$D$15:$E$15,G$1)/hours_per_year/btu_per_kwh*usd_year_conv</f>
        <v>8.1644420152989595E-5</v>
      </c>
      <c r="H4" s="11">
        <f>TREND('IEA Data'!$D10:$E10,'IEA Data'!$D$15:$E$15,H$1)/hours_per_year/btu_per_kwh*usd_year_conv</f>
        <v>8.1644420152989595E-5</v>
      </c>
      <c r="I4" s="11">
        <f>TREND('IEA Data'!$D10:$E10,'IEA Data'!$D$15:$E$15,I$1)/hours_per_year/btu_per_kwh*usd_year_conv</f>
        <v>8.1644420152989595E-5</v>
      </c>
      <c r="J4" s="11">
        <f>TREND('IEA Data'!$D10:$E10,'IEA Data'!$D$15:$E$15,J$1)/hours_per_year/btu_per_kwh*usd_year_conv</f>
        <v>8.1644420152989595E-5</v>
      </c>
      <c r="K4" s="11">
        <f>TREND('IEA Data'!$D10:$E10,'IEA Data'!$D$15:$E$15,K$1)/hours_per_year/btu_per_kwh*usd_year_conv</f>
        <v>8.1644420152989595E-5</v>
      </c>
      <c r="L4" s="11">
        <f>TREND('IEA Data'!$D10:$E10,'IEA Data'!$D$15:$E$15,L$1)/hours_per_year/btu_per_kwh*usd_year_conv</f>
        <v>8.1644420152989595E-5</v>
      </c>
      <c r="M4" s="11">
        <f>TREND('IEA Data'!$D10:$E10,'IEA Data'!$D$15:$E$15,M$1)/hours_per_year/btu_per_kwh*usd_year_conv</f>
        <v>8.1644420152989595E-5</v>
      </c>
      <c r="N4" s="11">
        <f>TREND('IEA Data'!$D10:$E10,'IEA Data'!$D$15:$E$15,N$1)/hours_per_year/btu_per_kwh*usd_year_conv</f>
        <v>8.1644420152989595E-5</v>
      </c>
      <c r="O4" s="11">
        <f>TREND('IEA Data'!$D10:$E10,'IEA Data'!$D$15:$E$15,O$1)/hours_per_year/btu_per_kwh*usd_year_conv</f>
        <v>8.1644420152989595E-5</v>
      </c>
      <c r="P4" s="13">
        <f>TREND('IEA Data'!$E10:$F10,'IEA Data'!$E$15:$F$15,P$1)/hours_per_year/btu_per_kwh*usd_year_conv</f>
        <v>8.1644420152989595E-5</v>
      </c>
      <c r="Q4" s="11">
        <f>TREND('IEA Data'!$E10:$F10,'IEA Data'!$E$15:$F$15,Q$1)/hours_per_year/btu_per_kwh*usd_year_conv</f>
        <v>8.1644420152989595E-5</v>
      </c>
      <c r="R4" s="11">
        <f>TREND('IEA Data'!$E10:$F10,'IEA Data'!$E$15:$F$15,R$1)/hours_per_year/btu_per_kwh*usd_year_conv</f>
        <v>8.1644420152989595E-5</v>
      </c>
      <c r="S4" s="11">
        <f>TREND('IEA Data'!$E10:$F10,'IEA Data'!$E$15:$F$15,S$1)/hours_per_year/btu_per_kwh*usd_year_conv</f>
        <v>8.1644420152989595E-5</v>
      </c>
      <c r="T4" s="11">
        <f>TREND('IEA Data'!$E10:$F10,'IEA Data'!$E$15:$F$15,T$1)/hours_per_year/btu_per_kwh*usd_year_conv</f>
        <v>8.1644420152989595E-5</v>
      </c>
      <c r="U4" s="11">
        <f>TREND('IEA Data'!$E10:$F10,'IEA Data'!$E$15:$F$15,U$1)/hours_per_year/btu_per_kwh*usd_year_conv</f>
        <v>8.1644420152989595E-5</v>
      </c>
      <c r="V4" s="11">
        <f>TREND('IEA Data'!$E10:$F10,'IEA Data'!$E$15:$F$15,V$1)/hours_per_year/btu_per_kwh*usd_year_conv</f>
        <v>8.1644420152989595E-5</v>
      </c>
      <c r="W4" s="11">
        <f>TREND('IEA Data'!$E10:$F10,'IEA Data'!$E$15:$F$15,W$1)/hours_per_year/btu_per_kwh*usd_year_conv</f>
        <v>8.1644420152989595E-5</v>
      </c>
      <c r="X4" s="11">
        <f>TREND('IEA Data'!$E10:$F10,'IEA Data'!$E$15:$F$15,X$1)/hours_per_year/btu_per_kwh*usd_year_conv</f>
        <v>8.1644420152989595E-5</v>
      </c>
      <c r="Y4" s="11">
        <f>TREND('IEA Data'!$E10:$F10,'IEA Data'!$E$15:$F$15,Y$1)/hours_per_year/btu_per_kwh*usd_year_conv</f>
        <v>8.1644420152989595E-5</v>
      </c>
      <c r="Z4" s="11">
        <f>TREND('IEA Data'!$E10:$F10,'IEA Data'!$E$15:$F$15,Z$1)/hours_per_year/btu_per_kwh*usd_year_conv</f>
        <v>8.1644420152989595E-5</v>
      </c>
      <c r="AA4" s="11">
        <f>TREND('IEA Data'!$E10:$F10,'IEA Data'!$E$15:$F$15,AA$1)/hours_per_year/btu_per_kwh*usd_year_conv</f>
        <v>8.1644420152989595E-5</v>
      </c>
      <c r="AB4" s="11">
        <f>TREND('IEA Data'!$E10:$F10,'IEA Data'!$E$15:$F$15,AB$1)/hours_per_year/btu_per_kwh*usd_year_conv</f>
        <v>8.1644420152989595E-5</v>
      </c>
      <c r="AC4" s="11">
        <f>TREND('IEA Data'!$E10:$F10,'IEA Data'!$E$15:$F$15,AC$1)/hours_per_year/btu_per_kwh*usd_year_conv</f>
        <v>8.1644420152989595E-5</v>
      </c>
      <c r="AD4" s="11">
        <f>TREND('IEA Data'!$E10:$F10,'IEA Data'!$E$15:$F$15,AD$1)/hours_per_year/btu_per_kwh*usd_year_conv</f>
        <v>8.1644420152989595E-5</v>
      </c>
      <c r="AE4" s="11">
        <f>TREND('IEA Data'!$E10:$F10,'IEA Data'!$E$15:$F$15,AE$1)/hours_per_year/btu_per_kwh*usd_year_conv</f>
        <v>8.1644420152989595E-5</v>
      </c>
      <c r="AF4" s="11">
        <f>TREND('IEA Data'!$E10:$F10,'IEA Data'!$E$15:$F$15,AF$1)/hours_per_year/btu_per_kwh*usd_year_conv</f>
        <v>8.1644420152989595E-5</v>
      </c>
      <c r="AG4" s="11">
        <f>TREND('IEA Data'!$E10:$F10,'IEA Data'!$E$15:$F$15,AG$1)/hours_per_year/btu_per_kwh*usd_year_conv</f>
        <v>8.1644420152989595E-5</v>
      </c>
      <c r="AH4" s="11">
        <f>TREND('IEA Data'!$E10:$F10,'IEA Data'!$E$15:$F$15,AH$1)/hours_per_year/btu_per_kwh*usd_year_conv</f>
        <v>8.1644420152989595E-5</v>
      </c>
      <c r="AI4" s="11">
        <f>TREND('IEA Data'!$E10:$F10,'IEA Data'!$E$15:$F$15,AI$1)/hours_per_year/btu_per_kwh*usd_year_conv</f>
        <v>8.1644420152989595E-5</v>
      </c>
    </row>
    <row r="5" spans="1:35" x14ac:dyDescent="0.25">
      <c r="A5" t="s">
        <v>25</v>
      </c>
      <c r="B5" s="11">
        <f>B4</f>
        <v>8.1644420152989595E-5</v>
      </c>
      <c r="C5" s="11">
        <f t="shared" ref="C5:P5" si="0">C4</f>
        <v>8.1644420152989595E-5</v>
      </c>
      <c r="D5" s="11">
        <f t="shared" si="0"/>
        <v>8.1644420152989595E-5</v>
      </c>
      <c r="E5" s="11">
        <f t="shared" si="0"/>
        <v>8.1644420152989595E-5</v>
      </c>
      <c r="F5" s="11">
        <f t="shared" si="0"/>
        <v>8.1644420152989595E-5</v>
      </c>
      <c r="G5" s="11">
        <f t="shared" si="0"/>
        <v>8.1644420152989595E-5</v>
      </c>
      <c r="H5" s="11">
        <f t="shared" si="0"/>
        <v>8.1644420152989595E-5</v>
      </c>
      <c r="I5" s="11">
        <f t="shared" si="0"/>
        <v>8.1644420152989595E-5</v>
      </c>
      <c r="J5" s="11">
        <f t="shared" si="0"/>
        <v>8.1644420152989595E-5</v>
      </c>
      <c r="K5" s="11">
        <f t="shared" si="0"/>
        <v>8.1644420152989595E-5</v>
      </c>
      <c r="L5" s="11">
        <f t="shared" si="0"/>
        <v>8.1644420152989595E-5</v>
      </c>
      <c r="M5" s="11">
        <f t="shared" si="0"/>
        <v>8.1644420152989595E-5</v>
      </c>
      <c r="N5" s="11">
        <f t="shared" si="0"/>
        <v>8.1644420152989595E-5</v>
      </c>
      <c r="O5" s="11">
        <f t="shared" si="0"/>
        <v>8.1644420152989595E-5</v>
      </c>
      <c r="P5" s="11">
        <f t="shared" si="0"/>
        <v>8.1644420152989595E-5</v>
      </c>
      <c r="Q5" s="11">
        <f t="shared" ref="Q5" si="1">Q4</f>
        <v>8.1644420152989595E-5</v>
      </c>
      <c r="R5" s="11">
        <f t="shared" ref="R5" si="2">R4</f>
        <v>8.1644420152989595E-5</v>
      </c>
      <c r="S5" s="11">
        <f t="shared" ref="S5" si="3">S4</f>
        <v>8.1644420152989595E-5</v>
      </c>
      <c r="T5" s="11">
        <f t="shared" ref="T5" si="4">T4</f>
        <v>8.1644420152989595E-5</v>
      </c>
      <c r="U5" s="11">
        <f t="shared" ref="U5" si="5">U4</f>
        <v>8.1644420152989595E-5</v>
      </c>
      <c r="V5" s="11">
        <f t="shared" ref="V5" si="6">V4</f>
        <v>8.1644420152989595E-5</v>
      </c>
      <c r="W5" s="11">
        <f t="shared" ref="W5" si="7">W4</f>
        <v>8.1644420152989595E-5</v>
      </c>
      <c r="X5" s="11">
        <f t="shared" ref="X5" si="8">X4</f>
        <v>8.1644420152989595E-5</v>
      </c>
      <c r="Y5" s="11">
        <f t="shared" ref="Y5" si="9">Y4</f>
        <v>8.1644420152989595E-5</v>
      </c>
      <c r="Z5" s="11">
        <f t="shared" ref="Z5" si="10">Z4</f>
        <v>8.1644420152989595E-5</v>
      </c>
      <c r="AA5" s="11">
        <f t="shared" ref="AA5" si="11">AA4</f>
        <v>8.1644420152989595E-5</v>
      </c>
      <c r="AB5" s="11">
        <f t="shared" ref="AB5" si="12">AB4</f>
        <v>8.1644420152989595E-5</v>
      </c>
      <c r="AC5" s="11">
        <f t="shared" ref="AC5" si="13">AC4</f>
        <v>8.1644420152989595E-5</v>
      </c>
      <c r="AD5" s="11">
        <f t="shared" ref="AD5" si="14">AD4</f>
        <v>8.1644420152989595E-5</v>
      </c>
      <c r="AE5" s="11">
        <f t="shared" ref="AE5" si="15">AE4</f>
        <v>8.1644420152989595E-5</v>
      </c>
      <c r="AF5" s="11">
        <f t="shared" ref="AF5" si="16">AF4</f>
        <v>8.1644420152989595E-5</v>
      </c>
      <c r="AG5" s="11">
        <f t="shared" ref="AG5" si="17">AG4</f>
        <v>8.1644420152989595E-5</v>
      </c>
      <c r="AH5" s="11">
        <f t="shared" ref="AH5" si="18">AH4</f>
        <v>8.1644420152989595E-5</v>
      </c>
      <c r="AI5" s="11">
        <f t="shared" ref="AI5" si="19">AI4</f>
        <v>8.1644420152989595E-5</v>
      </c>
    </row>
    <row r="6" spans="1:35" x14ac:dyDescent="0.25">
      <c r="A6" t="s">
        <v>26</v>
      </c>
      <c r="B6">
        <v>0</v>
      </c>
      <c r="C6">
        <f t="shared" ref="C6:R6" si="20">$B6</f>
        <v>0</v>
      </c>
      <c r="D6">
        <f t="shared" si="20"/>
        <v>0</v>
      </c>
      <c r="E6">
        <f t="shared" si="20"/>
        <v>0</v>
      </c>
      <c r="F6">
        <f t="shared" si="20"/>
        <v>0</v>
      </c>
      <c r="G6">
        <f t="shared" si="20"/>
        <v>0</v>
      </c>
      <c r="H6">
        <f t="shared" si="20"/>
        <v>0</v>
      </c>
      <c r="I6">
        <f t="shared" si="20"/>
        <v>0</v>
      </c>
      <c r="J6">
        <f t="shared" si="20"/>
        <v>0</v>
      </c>
      <c r="K6">
        <f t="shared" si="20"/>
        <v>0</v>
      </c>
      <c r="L6">
        <f t="shared" si="20"/>
        <v>0</v>
      </c>
      <c r="M6">
        <f t="shared" si="20"/>
        <v>0</v>
      </c>
      <c r="N6">
        <f t="shared" si="20"/>
        <v>0</v>
      </c>
      <c r="O6">
        <f t="shared" si="20"/>
        <v>0</v>
      </c>
      <c r="P6">
        <f t="shared" si="20"/>
        <v>0</v>
      </c>
      <c r="Q6">
        <f t="shared" si="20"/>
        <v>0</v>
      </c>
      <c r="R6">
        <f t="shared" si="20"/>
        <v>0</v>
      </c>
      <c r="S6">
        <f t="shared" ref="S6:AI6" si="21">$B6</f>
        <v>0</v>
      </c>
      <c r="T6">
        <f t="shared" si="21"/>
        <v>0</v>
      </c>
      <c r="U6">
        <f t="shared" si="21"/>
        <v>0</v>
      </c>
      <c r="V6">
        <f t="shared" si="21"/>
        <v>0</v>
      </c>
      <c r="W6">
        <f t="shared" si="21"/>
        <v>0</v>
      </c>
      <c r="X6">
        <f t="shared" si="21"/>
        <v>0</v>
      </c>
      <c r="Y6">
        <f t="shared" si="21"/>
        <v>0</v>
      </c>
      <c r="Z6">
        <f t="shared" si="21"/>
        <v>0</v>
      </c>
      <c r="AA6">
        <f t="shared" si="21"/>
        <v>0</v>
      </c>
      <c r="AB6">
        <f t="shared" si="21"/>
        <v>0</v>
      </c>
      <c r="AC6">
        <f t="shared" si="21"/>
        <v>0</v>
      </c>
      <c r="AD6">
        <f t="shared" si="21"/>
        <v>0</v>
      </c>
      <c r="AE6">
        <f t="shared" si="21"/>
        <v>0</v>
      </c>
      <c r="AF6">
        <f t="shared" si="21"/>
        <v>0</v>
      </c>
      <c r="AG6">
        <f t="shared" si="21"/>
        <v>0</v>
      </c>
      <c r="AH6">
        <f t="shared" si="21"/>
        <v>0</v>
      </c>
      <c r="AI6">
        <f t="shared" si="21"/>
        <v>0</v>
      </c>
    </row>
    <row r="7" spans="1:35" x14ac:dyDescent="0.25">
      <c r="A7" t="s">
        <v>72</v>
      </c>
      <c r="B7" s="11">
        <f>B2</f>
        <v>2.7520591062805481E-5</v>
      </c>
      <c r="C7" s="11">
        <f t="shared" ref="C7:AI7" si="22">C2</f>
        <v>2.7050153608740382E-5</v>
      </c>
      <c r="D7" s="11">
        <f t="shared" si="22"/>
        <v>2.6579716154675392E-5</v>
      </c>
      <c r="E7" s="11">
        <f t="shared" si="22"/>
        <v>2.6109278700610286E-5</v>
      </c>
      <c r="F7" s="11">
        <f t="shared" si="22"/>
        <v>2.5638841246545299E-5</v>
      </c>
      <c r="G7" s="11">
        <f t="shared" si="22"/>
        <v>2.5168403792480193E-5</v>
      </c>
      <c r="H7" s="11">
        <f t="shared" si="22"/>
        <v>2.469796633841509E-5</v>
      </c>
      <c r="I7" s="11">
        <f t="shared" si="22"/>
        <v>2.4227528884350103E-5</v>
      </c>
      <c r="J7" s="11">
        <f t="shared" si="22"/>
        <v>2.3757091430284997E-5</v>
      </c>
      <c r="K7" s="11">
        <f t="shared" si="22"/>
        <v>2.328665397622001E-5</v>
      </c>
      <c r="L7" s="11">
        <f t="shared" si="22"/>
        <v>2.2816216522154904E-5</v>
      </c>
      <c r="M7" s="11">
        <f t="shared" si="22"/>
        <v>2.2345779068089914E-5</v>
      </c>
      <c r="N7" s="11">
        <f t="shared" si="22"/>
        <v>2.1875341614024811E-5</v>
      </c>
      <c r="O7" s="11">
        <f t="shared" si="22"/>
        <v>2.1404904159959821E-5</v>
      </c>
      <c r="P7" s="11">
        <f t="shared" si="22"/>
        <v>2.1022673728531968E-5</v>
      </c>
      <c r="Q7" s="11">
        <f t="shared" si="22"/>
        <v>2.0640443297104115E-5</v>
      </c>
      <c r="R7" s="11">
        <f t="shared" si="22"/>
        <v>2.0258212865676262E-5</v>
      </c>
      <c r="S7" s="11">
        <f t="shared" si="22"/>
        <v>1.9875982434248403E-5</v>
      </c>
      <c r="T7" s="11">
        <f t="shared" si="22"/>
        <v>1.949375200282055E-5</v>
      </c>
      <c r="U7" s="11">
        <f t="shared" si="22"/>
        <v>1.9111521571392698E-5</v>
      </c>
      <c r="V7" s="11">
        <f t="shared" si="22"/>
        <v>1.8729291139964845E-5</v>
      </c>
      <c r="W7" s="11">
        <f t="shared" si="22"/>
        <v>1.8347060708536989E-5</v>
      </c>
      <c r="X7" s="11">
        <f t="shared" si="22"/>
        <v>1.7964830277109136E-5</v>
      </c>
      <c r="Y7" s="11">
        <f t="shared" si="22"/>
        <v>1.7582599845681283E-5</v>
      </c>
      <c r="Z7" s="11">
        <f t="shared" si="22"/>
        <v>1.7200369414253427E-5</v>
      </c>
      <c r="AA7" s="11">
        <f t="shared" si="22"/>
        <v>1.6818138982825571E-5</v>
      </c>
      <c r="AB7" s="11">
        <f t="shared" si="22"/>
        <v>1.6435908551397718E-5</v>
      </c>
      <c r="AC7" s="11">
        <f t="shared" si="22"/>
        <v>1.6053678119969865E-5</v>
      </c>
      <c r="AD7" s="11">
        <f t="shared" si="22"/>
        <v>1.5671447688542013E-5</v>
      </c>
      <c r="AE7" s="11">
        <f t="shared" si="22"/>
        <v>1.5289217257114157E-5</v>
      </c>
      <c r="AF7" s="11">
        <f t="shared" si="22"/>
        <v>1.4906986825686302E-5</v>
      </c>
      <c r="AG7" s="11">
        <f t="shared" si="22"/>
        <v>1.4524756394258449E-5</v>
      </c>
      <c r="AH7" s="11">
        <f t="shared" si="22"/>
        <v>1.4142525962830597E-5</v>
      </c>
      <c r="AI7" s="11">
        <f t="shared" si="22"/>
        <v>1.3760295531402741E-5</v>
      </c>
    </row>
    <row r="8" spans="1:35" x14ac:dyDescent="0.25">
      <c r="A8" t="s">
        <v>73</v>
      </c>
      <c r="B8" s="11">
        <f>B3</f>
        <v>2.7826375407947768E-5</v>
      </c>
      <c r="C8" s="11">
        <f t="shared" ref="C8:AI8" si="23">C3</f>
        <v>2.7826375407947768E-5</v>
      </c>
      <c r="D8" s="11">
        <f t="shared" si="23"/>
        <v>2.7826375407947768E-5</v>
      </c>
      <c r="E8" s="11">
        <f t="shared" si="23"/>
        <v>2.7826375407947768E-5</v>
      </c>
      <c r="F8" s="11">
        <f t="shared" si="23"/>
        <v>2.7826375407947768E-5</v>
      </c>
      <c r="G8" s="11">
        <f t="shared" si="23"/>
        <v>2.7826375407947768E-5</v>
      </c>
      <c r="H8" s="11">
        <f t="shared" si="23"/>
        <v>2.7826375407947768E-5</v>
      </c>
      <c r="I8" s="11">
        <f t="shared" si="23"/>
        <v>2.7826375407947768E-5</v>
      </c>
      <c r="J8" s="11">
        <f t="shared" si="23"/>
        <v>2.7826375407947768E-5</v>
      </c>
      <c r="K8" s="11">
        <f t="shared" si="23"/>
        <v>2.7826375407947768E-5</v>
      </c>
      <c r="L8" s="11">
        <f t="shared" si="23"/>
        <v>2.7826375407947768E-5</v>
      </c>
      <c r="M8" s="11">
        <f t="shared" si="23"/>
        <v>2.7826375407947768E-5</v>
      </c>
      <c r="N8" s="11">
        <f t="shared" si="23"/>
        <v>2.7826375407947768E-5</v>
      </c>
      <c r="O8" s="11">
        <f t="shared" si="23"/>
        <v>2.7826375407947768E-5</v>
      </c>
      <c r="P8" s="11">
        <f t="shared" si="23"/>
        <v>2.7826375407947768E-5</v>
      </c>
      <c r="Q8" s="11">
        <f t="shared" si="23"/>
        <v>2.7826375407947768E-5</v>
      </c>
      <c r="R8" s="11">
        <f t="shared" si="23"/>
        <v>2.7826375407947768E-5</v>
      </c>
      <c r="S8" s="11">
        <f t="shared" si="23"/>
        <v>2.7826375407947768E-5</v>
      </c>
      <c r="T8" s="11">
        <f t="shared" si="23"/>
        <v>2.7826375407947768E-5</v>
      </c>
      <c r="U8" s="11">
        <f t="shared" si="23"/>
        <v>2.7826375407947768E-5</v>
      </c>
      <c r="V8" s="11">
        <f t="shared" si="23"/>
        <v>2.7826375407947768E-5</v>
      </c>
      <c r="W8" s="11">
        <f t="shared" si="23"/>
        <v>2.7826375407947768E-5</v>
      </c>
      <c r="X8" s="11">
        <f t="shared" si="23"/>
        <v>2.7826375407947768E-5</v>
      </c>
      <c r="Y8" s="11">
        <f t="shared" si="23"/>
        <v>2.7826375407947768E-5</v>
      </c>
      <c r="Z8" s="11">
        <f t="shared" si="23"/>
        <v>2.7826375407947768E-5</v>
      </c>
      <c r="AA8" s="11">
        <f t="shared" si="23"/>
        <v>2.7826375407947768E-5</v>
      </c>
      <c r="AB8" s="11">
        <f t="shared" si="23"/>
        <v>2.7826375407947768E-5</v>
      </c>
      <c r="AC8" s="11">
        <f t="shared" si="23"/>
        <v>2.7826375407947768E-5</v>
      </c>
      <c r="AD8" s="11">
        <f t="shared" si="23"/>
        <v>2.7826375407947768E-5</v>
      </c>
      <c r="AE8" s="11">
        <f t="shared" si="23"/>
        <v>2.7826375407947768E-5</v>
      </c>
      <c r="AF8" s="11">
        <f t="shared" si="23"/>
        <v>2.7826375407947768E-5</v>
      </c>
      <c r="AG8" s="11">
        <f t="shared" si="23"/>
        <v>2.7826375407947768E-5</v>
      </c>
      <c r="AH8" s="11">
        <f t="shared" si="23"/>
        <v>2.7826375407947768E-5</v>
      </c>
      <c r="AI8" s="11">
        <f t="shared" si="23"/>
        <v>2.7826375407947768E-5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8"/>
  <sheetViews>
    <sheetView topLeftCell="H1" workbookViewId="0">
      <selection activeCell="B7" sqref="B7:AI8"/>
    </sheetView>
  </sheetViews>
  <sheetFormatPr defaultRowHeight="15" x14ac:dyDescent="0.25"/>
  <cols>
    <col min="1" max="1" width="30.140625" customWidth="1"/>
  </cols>
  <sheetData>
    <row r="1" spans="1:35" x14ac:dyDescent="0.25">
      <c r="A1" s="1" t="s">
        <v>71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>
        <v>2030</v>
      </c>
      <c r="P1" s="9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25">
      <c r="A2" t="s">
        <v>7</v>
      </c>
      <c r="B2" s="11">
        <f>HPEC!B2*'IEA Data'!$D$4</f>
        <v>4.1280886594208218E-7</v>
      </c>
      <c r="C2" s="11">
        <f>HPEC!C2*'IEA Data'!$D$4</f>
        <v>4.057523041311057E-7</v>
      </c>
      <c r="D2" s="11">
        <f>HPEC!D2*'IEA Data'!$D$4</f>
        <v>3.9869574232013086E-7</v>
      </c>
      <c r="E2" s="11">
        <f>HPEC!E2*'IEA Data'!$D$4</f>
        <v>3.9163918050915428E-7</v>
      </c>
      <c r="F2" s="11">
        <f>HPEC!F2*'IEA Data'!$D$4</f>
        <v>3.8458261869817944E-7</v>
      </c>
      <c r="G2" s="11">
        <f>HPEC!G2*'IEA Data'!$D$4</f>
        <v>3.7752605688720286E-7</v>
      </c>
      <c r="H2" s="11">
        <f>HPEC!H2*'IEA Data'!$D$4</f>
        <v>3.7046949507622632E-7</v>
      </c>
      <c r="I2" s="11">
        <f>HPEC!I2*'IEA Data'!$D$4</f>
        <v>3.6341293326525154E-7</v>
      </c>
      <c r="J2" s="11">
        <f>HPEC!J2*'IEA Data'!$D$4</f>
        <v>3.5635637145427495E-7</v>
      </c>
      <c r="K2" s="11">
        <f>HPEC!K2*'IEA Data'!$D$4</f>
        <v>3.4929980964330012E-7</v>
      </c>
      <c r="L2" s="11">
        <f>HPEC!L2*'IEA Data'!$D$4</f>
        <v>3.4224324783232353E-7</v>
      </c>
      <c r="M2" s="11">
        <f>HPEC!M2*'IEA Data'!$D$4</f>
        <v>3.3518668602134869E-7</v>
      </c>
      <c r="N2" s="11">
        <f>HPEC!N2*'IEA Data'!$D$4</f>
        <v>3.2813012421037216E-7</v>
      </c>
      <c r="O2" s="11">
        <f>HPEC!O2*'IEA Data'!$D$4</f>
        <v>3.2107356239939732E-7</v>
      </c>
      <c r="P2" s="11">
        <f>HPEC!P2*'IEA Data'!$D$4</f>
        <v>3.1534010592797952E-7</v>
      </c>
      <c r="Q2" s="11">
        <f>HPEC!Q2*'IEA Data'!$D$4</f>
        <v>3.0960664945656172E-7</v>
      </c>
      <c r="R2" s="11">
        <f>HPEC!R2*'IEA Data'!$D$4</f>
        <v>3.0387319298514391E-7</v>
      </c>
      <c r="S2" s="11">
        <f>HPEC!S2*'IEA Data'!$D$4</f>
        <v>2.9813973651372606E-7</v>
      </c>
      <c r="T2" s="11">
        <f>HPEC!T2*'IEA Data'!$D$4</f>
        <v>2.9240628004230825E-7</v>
      </c>
      <c r="U2" s="11">
        <f>HPEC!U2*'IEA Data'!$D$4</f>
        <v>2.8667282357089045E-7</v>
      </c>
      <c r="V2" s="11">
        <f>HPEC!V2*'IEA Data'!$D$4</f>
        <v>2.8093936709947264E-7</v>
      </c>
      <c r="W2" s="11">
        <f>HPEC!W2*'IEA Data'!$D$4</f>
        <v>2.7520591062805484E-7</v>
      </c>
      <c r="X2" s="11">
        <f>HPEC!X2*'IEA Data'!$D$4</f>
        <v>2.6947245415663704E-7</v>
      </c>
      <c r="Y2" s="11">
        <f>HPEC!Y2*'IEA Data'!$D$4</f>
        <v>2.6373899768521923E-7</v>
      </c>
      <c r="Z2" s="11">
        <f>HPEC!Z2*'IEA Data'!$D$4</f>
        <v>2.5800554121380138E-7</v>
      </c>
      <c r="AA2" s="11">
        <f>HPEC!AA2*'IEA Data'!$D$4</f>
        <v>2.5227208474238357E-7</v>
      </c>
      <c r="AB2" s="11">
        <f>HPEC!AB2*'IEA Data'!$D$4</f>
        <v>2.4653862827096577E-7</v>
      </c>
      <c r="AC2" s="11">
        <f>HPEC!AC2*'IEA Data'!$D$4</f>
        <v>2.4080517179954797E-7</v>
      </c>
      <c r="AD2" s="11">
        <f>HPEC!AD2*'IEA Data'!$D$4</f>
        <v>2.3507171532813019E-7</v>
      </c>
      <c r="AE2" s="11">
        <f>HPEC!AE2*'IEA Data'!$D$4</f>
        <v>2.2933825885671233E-7</v>
      </c>
      <c r="AF2" s="11">
        <f>HPEC!AF2*'IEA Data'!$D$4</f>
        <v>2.2360480238529453E-7</v>
      </c>
      <c r="AG2" s="11">
        <f>HPEC!AG2*'IEA Data'!$D$4</f>
        <v>2.1787134591387672E-7</v>
      </c>
      <c r="AH2" s="11">
        <f>HPEC!AH2*'IEA Data'!$D$4</f>
        <v>2.1213788944245895E-7</v>
      </c>
      <c r="AI2" s="11">
        <f>HPEC!AI2*'IEA Data'!$D$4</f>
        <v>2.0640443297104109E-7</v>
      </c>
    </row>
    <row r="3" spans="1:35" x14ac:dyDescent="0.25">
      <c r="A3" t="s">
        <v>16</v>
      </c>
      <c r="B3" s="11">
        <f>HPEC!B3*'IEA Data'!$D$8</f>
        <v>1.307839644173545E-6</v>
      </c>
      <c r="C3" s="11">
        <f>HPEC!C3*'IEA Data'!$D$8</f>
        <v>1.307839644173545E-6</v>
      </c>
      <c r="D3" s="11">
        <f>HPEC!D3*'IEA Data'!$D$8</f>
        <v>1.307839644173545E-6</v>
      </c>
      <c r="E3" s="11">
        <f>HPEC!E3*'IEA Data'!$D$8</f>
        <v>1.307839644173545E-6</v>
      </c>
      <c r="F3" s="11">
        <f>HPEC!F3*'IEA Data'!$D$8</f>
        <v>1.307839644173545E-6</v>
      </c>
      <c r="G3" s="11">
        <f>HPEC!G3*'IEA Data'!$D$8</f>
        <v>1.307839644173545E-6</v>
      </c>
      <c r="H3" s="11">
        <f>HPEC!H3*'IEA Data'!$D$8</f>
        <v>1.307839644173545E-6</v>
      </c>
      <c r="I3" s="11">
        <f>HPEC!I3*'IEA Data'!$D$8</f>
        <v>1.307839644173545E-6</v>
      </c>
      <c r="J3" s="11">
        <f>HPEC!J3*'IEA Data'!$D$8</f>
        <v>1.307839644173545E-6</v>
      </c>
      <c r="K3" s="11">
        <f>HPEC!K3*'IEA Data'!$D$8</f>
        <v>1.307839644173545E-6</v>
      </c>
      <c r="L3" s="11">
        <f>HPEC!L3*'IEA Data'!$D$8</f>
        <v>1.307839644173545E-6</v>
      </c>
      <c r="M3" s="11">
        <f>HPEC!M3*'IEA Data'!$D$8</f>
        <v>1.307839644173545E-6</v>
      </c>
      <c r="N3" s="11">
        <f>HPEC!N3*'IEA Data'!$D$8</f>
        <v>1.307839644173545E-6</v>
      </c>
      <c r="O3" s="11">
        <f>HPEC!O3*'IEA Data'!$D$8</f>
        <v>1.307839644173545E-6</v>
      </c>
      <c r="P3" s="11">
        <f>HPEC!P3*'IEA Data'!$D$8</f>
        <v>1.307839644173545E-6</v>
      </c>
      <c r="Q3" s="11">
        <f>HPEC!Q3*'IEA Data'!$D$8</f>
        <v>1.307839644173545E-6</v>
      </c>
      <c r="R3" s="11">
        <f>HPEC!R3*'IEA Data'!$D$8</f>
        <v>1.307839644173545E-6</v>
      </c>
      <c r="S3" s="11">
        <f>HPEC!S3*'IEA Data'!$D$8</f>
        <v>1.307839644173545E-6</v>
      </c>
      <c r="T3" s="11">
        <f>HPEC!T3*'IEA Data'!$D$8</f>
        <v>1.307839644173545E-6</v>
      </c>
      <c r="U3" s="11">
        <f>HPEC!U3*'IEA Data'!$D$8</f>
        <v>1.307839644173545E-6</v>
      </c>
      <c r="V3" s="11">
        <f>HPEC!V3*'IEA Data'!$D$8</f>
        <v>1.307839644173545E-6</v>
      </c>
      <c r="W3" s="11">
        <f>HPEC!W3*'IEA Data'!$D$8</f>
        <v>1.307839644173545E-6</v>
      </c>
      <c r="X3" s="11">
        <f>HPEC!X3*'IEA Data'!$D$8</f>
        <v>1.307839644173545E-6</v>
      </c>
      <c r="Y3" s="11">
        <f>HPEC!Y3*'IEA Data'!$D$8</f>
        <v>1.307839644173545E-6</v>
      </c>
      <c r="Z3" s="11">
        <f>HPEC!Z3*'IEA Data'!$D$8</f>
        <v>1.307839644173545E-6</v>
      </c>
      <c r="AA3" s="11">
        <f>HPEC!AA3*'IEA Data'!$D$8</f>
        <v>1.307839644173545E-6</v>
      </c>
      <c r="AB3" s="11">
        <f>HPEC!AB3*'IEA Data'!$D$8</f>
        <v>1.307839644173545E-6</v>
      </c>
      <c r="AC3" s="11">
        <f>HPEC!AC3*'IEA Data'!$D$8</f>
        <v>1.307839644173545E-6</v>
      </c>
      <c r="AD3" s="11">
        <f>HPEC!AD3*'IEA Data'!$D$8</f>
        <v>1.307839644173545E-6</v>
      </c>
      <c r="AE3" s="11">
        <f>HPEC!AE3*'IEA Data'!$D$8</f>
        <v>1.307839644173545E-6</v>
      </c>
      <c r="AF3" s="11">
        <f>HPEC!AF3*'IEA Data'!$D$8</f>
        <v>1.307839644173545E-6</v>
      </c>
      <c r="AG3" s="11">
        <f>HPEC!AG3*'IEA Data'!$D$8</f>
        <v>1.307839644173545E-6</v>
      </c>
      <c r="AH3" s="11">
        <f>HPEC!AH3*'IEA Data'!$D$8</f>
        <v>1.307839644173545E-6</v>
      </c>
      <c r="AI3" s="11">
        <f>HPEC!AI3*'IEA Data'!$D$8</f>
        <v>1.307839644173545E-6</v>
      </c>
    </row>
    <row r="4" spans="1:35" x14ac:dyDescent="0.25">
      <c r="A4" t="s">
        <v>19</v>
      </c>
      <c r="B4" s="11">
        <f>HPEC!B4*'IEA Data'!$D$12</f>
        <v>4.0822210076494796E-6</v>
      </c>
      <c r="C4" s="11">
        <f>HPEC!C4*'IEA Data'!$D$12</f>
        <v>4.0822210076494796E-6</v>
      </c>
      <c r="D4" s="11">
        <f>HPEC!D4*'IEA Data'!$D$12</f>
        <v>4.0822210076494796E-6</v>
      </c>
      <c r="E4" s="11">
        <f>HPEC!E4*'IEA Data'!$D$12</f>
        <v>4.0822210076494796E-6</v>
      </c>
      <c r="F4" s="11">
        <f>HPEC!F4*'IEA Data'!$D$12</f>
        <v>4.0822210076494796E-6</v>
      </c>
      <c r="G4" s="11">
        <f>HPEC!G4*'IEA Data'!$D$12</f>
        <v>4.0822210076494796E-6</v>
      </c>
      <c r="H4" s="11">
        <f>HPEC!H4*'IEA Data'!$D$12</f>
        <v>4.0822210076494796E-6</v>
      </c>
      <c r="I4" s="11">
        <f>HPEC!I4*'IEA Data'!$D$12</f>
        <v>4.0822210076494796E-6</v>
      </c>
      <c r="J4" s="11">
        <f>HPEC!J4*'IEA Data'!$D$12</f>
        <v>4.0822210076494796E-6</v>
      </c>
      <c r="K4" s="11">
        <f>HPEC!K4*'IEA Data'!$D$12</f>
        <v>4.0822210076494796E-6</v>
      </c>
      <c r="L4" s="11">
        <f>HPEC!L4*'IEA Data'!$D$12</f>
        <v>4.0822210076494796E-6</v>
      </c>
      <c r="M4" s="11">
        <f>HPEC!M4*'IEA Data'!$D$12</f>
        <v>4.0822210076494796E-6</v>
      </c>
      <c r="N4" s="11">
        <f>HPEC!N4*'IEA Data'!$D$12</f>
        <v>4.0822210076494796E-6</v>
      </c>
      <c r="O4" s="11">
        <f>HPEC!O4*'IEA Data'!$D$12</f>
        <v>4.0822210076494796E-6</v>
      </c>
      <c r="P4" s="11">
        <f>HPEC!P4*'IEA Data'!$D$12</f>
        <v>4.0822210076494796E-6</v>
      </c>
      <c r="Q4" s="11">
        <f>HPEC!Q4*'IEA Data'!$D$12</f>
        <v>4.0822210076494796E-6</v>
      </c>
      <c r="R4" s="11">
        <f>HPEC!R4*'IEA Data'!$D$12</f>
        <v>4.0822210076494796E-6</v>
      </c>
      <c r="S4" s="11">
        <f>HPEC!S4*'IEA Data'!$D$12</f>
        <v>4.0822210076494796E-6</v>
      </c>
      <c r="T4" s="11">
        <f>HPEC!T4*'IEA Data'!$D$12</f>
        <v>4.0822210076494796E-6</v>
      </c>
      <c r="U4" s="11">
        <f>HPEC!U4*'IEA Data'!$D$12</f>
        <v>4.0822210076494796E-6</v>
      </c>
      <c r="V4" s="11">
        <f>HPEC!V4*'IEA Data'!$D$12</f>
        <v>4.0822210076494796E-6</v>
      </c>
      <c r="W4" s="11">
        <f>HPEC!W4*'IEA Data'!$D$12</f>
        <v>4.0822210076494796E-6</v>
      </c>
      <c r="X4" s="11">
        <f>HPEC!X4*'IEA Data'!$D$12</f>
        <v>4.0822210076494796E-6</v>
      </c>
      <c r="Y4" s="11">
        <f>HPEC!Y4*'IEA Data'!$D$12</f>
        <v>4.0822210076494796E-6</v>
      </c>
      <c r="Z4" s="11">
        <f>HPEC!Z4*'IEA Data'!$D$12</f>
        <v>4.0822210076494796E-6</v>
      </c>
      <c r="AA4" s="11">
        <f>HPEC!AA4*'IEA Data'!$D$12</f>
        <v>4.0822210076494796E-6</v>
      </c>
      <c r="AB4" s="11">
        <f>HPEC!AB4*'IEA Data'!$D$12</f>
        <v>4.0822210076494796E-6</v>
      </c>
      <c r="AC4" s="11">
        <f>HPEC!AC4*'IEA Data'!$D$12</f>
        <v>4.0822210076494796E-6</v>
      </c>
      <c r="AD4" s="11">
        <f>HPEC!AD4*'IEA Data'!$D$12</f>
        <v>4.0822210076494796E-6</v>
      </c>
      <c r="AE4" s="11">
        <f>HPEC!AE4*'IEA Data'!$D$12</f>
        <v>4.0822210076494796E-6</v>
      </c>
      <c r="AF4" s="11">
        <f>HPEC!AF4*'IEA Data'!$D$12</f>
        <v>4.0822210076494796E-6</v>
      </c>
      <c r="AG4" s="11">
        <f>HPEC!AG4*'IEA Data'!$D$12</f>
        <v>4.0822210076494796E-6</v>
      </c>
      <c r="AH4" s="11">
        <f>HPEC!AH4*'IEA Data'!$D$12</f>
        <v>4.0822210076494796E-6</v>
      </c>
      <c r="AI4" s="11">
        <f>HPEC!AI4*'IEA Data'!$D$12</f>
        <v>4.0822210076494796E-6</v>
      </c>
    </row>
    <row r="5" spans="1:35" x14ac:dyDescent="0.25">
      <c r="A5" t="s">
        <v>25</v>
      </c>
      <c r="B5" s="11">
        <f>B4</f>
        <v>4.0822210076494796E-6</v>
      </c>
      <c r="C5" s="11">
        <f t="shared" ref="C5:AI5" si="0">C4</f>
        <v>4.0822210076494796E-6</v>
      </c>
      <c r="D5" s="11">
        <f t="shared" si="0"/>
        <v>4.0822210076494796E-6</v>
      </c>
      <c r="E5" s="11">
        <f t="shared" si="0"/>
        <v>4.0822210076494796E-6</v>
      </c>
      <c r="F5" s="11">
        <f t="shared" si="0"/>
        <v>4.0822210076494796E-6</v>
      </c>
      <c r="G5" s="11">
        <f t="shared" si="0"/>
        <v>4.0822210076494796E-6</v>
      </c>
      <c r="H5" s="11">
        <f t="shared" si="0"/>
        <v>4.0822210076494796E-6</v>
      </c>
      <c r="I5" s="11">
        <f t="shared" si="0"/>
        <v>4.0822210076494796E-6</v>
      </c>
      <c r="J5" s="11">
        <f t="shared" si="0"/>
        <v>4.0822210076494796E-6</v>
      </c>
      <c r="K5" s="11">
        <f t="shared" si="0"/>
        <v>4.0822210076494796E-6</v>
      </c>
      <c r="L5" s="11">
        <f t="shared" si="0"/>
        <v>4.0822210076494796E-6</v>
      </c>
      <c r="M5" s="11">
        <f t="shared" si="0"/>
        <v>4.0822210076494796E-6</v>
      </c>
      <c r="N5" s="11">
        <f t="shared" si="0"/>
        <v>4.0822210076494796E-6</v>
      </c>
      <c r="O5" s="11">
        <f t="shared" si="0"/>
        <v>4.0822210076494796E-6</v>
      </c>
      <c r="P5" s="11">
        <f t="shared" si="0"/>
        <v>4.0822210076494796E-6</v>
      </c>
      <c r="Q5" s="11">
        <f t="shared" si="0"/>
        <v>4.0822210076494796E-6</v>
      </c>
      <c r="R5" s="11">
        <f t="shared" si="0"/>
        <v>4.0822210076494796E-6</v>
      </c>
      <c r="S5" s="11">
        <f t="shared" si="0"/>
        <v>4.0822210076494796E-6</v>
      </c>
      <c r="T5" s="11">
        <f t="shared" si="0"/>
        <v>4.0822210076494796E-6</v>
      </c>
      <c r="U5" s="11">
        <f t="shared" si="0"/>
        <v>4.0822210076494796E-6</v>
      </c>
      <c r="V5" s="11">
        <f t="shared" si="0"/>
        <v>4.0822210076494796E-6</v>
      </c>
      <c r="W5" s="11">
        <f t="shared" si="0"/>
        <v>4.0822210076494796E-6</v>
      </c>
      <c r="X5" s="11">
        <f t="shared" si="0"/>
        <v>4.0822210076494796E-6</v>
      </c>
      <c r="Y5" s="11">
        <f t="shared" si="0"/>
        <v>4.0822210076494796E-6</v>
      </c>
      <c r="Z5" s="11">
        <f t="shared" si="0"/>
        <v>4.0822210076494796E-6</v>
      </c>
      <c r="AA5" s="11">
        <f t="shared" si="0"/>
        <v>4.0822210076494796E-6</v>
      </c>
      <c r="AB5" s="11">
        <f t="shared" si="0"/>
        <v>4.0822210076494796E-6</v>
      </c>
      <c r="AC5" s="11">
        <f t="shared" si="0"/>
        <v>4.0822210076494796E-6</v>
      </c>
      <c r="AD5" s="11">
        <f t="shared" si="0"/>
        <v>4.0822210076494796E-6</v>
      </c>
      <c r="AE5" s="11">
        <f t="shared" si="0"/>
        <v>4.0822210076494796E-6</v>
      </c>
      <c r="AF5" s="11">
        <f t="shared" si="0"/>
        <v>4.0822210076494796E-6</v>
      </c>
      <c r="AG5" s="11">
        <f t="shared" si="0"/>
        <v>4.0822210076494796E-6</v>
      </c>
      <c r="AH5" s="11">
        <f t="shared" si="0"/>
        <v>4.0822210076494796E-6</v>
      </c>
      <c r="AI5" s="11">
        <f t="shared" si="0"/>
        <v>4.0822210076494796E-6</v>
      </c>
    </row>
    <row r="6" spans="1:35" x14ac:dyDescent="0.25">
      <c r="A6" t="s">
        <v>26</v>
      </c>
      <c r="B6">
        <v>0</v>
      </c>
      <c r="C6">
        <f t="shared" ref="C6:AI6" si="1">$B6</f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</row>
    <row r="7" spans="1:35" x14ac:dyDescent="0.25">
      <c r="A7" t="s">
        <v>72</v>
      </c>
      <c r="B7" s="11">
        <f>B2</f>
        <v>4.1280886594208218E-7</v>
      </c>
      <c r="C7" s="11">
        <f t="shared" ref="C7:AI7" si="2">C2</f>
        <v>4.057523041311057E-7</v>
      </c>
      <c r="D7" s="11">
        <f t="shared" si="2"/>
        <v>3.9869574232013086E-7</v>
      </c>
      <c r="E7" s="11">
        <f t="shared" si="2"/>
        <v>3.9163918050915428E-7</v>
      </c>
      <c r="F7" s="11">
        <f t="shared" si="2"/>
        <v>3.8458261869817944E-7</v>
      </c>
      <c r="G7" s="11">
        <f t="shared" si="2"/>
        <v>3.7752605688720286E-7</v>
      </c>
      <c r="H7" s="11">
        <f t="shared" si="2"/>
        <v>3.7046949507622632E-7</v>
      </c>
      <c r="I7" s="11">
        <f t="shared" si="2"/>
        <v>3.6341293326525154E-7</v>
      </c>
      <c r="J7" s="11">
        <f t="shared" si="2"/>
        <v>3.5635637145427495E-7</v>
      </c>
      <c r="K7" s="11">
        <f t="shared" si="2"/>
        <v>3.4929980964330012E-7</v>
      </c>
      <c r="L7" s="11">
        <f t="shared" si="2"/>
        <v>3.4224324783232353E-7</v>
      </c>
      <c r="M7" s="11">
        <f t="shared" si="2"/>
        <v>3.3518668602134869E-7</v>
      </c>
      <c r="N7" s="11">
        <f t="shared" si="2"/>
        <v>3.2813012421037216E-7</v>
      </c>
      <c r="O7" s="11">
        <f t="shared" si="2"/>
        <v>3.2107356239939732E-7</v>
      </c>
      <c r="P7" s="11">
        <f t="shared" si="2"/>
        <v>3.1534010592797952E-7</v>
      </c>
      <c r="Q7" s="11">
        <f t="shared" si="2"/>
        <v>3.0960664945656172E-7</v>
      </c>
      <c r="R7" s="11">
        <f t="shared" si="2"/>
        <v>3.0387319298514391E-7</v>
      </c>
      <c r="S7" s="11">
        <f t="shared" si="2"/>
        <v>2.9813973651372606E-7</v>
      </c>
      <c r="T7" s="11">
        <f t="shared" si="2"/>
        <v>2.9240628004230825E-7</v>
      </c>
      <c r="U7" s="11">
        <f t="shared" si="2"/>
        <v>2.8667282357089045E-7</v>
      </c>
      <c r="V7" s="11">
        <f t="shared" si="2"/>
        <v>2.8093936709947264E-7</v>
      </c>
      <c r="W7" s="11">
        <f t="shared" si="2"/>
        <v>2.7520591062805484E-7</v>
      </c>
      <c r="X7" s="11">
        <f t="shared" si="2"/>
        <v>2.6947245415663704E-7</v>
      </c>
      <c r="Y7" s="11">
        <f t="shared" si="2"/>
        <v>2.6373899768521923E-7</v>
      </c>
      <c r="Z7" s="11">
        <f t="shared" si="2"/>
        <v>2.5800554121380138E-7</v>
      </c>
      <c r="AA7" s="11">
        <f t="shared" si="2"/>
        <v>2.5227208474238357E-7</v>
      </c>
      <c r="AB7" s="11">
        <f t="shared" si="2"/>
        <v>2.4653862827096577E-7</v>
      </c>
      <c r="AC7" s="11">
        <f t="shared" si="2"/>
        <v>2.4080517179954797E-7</v>
      </c>
      <c r="AD7" s="11">
        <f t="shared" si="2"/>
        <v>2.3507171532813019E-7</v>
      </c>
      <c r="AE7" s="11">
        <f t="shared" si="2"/>
        <v>2.2933825885671233E-7</v>
      </c>
      <c r="AF7" s="11">
        <f t="shared" si="2"/>
        <v>2.2360480238529453E-7</v>
      </c>
      <c r="AG7" s="11">
        <f t="shared" si="2"/>
        <v>2.1787134591387672E-7</v>
      </c>
      <c r="AH7" s="11">
        <f t="shared" si="2"/>
        <v>2.1213788944245895E-7</v>
      </c>
      <c r="AI7" s="11">
        <f t="shared" si="2"/>
        <v>2.0640443297104109E-7</v>
      </c>
    </row>
    <row r="8" spans="1:35" x14ac:dyDescent="0.25">
      <c r="A8" t="s">
        <v>73</v>
      </c>
      <c r="B8" s="11">
        <f>B3</f>
        <v>1.307839644173545E-6</v>
      </c>
      <c r="C8" s="11">
        <f t="shared" ref="C8:AI8" si="3">C3</f>
        <v>1.307839644173545E-6</v>
      </c>
      <c r="D8" s="11">
        <f t="shared" si="3"/>
        <v>1.307839644173545E-6</v>
      </c>
      <c r="E8" s="11">
        <f t="shared" si="3"/>
        <v>1.307839644173545E-6</v>
      </c>
      <c r="F8" s="11">
        <f t="shared" si="3"/>
        <v>1.307839644173545E-6</v>
      </c>
      <c r="G8" s="11">
        <f t="shared" si="3"/>
        <v>1.307839644173545E-6</v>
      </c>
      <c r="H8" s="11">
        <f t="shared" si="3"/>
        <v>1.307839644173545E-6</v>
      </c>
      <c r="I8" s="11">
        <f t="shared" si="3"/>
        <v>1.307839644173545E-6</v>
      </c>
      <c r="J8" s="11">
        <f t="shared" si="3"/>
        <v>1.307839644173545E-6</v>
      </c>
      <c r="K8" s="11">
        <f t="shared" si="3"/>
        <v>1.307839644173545E-6</v>
      </c>
      <c r="L8" s="11">
        <f t="shared" si="3"/>
        <v>1.307839644173545E-6</v>
      </c>
      <c r="M8" s="11">
        <f t="shared" si="3"/>
        <v>1.307839644173545E-6</v>
      </c>
      <c r="N8" s="11">
        <f t="shared" si="3"/>
        <v>1.307839644173545E-6</v>
      </c>
      <c r="O8" s="11">
        <f t="shared" si="3"/>
        <v>1.307839644173545E-6</v>
      </c>
      <c r="P8" s="11">
        <f t="shared" si="3"/>
        <v>1.307839644173545E-6</v>
      </c>
      <c r="Q8" s="11">
        <f t="shared" si="3"/>
        <v>1.307839644173545E-6</v>
      </c>
      <c r="R8" s="11">
        <f t="shared" si="3"/>
        <v>1.307839644173545E-6</v>
      </c>
      <c r="S8" s="11">
        <f t="shared" si="3"/>
        <v>1.307839644173545E-6</v>
      </c>
      <c r="T8" s="11">
        <f t="shared" si="3"/>
        <v>1.307839644173545E-6</v>
      </c>
      <c r="U8" s="11">
        <f t="shared" si="3"/>
        <v>1.307839644173545E-6</v>
      </c>
      <c r="V8" s="11">
        <f t="shared" si="3"/>
        <v>1.307839644173545E-6</v>
      </c>
      <c r="W8" s="11">
        <f t="shared" si="3"/>
        <v>1.307839644173545E-6</v>
      </c>
      <c r="X8" s="11">
        <f t="shared" si="3"/>
        <v>1.307839644173545E-6</v>
      </c>
      <c r="Y8" s="11">
        <f t="shared" si="3"/>
        <v>1.307839644173545E-6</v>
      </c>
      <c r="Z8" s="11">
        <f t="shared" si="3"/>
        <v>1.307839644173545E-6</v>
      </c>
      <c r="AA8" s="11">
        <f t="shared" si="3"/>
        <v>1.307839644173545E-6</v>
      </c>
      <c r="AB8" s="11">
        <f t="shared" si="3"/>
        <v>1.307839644173545E-6</v>
      </c>
      <c r="AC8" s="11">
        <f t="shared" si="3"/>
        <v>1.307839644173545E-6</v>
      </c>
      <c r="AD8" s="11">
        <f t="shared" si="3"/>
        <v>1.307839644173545E-6</v>
      </c>
      <c r="AE8" s="11">
        <f t="shared" si="3"/>
        <v>1.307839644173545E-6</v>
      </c>
      <c r="AF8" s="11">
        <f t="shared" si="3"/>
        <v>1.307839644173545E-6</v>
      </c>
      <c r="AG8" s="11">
        <f t="shared" si="3"/>
        <v>1.307839644173545E-6</v>
      </c>
      <c r="AH8" s="11">
        <f t="shared" si="3"/>
        <v>1.307839644173545E-6</v>
      </c>
      <c r="AI8" s="11">
        <f t="shared" si="3"/>
        <v>1.307839644173545E-6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2019-07-22T22:27:44Z</dcterms:created>
  <dcterms:modified xsi:type="dcterms:W3CDTF">2023-09-27T20:21:09Z</dcterms:modified>
</cp:coreProperties>
</file>