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U.S. Models\eps-us\InputData\indst\BPoIFUfE\"/>
    </mc:Choice>
  </mc:AlternateContent>
  <xr:revisionPtr revIDLastSave="0" documentId="13_ncr:1_{E11AB7DC-FBEF-4285-9967-EC17C2D306B0}" xr6:coauthVersionLast="47" xr6:coauthVersionMax="47" xr10:uidLastSave="{00000000-0000-0000-0000-000000000000}"/>
  <bookViews>
    <workbookView xWindow="31230" yWindow="3195" windowWidth="26310" windowHeight="13185" firstSheet="38" activeTab="45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Mining Split" sheetId="44" r:id="rId34"/>
    <sheet name="Vehicles Split" sheetId="45" r:id="rId35"/>
    <sheet name="Balance of Mfg Split" sheetId="46" r:id="rId36"/>
    <sheet name="BPoIFUfE-electricity" sheetId="15" r:id="rId37"/>
    <sheet name="BPoIFUfE-coal" sheetId="16" r:id="rId38"/>
    <sheet name="BPoIFUfE-natural-gas" sheetId="17" r:id="rId39"/>
    <sheet name="BPoIFUfE-biomass" sheetId="18" r:id="rId40"/>
    <sheet name="BPoIFUfE-petroleum-diesel" sheetId="19" r:id="rId41"/>
    <sheet name="BPoIFUfE-heat" sheetId="20" r:id="rId42"/>
    <sheet name="BPoIFUfE-crude-oil" sheetId="21" r:id="rId43"/>
    <sheet name="BPoIFUfE-heavy-or-residual-oil" sheetId="22" r:id="rId44"/>
    <sheet name="BPoIFUfE-LPG-propane-or-butane" sheetId="23" r:id="rId45"/>
    <sheet name="BPoIFUfE-hydrogen" sheetId="24" r:id="rId46"/>
  </sheets>
  <externalReferences>
    <externalReference r:id="rId47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3" i="35" l="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C10" i="2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5" i="16"/>
  <c r="B15" i="16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C11" i="23"/>
  <c r="B11" i="23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C11" i="22"/>
  <c r="B11" i="22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C11" i="17"/>
  <c r="B11" i="1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<sst xmlns="http://schemas.openxmlformats.org/spreadsheetml/2006/main" count="7917" uniqueCount="2628">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</sst>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24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0" fillId="0" borderId="0" xfId="0"/>
    <xf numFmtId="0" fontId="13" fillId="0" borderId="0" xfId="18"/>
    <xf numFmtId="0" fontId="47" fillId="0" borderId="11" xfId="87" applyFont="1">
      <alignment wrapText="1"/>
    </xf>
    <xf numFmtId="0" fontId="13" fillId="0" borderId="11" xfId="18" applyBorder="1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47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D102" s="24"/>
    </row>
    <row r="103" spans="1:4" x14ac:dyDescent="0.35">
      <c r="D103" s="23"/>
    </row>
    <row r="104" spans="1:4" x14ac:dyDescent="0.35">
      <c r="D104" s="24"/>
    </row>
    <row r="105" spans="1:4" x14ac:dyDescent="0.35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3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1997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1998</v>
      </c>
    </row>
    <row r="11" spans="1:33" ht="15" customHeight="1" x14ac:dyDescent="0.35">
      <c r="B11" s="49" t="s">
        <v>57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82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2006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2007</v>
      </c>
    </row>
    <row r="111" spans="2:33" ht="15" customHeight="1" x14ac:dyDescent="0.35">
      <c r="B111" s="22" t="s">
        <v>2008</v>
      </c>
    </row>
    <row r="112" spans="2:33" ht="15" customHeight="1" x14ac:dyDescent="0.35"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  <c r="AA112" s="223"/>
      <c r="AB112" s="223"/>
      <c r="AC112" s="223"/>
      <c r="AD112" s="223"/>
      <c r="AE112" s="223"/>
      <c r="AF112" s="223"/>
      <c r="AG112" s="223"/>
    </row>
    <row r="308" spans="2:33" ht="15" customHeight="1" x14ac:dyDescent="0.35"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  <c r="AA308" s="223"/>
      <c r="AB308" s="223"/>
      <c r="AC308" s="223"/>
      <c r="AD308" s="223"/>
      <c r="AE308" s="223"/>
      <c r="AF308" s="223"/>
      <c r="AG308" s="223"/>
    </row>
    <row r="511" spans="2:33" ht="15" customHeight="1" x14ac:dyDescent="0.35">
      <c r="B511" s="223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  <c r="AA511" s="223"/>
      <c r="AB511" s="223"/>
      <c r="AC511" s="223"/>
      <c r="AD511" s="223"/>
      <c r="AE511" s="223"/>
      <c r="AF511" s="223"/>
      <c r="AG511" s="223"/>
    </row>
    <row r="712" spans="2:33" ht="15" customHeight="1" x14ac:dyDescent="0.35"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</row>
    <row r="887" spans="2:33" ht="15" customHeight="1" x14ac:dyDescent="0.35">
      <c r="B887" s="223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  <c r="AA887" s="223"/>
      <c r="AB887" s="223"/>
      <c r="AC887" s="223"/>
      <c r="AD887" s="223"/>
      <c r="AE887" s="223"/>
      <c r="AF887" s="223"/>
      <c r="AG887" s="223"/>
    </row>
    <row r="1100" spans="2:33" ht="15" customHeight="1" x14ac:dyDescent="0.35">
      <c r="B1100" s="223"/>
      <c r="C1100" s="223"/>
      <c r="D1100" s="223"/>
      <c r="E1100" s="223"/>
      <c r="F1100" s="223"/>
      <c r="G1100" s="223"/>
      <c r="H1100" s="223"/>
      <c r="I1100" s="223"/>
      <c r="J1100" s="223"/>
      <c r="K1100" s="223"/>
      <c r="L1100" s="223"/>
      <c r="M1100" s="223"/>
      <c r="N1100" s="223"/>
      <c r="O1100" s="223"/>
      <c r="P1100" s="223"/>
      <c r="Q1100" s="223"/>
      <c r="R1100" s="223"/>
      <c r="S1100" s="223"/>
      <c r="T1100" s="223"/>
      <c r="U1100" s="223"/>
      <c r="V1100" s="223"/>
      <c r="W1100" s="223"/>
      <c r="X1100" s="223"/>
      <c r="Y1100" s="223"/>
      <c r="Z1100" s="223"/>
      <c r="AA1100" s="223"/>
      <c r="AB1100" s="223"/>
      <c r="AC1100" s="223"/>
      <c r="AD1100" s="223"/>
      <c r="AE1100" s="223"/>
      <c r="AF1100" s="223"/>
      <c r="AG1100" s="223"/>
    </row>
    <row r="1227" spans="2:33" ht="15" customHeight="1" x14ac:dyDescent="0.35">
      <c r="B1227" s="223"/>
      <c r="C1227" s="223"/>
      <c r="D1227" s="223"/>
      <c r="E1227" s="223"/>
      <c r="F1227" s="223"/>
      <c r="G1227" s="223"/>
      <c r="H1227" s="223"/>
      <c r="I1227" s="223"/>
      <c r="J1227" s="223"/>
      <c r="K1227" s="223"/>
      <c r="L1227" s="223"/>
      <c r="M1227" s="223"/>
      <c r="N1227" s="223"/>
      <c r="O1227" s="223"/>
      <c r="P1227" s="223"/>
      <c r="Q1227" s="223"/>
      <c r="R1227" s="223"/>
      <c r="S1227" s="223"/>
      <c r="T1227" s="223"/>
      <c r="U1227" s="223"/>
      <c r="V1227" s="223"/>
      <c r="W1227" s="223"/>
      <c r="X1227" s="223"/>
      <c r="Y1227" s="223"/>
      <c r="Z1227" s="223"/>
      <c r="AA1227" s="223"/>
      <c r="AB1227" s="223"/>
      <c r="AC1227" s="223"/>
      <c r="AD1227" s="223"/>
      <c r="AE1227" s="223"/>
      <c r="AF1227" s="223"/>
      <c r="AG1227" s="223"/>
    </row>
    <row r="1390" spans="2:33" ht="15" customHeight="1" x14ac:dyDescent="0.35">
      <c r="B1390" s="223"/>
      <c r="C1390" s="223"/>
      <c r="D1390" s="223"/>
      <c r="E1390" s="223"/>
      <c r="F1390" s="223"/>
      <c r="G1390" s="223"/>
      <c r="H1390" s="223"/>
      <c r="I1390" s="223"/>
      <c r="J1390" s="223"/>
      <c r="K1390" s="223"/>
      <c r="L1390" s="223"/>
      <c r="M1390" s="223"/>
      <c r="N1390" s="223"/>
      <c r="O1390" s="223"/>
      <c r="P1390" s="223"/>
      <c r="Q1390" s="223"/>
      <c r="R1390" s="223"/>
      <c r="S1390" s="223"/>
      <c r="T1390" s="223"/>
      <c r="U1390" s="223"/>
      <c r="V1390" s="223"/>
      <c r="W1390" s="223"/>
      <c r="X1390" s="223"/>
      <c r="Y1390" s="223"/>
      <c r="Z1390" s="223"/>
      <c r="AA1390" s="223"/>
      <c r="AB1390" s="223"/>
      <c r="AC1390" s="223"/>
      <c r="AD1390" s="223"/>
      <c r="AE1390" s="223"/>
      <c r="AF1390" s="223"/>
      <c r="AG1390" s="223"/>
    </row>
    <row r="1502" spans="2:33" ht="15" customHeight="1" x14ac:dyDescent="0.35">
      <c r="B1502" s="223"/>
      <c r="C1502" s="223"/>
      <c r="D1502" s="223"/>
      <c r="E1502" s="223"/>
      <c r="F1502" s="223"/>
      <c r="G1502" s="223"/>
      <c r="H1502" s="223"/>
      <c r="I1502" s="223"/>
      <c r="J1502" s="223"/>
      <c r="K1502" s="223"/>
      <c r="L1502" s="223"/>
      <c r="M1502" s="223"/>
      <c r="N1502" s="223"/>
      <c r="O1502" s="223"/>
      <c r="P1502" s="223"/>
      <c r="Q1502" s="223"/>
      <c r="R1502" s="223"/>
      <c r="S1502" s="223"/>
      <c r="T1502" s="223"/>
      <c r="U1502" s="223"/>
      <c r="V1502" s="223"/>
      <c r="W1502" s="223"/>
      <c r="X1502" s="223"/>
      <c r="Y1502" s="223"/>
      <c r="Z1502" s="223"/>
      <c r="AA1502" s="223"/>
      <c r="AB1502" s="223"/>
      <c r="AC1502" s="223"/>
      <c r="AD1502" s="223"/>
      <c r="AE1502" s="223"/>
      <c r="AF1502" s="223"/>
      <c r="AG1502" s="223"/>
    </row>
    <row r="1604" spans="2:33" ht="15" customHeight="1" x14ac:dyDescent="0.35">
      <c r="B1604" s="223"/>
      <c r="C1604" s="223"/>
      <c r="D1604" s="223"/>
      <c r="E1604" s="223"/>
      <c r="F1604" s="223"/>
      <c r="G1604" s="223"/>
      <c r="H1604" s="223"/>
      <c r="I1604" s="223"/>
      <c r="J1604" s="223"/>
      <c r="K1604" s="223"/>
      <c r="L1604" s="223"/>
      <c r="M1604" s="223"/>
      <c r="N1604" s="223"/>
      <c r="O1604" s="223"/>
      <c r="P1604" s="223"/>
      <c r="Q1604" s="223"/>
      <c r="R1604" s="223"/>
      <c r="S1604" s="223"/>
      <c r="T1604" s="223"/>
      <c r="U1604" s="223"/>
      <c r="V1604" s="223"/>
      <c r="W1604" s="223"/>
      <c r="X1604" s="223"/>
      <c r="Y1604" s="223"/>
      <c r="Z1604" s="223"/>
      <c r="AA1604" s="223"/>
      <c r="AB1604" s="223"/>
      <c r="AC1604" s="223"/>
      <c r="AD1604" s="223"/>
      <c r="AE1604" s="223"/>
      <c r="AF1604" s="223"/>
      <c r="AG1604" s="223"/>
    </row>
    <row r="1698" spans="2:33" ht="15" customHeight="1" x14ac:dyDescent="0.35">
      <c r="B1698" s="223"/>
      <c r="C1698" s="223"/>
      <c r="D1698" s="223"/>
      <c r="E1698" s="223"/>
      <c r="F1698" s="223"/>
      <c r="G1698" s="223"/>
      <c r="H1698" s="223"/>
      <c r="I1698" s="223"/>
      <c r="J1698" s="223"/>
      <c r="K1698" s="223"/>
      <c r="L1698" s="223"/>
      <c r="M1698" s="223"/>
      <c r="N1698" s="223"/>
      <c r="O1698" s="223"/>
      <c r="P1698" s="223"/>
      <c r="Q1698" s="223"/>
      <c r="R1698" s="223"/>
      <c r="S1698" s="223"/>
      <c r="T1698" s="223"/>
      <c r="U1698" s="223"/>
      <c r="V1698" s="223"/>
      <c r="W1698" s="223"/>
      <c r="X1698" s="223"/>
      <c r="Y1698" s="223"/>
      <c r="Z1698" s="223"/>
      <c r="AA1698" s="223"/>
      <c r="AB1698" s="223"/>
      <c r="AC1698" s="223"/>
      <c r="AD1698" s="223"/>
      <c r="AE1698" s="223"/>
      <c r="AF1698" s="223"/>
      <c r="AG1698" s="223"/>
    </row>
    <row r="1945" spans="2:33" ht="15" customHeight="1" x14ac:dyDescent="0.35">
      <c r="B1945" s="223"/>
      <c r="C1945" s="223"/>
      <c r="D1945" s="223"/>
      <c r="E1945" s="223"/>
      <c r="F1945" s="223"/>
      <c r="G1945" s="223"/>
      <c r="H1945" s="223"/>
      <c r="I1945" s="223"/>
      <c r="J1945" s="223"/>
      <c r="K1945" s="223"/>
      <c r="L1945" s="223"/>
      <c r="M1945" s="223"/>
      <c r="N1945" s="223"/>
      <c r="O1945" s="223"/>
      <c r="P1945" s="223"/>
      <c r="Q1945" s="223"/>
      <c r="R1945" s="223"/>
      <c r="S1945" s="223"/>
      <c r="T1945" s="223"/>
      <c r="U1945" s="223"/>
      <c r="V1945" s="223"/>
      <c r="W1945" s="223"/>
      <c r="X1945" s="223"/>
      <c r="Y1945" s="223"/>
      <c r="Z1945" s="223"/>
      <c r="AA1945" s="223"/>
      <c r="AB1945" s="223"/>
      <c r="AC1945" s="223"/>
      <c r="AD1945" s="223"/>
      <c r="AE1945" s="223"/>
      <c r="AF1945" s="223"/>
      <c r="AG1945" s="223"/>
    </row>
    <row r="2031" spans="2:33" ht="15" customHeight="1" x14ac:dyDescent="0.35">
      <c r="B2031" s="223"/>
      <c r="C2031" s="223"/>
      <c r="D2031" s="223"/>
      <c r="E2031" s="223"/>
      <c r="F2031" s="223"/>
      <c r="G2031" s="223"/>
      <c r="H2031" s="223"/>
      <c r="I2031" s="223"/>
      <c r="J2031" s="223"/>
      <c r="K2031" s="223"/>
      <c r="L2031" s="223"/>
      <c r="M2031" s="223"/>
      <c r="N2031" s="223"/>
      <c r="O2031" s="223"/>
      <c r="P2031" s="223"/>
      <c r="Q2031" s="223"/>
      <c r="R2031" s="223"/>
      <c r="S2031" s="223"/>
      <c r="T2031" s="223"/>
      <c r="U2031" s="223"/>
      <c r="V2031" s="223"/>
      <c r="W2031" s="223"/>
      <c r="X2031" s="223"/>
      <c r="Y2031" s="223"/>
      <c r="Z2031" s="223"/>
      <c r="AA2031" s="223"/>
      <c r="AB2031" s="223"/>
      <c r="AC2031" s="223"/>
      <c r="AD2031" s="223"/>
      <c r="AE2031" s="223"/>
      <c r="AF2031" s="223"/>
      <c r="AG2031" s="223"/>
    </row>
    <row r="2153" spans="2:33" ht="15" customHeight="1" x14ac:dyDescent="0.35">
      <c r="B2153" s="223"/>
      <c r="C2153" s="223"/>
      <c r="D2153" s="223"/>
      <c r="E2153" s="223"/>
      <c r="F2153" s="223"/>
      <c r="G2153" s="223"/>
      <c r="H2153" s="223"/>
      <c r="I2153" s="223"/>
      <c r="J2153" s="223"/>
      <c r="K2153" s="223"/>
      <c r="L2153" s="223"/>
      <c r="M2153" s="223"/>
      <c r="N2153" s="223"/>
      <c r="O2153" s="223"/>
      <c r="P2153" s="223"/>
      <c r="Q2153" s="223"/>
      <c r="R2153" s="223"/>
      <c r="S2153" s="223"/>
      <c r="T2153" s="223"/>
      <c r="U2153" s="223"/>
      <c r="V2153" s="223"/>
      <c r="W2153" s="223"/>
      <c r="X2153" s="223"/>
      <c r="Y2153" s="223"/>
      <c r="Z2153" s="223"/>
      <c r="AA2153" s="223"/>
      <c r="AB2153" s="223"/>
      <c r="AC2153" s="223"/>
      <c r="AD2153" s="223"/>
      <c r="AE2153" s="223"/>
      <c r="AF2153" s="223"/>
      <c r="AG2153" s="223"/>
    </row>
    <row r="2317" spans="2:33" ht="15" customHeight="1" x14ac:dyDescent="0.35">
      <c r="B2317" s="223"/>
      <c r="C2317" s="223"/>
      <c r="D2317" s="223"/>
      <c r="E2317" s="223"/>
      <c r="F2317" s="223"/>
      <c r="G2317" s="223"/>
      <c r="H2317" s="223"/>
      <c r="I2317" s="223"/>
      <c r="J2317" s="223"/>
      <c r="K2317" s="223"/>
      <c r="L2317" s="223"/>
      <c r="M2317" s="223"/>
      <c r="N2317" s="223"/>
      <c r="O2317" s="223"/>
      <c r="P2317" s="223"/>
      <c r="Q2317" s="223"/>
      <c r="R2317" s="223"/>
      <c r="S2317" s="223"/>
      <c r="T2317" s="223"/>
      <c r="U2317" s="223"/>
      <c r="V2317" s="223"/>
      <c r="W2317" s="223"/>
      <c r="X2317" s="223"/>
      <c r="Y2317" s="223"/>
      <c r="Z2317" s="223"/>
      <c r="AA2317" s="223"/>
      <c r="AB2317" s="223"/>
      <c r="AC2317" s="223"/>
      <c r="AD2317" s="223"/>
      <c r="AE2317" s="223"/>
      <c r="AF2317" s="223"/>
      <c r="AG2317" s="223"/>
    </row>
    <row r="2419" spans="2:33" ht="15" customHeight="1" x14ac:dyDescent="0.35">
      <c r="B2419" s="223"/>
      <c r="C2419" s="223"/>
      <c r="D2419" s="223"/>
      <c r="E2419" s="223"/>
      <c r="F2419" s="223"/>
      <c r="G2419" s="223"/>
      <c r="H2419" s="223"/>
      <c r="I2419" s="223"/>
      <c r="J2419" s="223"/>
      <c r="K2419" s="223"/>
      <c r="L2419" s="223"/>
      <c r="M2419" s="223"/>
      <c r="N2419" s="223"/>
      <c r="O2419" s="223"/>
      <c r="P2419" s="223"/>
      <c r="Q2419" s="223"/>
      <c r="R2419" s="223"/>
      <c r="S2419" s="223"/>
      <c r="T2419" s="223"/>
      <c r="U2419" s="223"/>
      <c r="V2419" s="223"/>
      <c r="W2419" s="223"/>
      <c r="X2419" s="223"/>
      <c r="Y2419" s="223"/>
      <c r="Z2419" s="223"/>
      <c r="AA2419" s="223"/>
      <c r="AB2419" s="223"/>
      <c r="AC2419" s="223"/>
      <c r="AD2419" s="223"/>
      <c r="AE2419" s="223"/>
      <c r="AF2419" s="223"/>
      <c r="AG2419" s="223"/>
    </row>
    <row r="2509" spans="2:33" ht="15" customHeight="1" x14ac:dyDescent="0.35">
      <c r="B2509" s="223"/>
      <c r="C2509" s="223"/>
      <c r="D2509" s="223"/>
      <c r="E2509" s="223"/>
      <c r="F2509" s="223"/>
      <c r="G2509" s="223"/>
      <c r="H2509" s="223"/>
      <c r="I2509" s="223"/>
      <c r="J2509" s="223"/>
      <c r="K2509" s="223"/>
      <c r="L2509" s="223"/>
      <c r="M2509" s="223"/>
      <c r="N2509" s="223"/>
      <c r="O2509" s="223"/>
      <c r="P2509" s="223"/>
      <c r="Q2509" s="223"/>
      <c r="R2509" s="223"/>
      <c r="S2509" s="223"/>
      <c r="T2509" s="223"/>
      <c r="U2509" s="223"/>
      <c r="V2509" s="223"/>
      <c r="W2509" s="223"/>
      <c r="X2509" s="223"/>
      <c r="Y2509" s="223"/>
      <c r="Z2509" s="223"/>
      <c r="AA2509" s="223"/>
      <c r="AB2509" s="223"/>
      <c r="AC2509" s="223"/>
      <c r="AD2509" s="223"/>
      <c r="AE2509" s="223"/>
      <c r="AF2509" s="223"/>
      <c r="AG2509" s="223"/>
    </row>
    <row r="2598" spans="2:33" ht="15" customHeight="1" x14ac:dyDescent="0.35">
      <c r="B2598" s="223"/>
      <c r="C2598" s="223"/>
      <c r="D2598" s="223"/>
      <c r="E2598" s="223"/>
      <c r="F2598" s="223"/>
      <c r="G2598" s="223"/>
      <c r="H2598" s="223"/>
      <c r="I2598" s="223"/>
      <c r="J2598" s="223"/>
      <c r="K2598" s="223"/>
      <c r="L2598" s="223"/>
      <c r="M2598" s="223"/>
      <c r="N2598" s="223"/>
      <c r="O2598" s="223"/>
      <c r="P2598" s="223"/>
      <c r="Q2598" s="223"/>
      <c r="R2598" s="223"/>
      <c r="S2598" s="223"/>
      <c r="T2598" s="223"/>
      <c r="U2598" s="223"/>
      <c r="V2598" s="223"/>
      <c r="W2598" s="223"/>
      <c r="X2598" s="223"/>
      <c r="Y2598" s="223"/>
      <c r="Z2598" s="223"/>
      <c r="AA2598" s="223"/>
      <c r="AB2598" s="223"/>
      <c r="AC2598" s="223"/>
      <c r="AD2598" s="223"/>
      <c r="AE2598" s="223"/>
      <c r="AF2598" s="223"/>
      <c r="AG2598" s="223"/>
    </row>
    <row r="2719" spans="2:33" ht="15" customHeight="1" x14ac:dyDescent="0.35">
      <c r="B2719" s="223"/>
      <c r="C2719" s="223"/>
      <c r="D2719" s="223"/>
      <c r="E2719" s="223"/>
      <c r="F2719" s="223"/>
      <c r="G2719" s="223"/>
      <c r="H2719" s="223"/>
      <c r="I2719" s="223"/>
      <c r="J2719" s="223"/>
      <c r="K2719" s="223"/>
      <c r="L2719" s="223"/>
      <c r="M2719" s="223"/>
      <c r="N2719" s="223"/>
      <c r="O2719" s="223"/>
      <c r="P2719" s="223"/>
      <c r="Q2719" s="223"/>
      <c r="R2719" s="223"/>
      <c r="S2719" s="223"/>
      <c r="T2719" s="223"/>
      <c r="U2719" s="223"/>
      <c r="V2719" s="223"/>
      <c r="W2719" s="223"/>
      <c r="X2719" s="223"/>
      <c r="Y2719" s="223"/>
      <c r="Z2719" s="223"/>
      <c r="AA2719" s="223"/>
      <c r="AB2719" s="223"/>
      <c r="AC2719" s="223"/>
      <c r="AD2719" s="223"/>
      <c r="AE2719" s="223"/>
      <c r="AF2719" s="223"/>
      <c r="AG2719" s="223"/>
    </row>
    <row r="2837" spans="2:33" ht="15" customHeight="1" x14ac:dyDescent="0.35">
      <c r="B2837" s="223"/>
      <c r="C2837" s="223"/>
      <c r="D2837" s="223"/>
      <c r="E2837" s="223"/>
      <c r="F2837" s="223"/>
      <c r="G2837" s="223"/>
      <c r="H2837" s="223"/>
      <c r="I2837" s="223"/>
      <c r="J2837" s="223"/>
      <c r="K2837" s="223"/>
      <c r="L2837" s="223"/>
      <c r="M2837" s="223"/>
      <c r="N2837" s="223"/>
      <c r="O2837" s="223"/>
      <c r="P2837" s="223"/>
      <c r="Q2837" s="223"/>
      <c r="R2837" s="223"/>
      <c r="S2837" s="223"/>
      <c r="T2837" s="223"/>
      <c r="U2837" s="223"/>
      <c r="V2837" s="223"/>
      <c r="W2837" s="223"/>
      <c r="X2837" s="223"/>
      <c r="Y2837" s="223"/>
      <c r="Z2837" s="223"/>
      <c r="AA2837" s="223"/>
      <c r="AB2837" s="223"/>
      <c r="AC2837" s="223"/>
      <c r="AD2837" s="223"/>
      <c r="AE2837" s="223"/>
      <c r="AF2837" s="223"/>
      <c r="AG2837" s="223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3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3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4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3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3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3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3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3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3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3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3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3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3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3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3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ht="14.5" x14ac:dyDescent="0.3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ht="14.5" x14ac:dyDescent="0.3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ht="14.5" x14ac:dyDescent="0.3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ht="14.5" x14ac:dyDescent="0.3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ht="14.5" x14ac:dyDescent="0.3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ht="14.5" x14ac:dyDescent="0.3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ht="14.5" x14ac:dyDescent="0.3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ht="14.5" x14ac:dyDescent="0.3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ht="14.5" x14ac:dyDescent="0.3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ht="14.5" x14ac:dyDescent="0.3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ht="14.5" x14ac:dyDescent="0.3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ht="14.5" x14ac:dyDescent="0.3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ht="14.5" x14ac:dyDescent="0.3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ht="14.5" x14ac:dyDescent="0.3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ht="14.5" x14ac:dyDescent="0.3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ht="14.5" x14ac:dyDescent="0.3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ht="14.5" x14ac:dyDescent="0.3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ht="14.5" x14ac:dyDescent="0.3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3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3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3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3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3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3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3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3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3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ht="14.5" x14ac:dyDescent="0.3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3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3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3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3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3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3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3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3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ht="14.5" x14ac:dyDescent="0.3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3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225" t="s">
        <v>1137</v>
      </c>
      <c r="C84" s="226"/>
      <c r="D84" s="226"/>
      <c r="E84" s="226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183"/>
    </row>
    <row r="85" spans="1:34" ht="15" customHeight="1" x14ac:dyDescent="0.3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227" t="s">
        <v>2138</v>
      </c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224"/>
      <c r="C308" s="224"/>
      <c r="D308" s="224"/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  <c r="AA308" s="224"/>
      <c r="AB308" s="224"/>
      <c r="AC308" s="224"/>
      <c r="AD308" s="224"/>
      <c r="AE308" s="224"/>
      <c r="AF308" s="224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224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  <c r="AA511" s="224"/>
      <c r="AB511" s="224"/>
      <c r="AC511" s="224"/>
      <c r="AD511" s="224"/>
      <c r="AE511" s="224"/>
      <c r="AF511" s="224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224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  <c r="AA887" s="224"/>
      <c r="AB887" s="224"/>
      <c r="AC887" s="224"/>
      <c r="AD887" s="224"/>
      <c r="AE887" s="224"/>
      <c r="AF887" s="224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224"/>
      <c r="C1101" s="224"/>
      <c r="D1101" s="224"/>
      <c r="E1101" s="224"/>
      <c r="F1101" s="224"/>
      <c r="G1101" s="224"/>
      <c r="H1101" s="224"/>
      <c r="I1101" s="224"/>
      <c r="J1101" s="224"/>
      <c r="K1101" s="224"/>
      <c r="L1101" s="224"/>
      <c r="M1101" s="224"/>
      <c r="N1101" s="224"/>
      <c r="O1101" s="224"/>
      <c r="P1101" s="224"/>
      <c r="Q1101" s="224"/>
      <c r="R1101" s="224"/>
      <c r="S1101" s="224"/>
      <c r="T1101" s="224"/>
      <c r="U1101" s="224"/>
      <c r="V1101" s="224"/>
      <c r="W1101" s="224"/>
      <c r="X1101" s="224"/>
      <c r="Y1101" s="224"/>
      <c r="Z1101" s="224"/>
      <c r="AA1101" s="224"/>
      <c r="AB1101" s="224"/>
      <c r="AC1101" s="224"/>
      <c r="AD1101" s="224"/>
      <c r="AE1101" s="224"/>
      <c r="AF1101" s="224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224"/>
      <c r="C1229" s="224"/>
      <c r="D1229" s="224"/>
      <c r="E1229" s="224"/>
      <c r="F1229" s="224"/>
      <c r="G1229" s="224"/>
      <c r="H1229" s="224"/>
      <c r="I1229" s="224"/>
      <c r="J1229" s="224"/>
      <c r="K1229" s="224"/>
      <c r="L1229" s="224"/>
      <c r="M1229" s="224"/>
      <c r="N1229" s="224"/>
      <c r="O1229" s="224"/>
      <c r="P1229" s="224"/>
      <c r="Q1229" s="224"/>
      <c r="R1229" s="224"/>
      <c r="S1229" s="224"/>
      <c r="T1229" s="224"/>
      <c r="U1229" s="224"/>
      <c r="V1229" s="224"/>
      <c r="W1229" s="224"/>
      <c r="X1229" s="224"/>
      <c r="Y1229" s="224"/>
      <c r="Z1229" s="224"/>
      <c r="AA1229" s="224"/>
      <c r="AB1229" s="224"/>
      <c r="AC1229" s="224"/>
      <c r="AD1229" s="224"/>
      <c r="AE1229" s="224"/>
      <c r="AF1229" s="224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224"/>
      <c r="C1390" s="224"/>
      <c r="D1390" s="224"/>
      <c r="E1390" s="224"/>
      <c r="F1390" s="224"/>
      <c r="G1390" s="224"/>
      <c r="H1390" s="224"/>
      <c r="I1390" s="224"/>
      <c r="J1390" s="224"/>
      <c r="K1390" s="224"/>
      <c r="L1390" s="224"/>
      <c r="M1390" s="224"/>
      <c r="N1390" s="224"/>
      <c r="O1390" s="224"/>
      <c r="P1390" s="224"/>
      <c r="Q1390" s="224"/>
      <c r="R1390" s="224"/>
      <c r="S1390" s="224"/>
      <c r="T1390" s="224"/>
      <c r="U1390" s="224"/>
      <c r="V1390" s="224"/>
      <c r="W1390" s="224"/>
      <c r="X1390" s="224"/>
      <c r="Y1390" s="224"/>
      <c r="Z1390" s="224"/>
      <c r="AA1390" s="224"/>
      <c r="AB1390" s="224"/>
      <c r="AC1390" s="224"/>
      <c r="AD1390" s="224"/>
      <c r="AE1390" s="224"/>
      <c r="AF1390" s="224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224"/>
      <c r="C1502" s="224"/>
      <c r="D1502" s="224"/>
      <c r="E1502" s="224"/>
      <c r="F1502" s="224"/>
      <c r="G1502" s="224"/>
      <c r="H1502" s="224"/>
      <c r="I1502" s="224"/>
      <c r="J1502" s="224"/>
      <c r="K1502" s="224"/>
      <c r="L1502" s="224"/>
      <c r="M1502" s="224"/>
      <c r="N1502" s="224"/>
      <c r="O1502" s="224"/>
      <c r="P1502" s="224"/>
      <c r="Q1502" s="224"/>
      <c r="R1502" s="224"/>
      <c r="S1502" s="224"/>
      <c r="T1502" s="224"/>
      <c r="U1502" s="224"/>
      <c r="V1502" s="224"/>
      <c r="W1502" s="224"/>
      <c r="X1502" s="224"/>
      <c r="Y1502" s="224"/>
      <c r="Z1502" s="224"/>
      <c r="AA1502" s="224"/>
      <c r="AB1502" s="224"/>
      <c r="AC1502" s="224"/>
      <c r="AD1502" s="224"/>
      <c r="AE1502" s="224"/>
      <c r="AF1502" s="224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224"/>
      <c r="C1604" s="224"/>
      <c r="D1604" s="224"/>
      <c r="E1604" s="224"/>
      <c r="F1604" s="224"/>
      <c r="G1604" s="224"/>
      <c r="H1604" s="224"/>
      <c r="I1604" s="224"/>
      <c r="J1604" s="224"/>
      <c r="K1604" s="224"/>
      <c r="L1604" s="224"/>
      <c r="M1604" s="224"/>
      <c r="N1604" s="224"/>
      <c r="O1604" s="224"/>
      <c r="P1604" s="224"/>
      <c r="Q1604" s="224"/>
      <c r="R1604" s="224"/>
      <c r="S1604" s="224"/>
      <c r="T1604" s="224"/>
      <c r="U1604" s="224"/>
      <c r="V1604" s="224"/>
      <c r="W1604" s="224"/>
      <c r="X1604" s="224"/>
      <c r="Y1604" s="224"/>
      <c r="Z1604" s="224"/>
      <c r="AA1604" s="224"/>
      <c r="AB1604" s="224"/>
      <c r="AC1604" s="224"/>
      <c r="AD1604" s="224"/>
      <c r="AE1604" s="224"/>
      <c r="AF1604" s="224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224"/>
      <c r="C1699" s="224"/>
      <c r="D1699" s="224"/>
      <c r="E1699" s="224"/>
      <c r="F1699" s="224"/>
      <c r="G1699" s="224"/>
      <c r="H1699" s="224"/>
      <c r="I1699" s="224"/>
      <c r="J1699" s="224"/>
      <c r="K1699" s="224"/>
      <c r="L1699" s="224"/>
      <c r="M1699" s="224"/>
      <c r="N1699" s="224"/>
      <c r="O1699" s="224"/>
      <c r="P1699" s="224"/>
      <c r="Q1699" s="224"/>
      <c r="R1699" s="224"/>
      <c r="S1699" s="224"/>
      <c r="T1699" s="224"/>
      <c r="U1699" s="224"/>
      <c r="V1699" s="224"/>
      <c r="W1699" s="224"/>
      <c r="X1699" s="224"/>
      <c r="Y1699" s="224"/>
      <c r="Z1699" s="224"/>
      <c r="AA1699" s="224"/>
      <c r="AB1699" s="224"/>
      <c r="AC1699" s="224"/>
      <c r="AD1699" s="224"/>
      <c r="AE1699" s="224"/>
      <c r="AF1699" s="224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224"/>
      <c r="C1945" s="224"/>
      <c r="D1945" s="224"/>
      <c r="E1945" s="224"/>
      <c r="F1945" s="224"/>
      <c r="G1945" s="224"/>
      <c r="H1945" s="224"/>
      <c r="I1945" s="224"/>
      <c r="J1945" s="224"/>
      <c r="K1945" s="224"/>
      <c r="L1945" s="224"/>
      <c r="M1945" s="224"/>
      <c r="N1945" s="224"/>
      <c r="O1945" s="224"/>
      <c r="P1945" s="224"/>
      <c r="Q1945" s="224"/>
      <c r="R1945" s="224"/>
      <c r="S1945" s="224"/>
      <c r="T1945" s="224"/>
      <c r="U1945" s="224"/>
      <c r="V1945" s="224"/>
      <c r="W1945" s="224"/>
      <c r="X1945" s="224"/>
      <c r="Y1945" s="224"/>
      <c r="Z1945" s="224"/>
      <c r="AA1945" s="224"/>
      <c r="AB1945" s="224"/>
      <c r="AC1945" s="224"/>
      <c r="AD1945" s="224"/>
      <c r="AE1945" s="224"/>
      <c r="AF1945" s="224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224"/>
      <c r="C2031" s="224"/>
      <c r="D2031" s="224"/>
      <c r="E2031" s="224"/>
      <c r="F2031" s="224"/>
      <c r="G2031" s="224"/>
      <c r="H2031" s="224"/>
      <c r="I2031" s="224"/>
      <c r="J2031" s="224"/>
      <c r="K2031" s="224"/>
      <c r="L2031" s="224"/>
      <c r="M2031" s="224"/>
      <c r="N2031" s="224"/>
      <c r="O2031" s="224"/>
      <c r="P2031" s="224"/>
      <c r="Q2031" s="224"/>
      <c r="R2031" s="224"/>
      <c r="S2031" s="224"/>
      <c r="T2031" s="224"/>
      <c r="U2031" s="224"/>
      <c r="V2031" s="224"/>
      <c r="W2031" s="224"/>
      <c r="X2031" s="224"/>
      <c r="Y2031" s="224"/>
      <c r="Z2031" s="224"/>
      <c r="AA2031" s="224"/>
      <c r="AB2031" s="224"/>
      <c r="AC2031" s="224"/>
      <c r="AD2031" s="224"/>
      <c r="AE2031" s="224"/>
      <c r="AF2031" s="224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224"/>
      <c r="C2153" s="224"/>
      <c r="D2153" s="224"/>
      <c r="E2153" s="224"/>
      <c r="F2153" s="224"/>
      <c r="G2153" s="224"/>
      <c r="H2153" s="224"/>
      <c r="I2153" s="224"/>
      <c r="J2153" s="224"/>
      <c r="K2153" s="224"/>
      <c r="L2153" s="224"/>
      <c r="M2153" s="224"/>
      <c r="N2153" s="224"/>
      <c r="O2153" s="224"/>
      <c r="P2153" s="224"/>
      <c r="Q2153" s="224"/>
      <c r="R2153" s="224"/>
      <c r="S2153" s="224"/>
      <c r="T2153" s="224"/>
      <c r="U2153" s="224"/>
      <c r="V2153" s="224"/>
      <c r="W2153" s="224"/>
      <c r="X2153" s="224"/>
      <c r="Y2153" s="224"/>
      <c r="Z2153" s="224"/>
      <c r="AA2153" s="224"/>
      <c r="AB2153" s="224"/>
      <c r="AC2153" s="224"/>
      <c r="AD2153" s="224"/>
      <c r="AE2153" s="224"/>
      <c r="AF2153" s="224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224"/>
      <c r="C2317" s="224"/>
      <c r="D2317" s="224"/>
      <c r="E2317" s="224"/>
      <c r="F2317" s="224"/>
      <c r="G2317" s="224"/>
      <c r="H2317" s="224"/>
      <c r="I2317" s="224"/>
      <c r="J2317" s="224"/>
      <c r="K2317" s="224"/>
      <c r="L2317" s="224"/>
      <c r="M2317" s="224"/>
      <c r="N2317" s="224"/>
      <c r="O2317" s="224"/>
      <c r="P2317" s="224"/>
      <c r="Q2317" s="224"/>
      <c r="R2317" s="224"/>
      <c r="S2317" s="224"/>
      <c r="T2317" s="224"/>
      <c r="U2317" s="224"/>
      <c r="V2317" s="224"/>
      <c r="W2317" s="224"/>
      <c r="X2317" s="224"/>
      <c r="Y2317" s="224"/>
      <c r="Z2317" s="224"/>
      <c r="AA2317" s="224"/>
      <c r="AB2317" s="224"/>
      <c r="AC2317" s="224"/>
      <c r="AD2317" s="224"/>
      <c r="AE2317" s="224"/>
      <c r="AF2317" s="224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224"/>
      <c r="C2419" s="224"/>
      <c r="D2419" s="224"/>
      <c r="E2419" s="224"/>
      <c r="F2419" s="224"/>
      <c r="G2419" s="224"/>
      <c r="H2419" s="224"/>
      <c r="I2419" s="224"/>
      <c r="J2419" s="224"/>
      <c r="K2419" s="224"/>
      <c r="L2419" s="224"/>
      <c r="M2419" s="224"/>
      <c r="N2419" s="224"/>
      <c r="O2419" s="224"/>
      <c r="P2419" s="224"/>
      <c r="Q2419" s="224"/>
      <c r="R2419" s="224"/>
      <c r="S2419" s="224"/>
      <c r="T2419" s="224"/>
      <c r="U2419" s="224"/>
      <c r="V2419" s="224"/>
      <c r="W2419" s="224"/>
      <c r="X2419" s="224"/>
      <c r="Y2419" s="224"/>
      <c r="Z2419" s="224"/>
      <c r="AA2419" s="224"/>
      <c r="AB2419" s="224"/>
      <c r="AC2419" s="224"/>
      <c r="AD2419" s="224"/>
      <c r="AE2419" s="224"/>
      <c r="AF2419" s="224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224"/>
      <c r="C2509" s="224"/>
      <c r="D2509" s="224"/>
      <c r="E2509" s="224"/>
      <c r="F2509" s="224"/>
      <c r="G2509" s="224"/>
      <c r="H2509" s="224"/>
      <c r="I2509" s="224"/>
      <c r="J2509" s="224"/>
      <c r="K2509" s="224"/>
      <c r="L2509" s="224"/>
      <c r="M2509" s="224"/>
      <c r="N2509" s="224"/>
      <c r="O2509" s="224"/>
      <c r="P2509" s="224"/>
      <c r="Q2509" s="224"/>
      <c r="R2509" s="224"/>
      <c r="S2509" s="224"/>
      <c r="T2509" s="224"/>
      <c r="U2509" s="224"/>
      <c r="V2509" s="224"/>
      <c r="W2509" s="224"/>
      <c r="X2509" s="224"/>
      <c r="Y2509" s="224"/>
      <c r="Z2509" s="224"/>
      <c r="AA2509" s="224"/>
      <c r="AB2509" s="224"/>
      <c r="AC2509" s="224"/>
      <c r="AD2509" s="224"/>
      <c r="AE2509" s="224"/>
      <c r="AF2509" s="224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224"/>
      <c r="C2598" s="224"/>
      <c r="D2598" s="224"/>
      <c r="E2598" s="224"/>
      <c r="F2598" s="224"/>
      <c r="G2598" s="224"/>
      <c r="H2598" s="224"/>
      <c r="I2598" s="224"/>
      <c r="J2598" s="224"/>
      <c r="K2598" s="224"/>
      <c r="L2598" s="224"/>
      <c r="M2598" s="224"/>
      <c r="N2598" s="224"/>
      <c r="O2598" s="224"/>
      <c r="P2598" s="224"/>
      <c r="Q2598" s="224"/>
      <c r="R2598" s="224"/>
      <c r="S2598" s="224"/>
      <c r="T2598" s="224"/>
      <c r="U2598" s="224"/>
      <c r="V2598" s="224"/>
      <c r="W2598" s="224"/>
      <c r="X2598" s="224"/>
      <c r="Y2598" s="224"/>
      <c r="Z2598" s="224"/>
      <c r="AA2598" s="224"/>
      <c r="AB2598" s="224"/>
      <c r="AC2598" s="224"/>
      <c r="AD2598" s="224"/>
      <c r="AE2598" s="224"/>
      <c r="AF2598" s="224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224"/>
      <c r="C2719" s="224"/>
      <c r="D2719" s="224"/>
      <c r="E2719" s="224"/>
      <c r="F2719" s="224"/>
      <c r="G2719" s="224"/>
      <c r="H2719" s="224"/>
      <c r="I2719" s="224"/>
      <c r="J2719" s="224"/>
      <c r="K2719" s="224"/>
      <c r="L2719" s="224"/>
      <c r="M2719" s="224"/>
      <c r="N2719" s="224"/>
      <c r="O2719" s="224"/>
      <c r="P2719" s="224"/>
      <c r="Q2719" s="224"/>
      <c r="R2719" s="224"/>
      <c r="S2719" s="224"/>
      <c r="T2719" s="224"/>
      <c r="U2719" s="224"/>
      <c r="V2719" s="224"/>
      <c r="W2719" s="224"/>
      <c r="X2719" s="224"/>
      <c r="Y2719" s="224"/>
      <c r="Z2719" s="224"/>
      <c r="AA2719" s="224"/>
      <c r="AB2719" s="224"/>
      <c r="AC2719" s="224"/>
      <c r="AD2719" s="224"/>
      <c r="AE2719" s="224"/>
      <c r="AF2719" s="224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224"/>
      <c r="C2837" s="224"/>
      <c r="D2837" s="224"/>
      <c r="E2837" s="224"/>
      <c r="F2837" s="224"/>
      <c r="G2837" s="224"/>
      <c r="H2837" s="224"/>
      <c r="I2837" s="224"/>
      <c r="J2837" s="224"/>
      <c r="K2837" s="224"/>
      <c r="L2837" s="224"/>
      <c r="M2837" s="224"/>
      <c r="N2837" s="224"/>
      <c r="O2837" s="224"/>
      <c r="P2837" s="224"/>
      <c r="Q2837" s="224"/>
      <c r="R2837" s="224"/>
      <c r="S2837" s="224"/>
      <c r="T2837" s="224"/>
      <c r="U2837" s="224"/>
      <c r="V2837" s="224"/>
      <c r="W2837" s="224"/>
      <c r="X2837" s="224"/>
      <c r="Y2837" s="224"/>
      <c r="Z2837" s="224"/>
      <c r="AA2837" s="224"/>
      <c r="AB2837" s="224"/>
      <c r="AC2837" s="224"/>
      <c r="AD2837" s="224"/>
      <c r="AE2837" s="224"/>
      <c r="AF2837" s="224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3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3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3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3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3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3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3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3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3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3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3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3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3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3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3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3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3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3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3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3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3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3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3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3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3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3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3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3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3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3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3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3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3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3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3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3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3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3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3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228" t="s">
        <v>2143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183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4"/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229" t="s">
        <v>1976</v>
      </c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2010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2012</v>
      </c>
    </row>
    <row r="111" spans="2:2" ht="15" customHeight="1" x14ac:dyDescent="0.35">
      <c r="B111" s="22" t="s">
        <v>2013</v>
      </c>
    </row>
    <row r="112" spans="2:2" ht="15" customHeight="1" x14ac:dyDescent="0.35">
      <c r="B112" s="22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4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3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3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3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3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3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3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3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3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3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3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3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3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3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3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3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3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3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3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3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3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3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3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3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3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3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3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228" t="s">
        <v>2151</v>
      </c>
      <c r="C62" s="226"/>
      <c r="D62" s="226"/>
      <c r="E62" s="226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183"/>
    </row>
    <row r="63" spans="1:34" ht="15" customHeight="1" x14ac:dyDescent="0.3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4"/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2015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229" t="s">
        <v>2016</v>
      </c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142"/>
    </row>
    <row r="63" spans="1:34" ht="15" customHeight="1" x14ac:dyDescent="0.35">
      <c r="B63" s="22" t="s">
        <v>2017</v>
      </c>
    </row>
    <row r="64" spans="1:34" ht="15" customHeight="1" x14ac:dyDescent="0.35">
      <c r="B64" s="22" t="s">
        <v>2018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2019</v>
      </c>
    </row>
    <row r="67" spans="2:2" ht="15" customHeight="1" x14ac:dyDescent="0.35">
      <c r="B67" s="22" t="s">
        <v>2020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2012</v>
      </c>
    </row>
    <row r="72" spans="2:2" ht="15" customHeight="1" x14ac:dyDescent="0.35">
      <c r="B72" s="22" t="s">
        <v>2021</v>
      </c>
    </row>
    <row r="73" spans="2:2" ht="15" customHeight="1" x14ac:dyDescent="0.35">
      <c r="B73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3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3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3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3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3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3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3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3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3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3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3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3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3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3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3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3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3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3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3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3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3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3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3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3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3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3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35">
      <c r="A63" s="35"/>
      <c r="B63" s="228" t="s">
        <v>2151</v>
      </c>
      <c r="C63" s="226"/>
      <c r="D63" s="226"/>
      <c r="E63" s="226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183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4"/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229" t="s">
        <v>2016</v>
      </c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142"/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2018</v>
      </c>
    </row>
    <row r="66" spans="2:2" ht="12" customHeight="1" x14ac:dyDescent="0.35">
      <c r="B66" s="22" t="s">
        <v>2011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2020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2012</v>
      </c>
    </row>
    <row r="73" spans="2:2" ht="15" customHeight="1" x14ac:dyDescent="0.35">
      <c r="B73" s="22" t="s">
        <v>2021</v>
      </c>
    </row>
    <row r="74" spans="2:2" ht="12" customHeight="1" x14ac:dyDescent="0.35">
      <c r="B74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3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3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3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3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3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3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3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3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3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3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3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3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3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3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3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3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3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3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3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3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3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3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3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3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3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3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3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3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3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3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3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3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3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3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3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3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3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3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3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228" t="s">
        <v>2151</v>
      </c>
      <c r="C79" s="226"/>
      <c r="D79" s="226"/>
      <c r="E79" s="226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183"/>
    </row>
    <row r="80" spans="1:34" ht="12" customHeight="1" x14ac:dyDescent="0.3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4"/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2015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229" t="s">
        <v>2016</v>
      </c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142"/>
    </row>
    <row r="80" spans="1:34" ht="12" customHeight="1" x14ac:dyDescent="0.35">
      <c r="B80" s="22" t="s">
        <v>2017</v>
      </c>
    </row>
    <row r="81" spans="2:2" ht="15" customHeight="1" x14ac:dyDescent="0.35">
      <c r="B81" s="22" t="s">
        <v>2024</v>
      </c>
    </row>
    <row r="82" spans="2:2" ht="15" customHeight="1" x14ac:dyDescent="0.35">
      <c r="B82" s="22" t="s">
        <v>2025</v>
      </c>
    </row>
    <row r="83" spans="2:2" ht="15" customHeight="1" x14ac:dyDescent="0.35">
      <c r="B83" s="22" t="s">
        <v>2011</v>
      </c>
    </row>
    <row r="84" spans="2:2" ht="15" customHeight="1" x14ac:dyDescent="0.35">
      <c r="B84" s="22" t="s">
        <v>2026</v>
      </c>
    </row>
    <row r="85" spans="2:2" ht="12" customHeight="1" x14ac:dyDescent="0.35">
      <c r="B85" s="22" t="s">
        <v>2027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2012</v>
      </c>
    </row>
    <row r="90" spans="2:2" ht="15" customHeight="1" x14ac:dyDescent="0.35">
      <c r="B90" s="22" t="s">
        <v>2021</v>
      </c>
    </row>
    <row r="91" spans="2:2" ht="15" customHeight="1" x14ac:dyDescent="0.35">
      <c r="B91" s="22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39" workbookViewId="0">
      <selection activeCell="C55" sqref="C55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2" customFormat="1" x14ac:dyDescent="0.35">
      <c r="A1" s="3" t="s">
        <v>2058</v>
      </c>
    </row>
    <row r="2" spans="1:11" s="153" customFormat="1" ht="43.5" x14ac:dyDescent="0.3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3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35">
      <c r="A9" s="232" t="s">
        <v>2072</v>
      </c>
      <c r="B9" s="223"/>
      <c r="C9" s="223"/>
      <c r="D9" s="223"/>
      <c r="E9" s="223"/>
      <c r="F9" s="223"/>
      <c r="G9" s="223"/>
      <c r="H9" s="223"/>
      <c r="I9" s="223"/>
      <c r="J9" s="223"/>
      <c r="K9" s="223"/>
    </row>
    <row r="10" spans="1:11" ht="15" thickBot="1" x14ac:dyDescent="0.4">
      <c r="A10" s="233"/>
      <c r="B10" s="233"/>
      <c r="C10" s="233"/>
      <c r="D10" s="233"/>
      <c r="E10" s="233"/>
      <c r="F10" s="233"/>
      <c r="G10" s="233"/>
      <c r="H10" s="233"/>
      <c r="I10" s="233"/>
      <c r="J10" s="233"/>
      <c r="K10" s="233"/>
    </row>
    <row r="11" spans="1:11" x14ac:dyDescent="0.35">
      <c r="A11" s="156" t="s">
        <v>2073</v>
      </c>
      <c r="B11" s="157"/>
      <c r="C11" s="234" t="s">
        <v>2074</v>
      </c>
      <c r="D11" s="234"/>
      <c r="E11" s="234"/>
      <c r="F11" s="158"/>
      <c r="G11" s="234" t="s">
        <v>2075</v>
      </c>
      <c r="H11" s="234"/>
      <c r="I11" s="234"/>
      <c r="J11" s="158"/>
      <c r="K11" s="159" t="s">
        <v>2076</v>
      </c>
    </row>
    <row r="12" spans="1:11" ht="26" x14ac:dyDescent="0.3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3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3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" x14ac:dyDescent="0.3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35">
      <c r="H21" s="133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35">
      <c r="A43" s="3" t="s">
        <v>2098</v>
      </c>
    </row>
    <row r="44" spans="1:11" s="153" customFormat="1" ht="15" customHeight="1" x14ac:dyDescent="0.35">
      <c r="A44" s="231" t="s">
        <v>2059</v>
      </c>
      <c r="B44" s="231" t="s">
        <v>2060</v>
      </c>
      <c r="C44" s="231" t="s">
        <v>2099</v>
      </c>
      <c r="D44" s="231" t="s">
        <v>2100</v>
      </c>
      <c r="E44" s="231" t="s">
        <v>2101</v>
      </c>
      <c r="F44" s="231"/>
      <c r="G44" s="231" t="s">
        <v>2102</v>
      </c>
      <c r="H44" s="231"/>
      <c r="I44" s="231"/>
      <c r="J44" s="231" t="s">
        <v>2103</v>
      </c>
      <c r="K44" s="231" t="s">
        <v>2104</v>
      </c>
    </row>
    <row r="45" spans="1:11" s="153" customFormat="1" ht="43.5" x14ac:dyDescent="0.35">
      <c r="A45" s="231"/>
      <c r="B45" s="231"/>
      <c r="C45" s="231"/>
      <c r="D45" s="231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231"/>
      <c r="K45" s="231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5"/>
    </row>
    <row r="54" spans="1:11" x14ac:dyDescent="0.3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79">
        <v>0.72</v>
      </c>
      <c r="B58" t="s">
        <v>2115</v>
      </c>
      <c r="C58" t="s">
        <v>2095</v>
      </c>
    </row>
    <row r="59" spans="1:11" x14ac:dyDescent="0.35">
      <c r="A59" s="180"/>
    </row>
    <row r="61" spans="1:11" x14ac:dyDescent="0.35">
      <c r="A61" s="181"/>
    </row>
    <row r="62" spans="1:11" x14ac:dyDescent="0.3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C1" workbookViewId="0">
      <selection activeCell="C3" sqref="C3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3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3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3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3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3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3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3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3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3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3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3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3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3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3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3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3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3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3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3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3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3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3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3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3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3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3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3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3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3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3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4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3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3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3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235"/>
      <c r="C500" s="224"/>
      <c r="D500" s="224"/>
      <c r="E500" s="224"/>
      <c r="F500" s="224"/>
      <c r="G500" s="224"/>
      <c r="H500" s="224"/>
      <c r="I500" s="224"/>
      <c r="J500" s="224"/>
      <c r="K500" s="224"/>
      <c r="L500" s="224"/>
      <c r="M500" s="224"/>
      <c r="N500" s="224"/>
      <c r="O500" s="224"/>
      <c r="P500" s="224"/>
      <c r="Q500" s="224"/>
      <c r="R500" s="224"/>
      <c r="S500" s="224"/>
      <c r="T500" s="224"/>
      <c r="U500" s="224"/>
      <c r="V500" s="224"/>
      <c r="W500" s="224"/>
      <c r="X500" s="224"/>
      <c r="Y500" s="224"/>
      <c r="Z500" s="224"/>
      <c r="AA500" s="224"/>
      <c r="AB500" s="224"/>
      <c r="AC500" s="224"/>
      <c r="AD500" s="224"/>
      <c r="AE500" s="224"/>
      <c r="AF500" s="224"/>
      <c r="AG500" s="224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2015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229" t="s">
        <v>2016</v>
      </c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142"/>
    </row>
    <row r="58" spans="1:34" ht="12" customHeight="1" x14ac:dyDescent="0.35">
      <c r="B58" s="22" t="s">
        <v>2028</v>
      </c>
    </row>
    <row r="59" spans="1:34" ht="15" customHeight="1" x14ac:dyDescent="0.35">
      <c r="B59" s="22" t="s">
        <v>2011</v>
      </c>
    </row>
    <row r="60" spans="1:34" ht="15" customHeight="1" x14ac:dyDescent="0.35">
      <c r="B60" s="22" t="s">
        <v>2029</v>
      </c>
    </row>
    <row r="61" spans="1:34" ht="15" customHeight="1" x14ac:dyDescent="0.35">
      <c r="B61" s="22" t="s">
        <v>2030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2012</v>
      </c>
    </row>
    <row r="66" spans="2:2" ht="12" customHeight="1" x14ac:dyDescent="0.35">
      <c r="B66" s="22" t="s">
        <v>2021</v>
      </c>
    </row>
    <row r="67" spans="2:2" ht="15" customHeight="1" x14ac:dyDescent="0.35">
      <c r="B67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3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3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3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3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3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3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3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3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3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3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3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3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3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3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3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3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3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3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3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3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3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3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3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3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3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3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3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3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3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4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35">
      <c r="A68" s="35"/>
      <c r="B68" s="228" t="s">
        <v>2151</v>
      </c>
      <c r="C68" s="226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183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4"/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229" t="s">
        <v>2016</v>
      </c>
      <c r="C67" s="230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2031</v>
      </c>
    </row>
    <row r="78" spans="1:34" ht="15" customHeight="1" x14ac:dyDescent="0.35">
      <c r="B78" s="22" t="s">
        <v>2032</v>
      </c>
    </row>
    <row r="79" spans="1:34" ht="15" customHeight="1" x14ac:dyDescent="0.35">
      <c r="B79" s="22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9" activePane="bottomRight" state="frozen"/>
      <selection pane="topRight" activeCell="C1" sqref="C1"/>
      <selection pane="bottomLeft" activeCell="A2" sqref="A2"/>
      <selection pane="bottomRight" activeCell="I85" sqref="I8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3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3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3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3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3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3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3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3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3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3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3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3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3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3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3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3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3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3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3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3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3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3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3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3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3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3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3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3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4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35">
      <c r="A67" s="35"/>
      <c r="B67" s="228" t="s">
        <v>2151</v>
      </c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183"/>
    </row>
    <row r="68" spans="1:34" ht="15" customHeight="1" x14ac:dyDescent="0.3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4"/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6" activePane="bottomRight" state="frozen"/>
      <selection pane="topRight" activeCell="C1" sqref="C1"/>
      <selection pane="bottomLeft" activeCell="A2" sqref="A2"/>
      <selection pane="bottomRight" activeCell="B81" sqref="B81:G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229" t="s">
        <v>2016</v>
      </c>
      <c r="C67" s="230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2021</v>
      </c>
    </row>
    <row r="78" spans="1:34" ht="15" customHeight="1" x14ac:dyDescent="0.35">
      <c r="B78" s="22" t="s">
        <v>2022</v>
      </c>
    </row>
    <row r="80" spans="1:34" ht="12" customHeight="1" x14ac:dyDescent="0.35"/>
    <row r="81" spans="2:7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3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3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3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3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3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3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3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3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3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3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3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3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3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3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3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3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3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3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3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3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3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4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3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227"/>
      <c r="C80" s="227"/>
      <c r="D80" s="227"/>
      <c r="E80" s="227"/>
      <c r="F80" s="227"/>
      <c r="G80" s="227"/>
      <c r="H80" s="227"/>
      <c r="I80" s="227"/>
      <c r="J80" s="227"/>
      <c r="K80" s="227"/>
      <c r="L80" s="227"/>
      <c r="M80" s="227"/>
      <c r="N80" s="227"/>
      <c r="O80" s="227"/>
      <c r="P80" s="227"/>
      <c r="Q80" s="227"/>
      <c r="R80" s="227"/>
      <c r="S80" s="227"/>
      <c r="T80" s="227"/>
      <c r="U80" s="227"/>
      <c r="V80" s="227"/>
      <c r="W80" s="227"/>
      <c r="X80" s="227"/>
      <c r="Y80" s="227"/>
      <c r="Z80" s="227"/>
      <c r="AA80" s="227"/>
      <c r="AB80" s="227"/>
      <c r="AC80" s="227"/>
      <c r="AD80" s="227"/>
      <c r="AE80" s="227"/>
      <c r="AF80" s="22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229" t="s">
        <v>2016</v>
      </c>
      <c r="C64" s="230"/>
      <c r="D64" s="230"/>
      <c r="E64" s="230"/>
      <c r="F64" s="230"/>
      <c r="G64" s="230"/>
      <c r="H64" s="230"/>
      <c r="I64" s="230"/>
      <c r="J64" s="230"/>
      <c r="K64" s="230"/>
      <c r="L64" s="230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230"/>
      <c r="AH64" s="142"/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2011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2020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2034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2012</v>
      </c>
    </row>
    <row r="75" spans="2:2" ht="15" customHeight="1" x14ac:dyDescent="0.35">
      <c r="B75" s="22" t="s">
        <v>2021</v>
      </c>
    </row>
    <row r="76" spans="2:2" ht="15" customHeight="1" x14ac:dyDescent="0.35">
      <c r="B76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3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3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3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3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3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3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3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3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3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3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3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3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3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3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3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3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3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3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3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3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3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3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3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3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3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3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3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3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3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3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3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3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3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3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3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3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3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3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3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3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3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3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3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3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3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3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3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3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3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3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3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3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3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3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3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3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3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3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3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2015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2035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229" t="s">
        <v>2016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142"/>
    </row>
    <row r="124" spans="1:34" ht="15" customHeight="1" x14ac:dyDescent="0.35">
      <c r="B124" s="22" t="s">
        <v>2028</v>
      </c>
    </row>
    <row r="125" spans="1:34" ht="12" customHeight="1" x14ac:dyDescent="0.35">
      <c r="B125" s="22" t="s">
        <v>2011</v>
      </c>
    </row>
    <row r="126" spans="1:34" ht="15" customHeight="1" x14ac:dyDescent="0.35">
      <c r="B126" s="22" t="s">
        <v>2029</v>
      </c>
    </row>
    <row r="127" spans="1:34" ht="15" customHeight="1" x14ac:dyDescent="0.35">
      <c r="B127" s="22" t="s">
        <v>2030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2012</v>
      </c>
    </row>
    <row r="132" spans="2:2" ht="15" customHeight="1" x14ac:dyDescent="0.35">
      <c r="B132" s="22" t="s">
        <v>2021</v>
      </c>
    </row>
    <row r="133" spans="2:2" ht="15" customHeight="1" x14ac:dyDescent="0.35">
      <c r="B133" s="22" t="s">
        <v>2022</v>
      </c>
    </row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3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3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3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3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3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3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3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3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3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3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3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3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3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3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3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3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3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3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3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3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3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3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3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3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3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3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3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3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3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3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3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3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3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3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3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3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3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3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35">
      <c r="A91" s="35"/>
      <c r="B91" s="228" t="s">
        <v>2151</v>
      </c>
      <c r="C91" s="226"/>
      <c r="D91" s="226"/>
      <c r="E91" s="226"/>
      <c r="F91" s="226"/>
      <c r="G91" s="226"/>
      <c r="H91" s="226"/>
      <c r="I91" s="226"/>
      <c r="J91" s="226"/>
      <c r="K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183"/>
    </row>
    <row r="92" spans="1:34" ht="15" customHeight="1" x14ac:dyDescent="0.3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224"/>
      <c r="C156" s="224"/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224"/>
      <c r="C292" s="224"/>
      <c r="D292" s="224"/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  <c r="AA292" s="224"/>
      <c r="AB292" s="224"/>
      <c r="AC292" s="224"/>
      <c r="AD292" s="224"/>
      <c r="AE292" s="224"/>
      <c r="AF292" s="2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224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  <c r="AA378" s="224"/>
      <c r="AB378" s="224"/>
      <c r="AC378" s="224"/>
      <c r="AD378" s="224"/>
      <c r="AE378" s="224"/>
      <c r="AF378" s="2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224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  <c r="AA560" s="224"/>
      <c r="AB560" s="224"/>
      <c r="AC560" s="224"/>
      <c r="AD560" s="224"/>
      <c r="AE560" s="224"/>
      <c r="AF560" s="2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224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  <c r="AA652" s="224"/>
      <c r="AB652" s="224"/>
      <c r="AC652" s="224"/>
      <c r="AD652" s="224"/>
      <c r="AE652" s="224"/>
      <c r="AF652" s="2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224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  <c r="AA819" s="224"/>
      <c r="AB819" s="224"/>
      <c r="AC819" s="224"/>
      <c r="AD819" s="224"/>
      <c r="AE819" s="224"/>
      <c r="AF819" s="2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224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  <c r="AA897" s="224"/>
      <c r="AB897" s="224"/>
      <c r="AC897" s="224"/>
      <c r="AD897" s="224"/>
      <c r="AE897" s="224"/>
      <c r="AF897" s="2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224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  <c r="AA983" s="224"/>
      <c r="AB983" s="224"/>
      <c r="AC983" s="224"/>
      <c r="AD983" s="224"/>
      <c r="AE983" s="224"/>
      <c r="AF983" s="2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224"/>
      <c r="C1082" s="224"/>
      <c r="D1082" s="224"/>
      <c r="E1082" s="224"/>
      <c r="F1082" s="224"/>
      <c r="G1082" s="224"/>
      <c r="H1082" s="224"/>
      <c r="I1082" s="224"/>
      <c r="J1082" s="224"/>
      <c r="K1082" s="224"/>
      <c r="L1082" s="224"/>
      <c r="M1082" s="224"/>
      <c r="N1082" s="224"/>
      <c r="O1082" s="224"/>
      <c r="P1082" s="224"/>
      <c r="Q1082" s="224"/>
      <c r="R1082" s="224"/>
      <c r="S1082" s="224"/>
      <c r="T1082" s="224"/>
      <c r="U1082" s="224"/>
      <c r="V1082" s="224"/>
      <c r="W1082" s="224"/>
      <c r="X1082" s="224"/>
      <c r="Y1082" s="224"/>
      <c r="Z1082" s="224"/>
      <c r="AA1082" s="224"/>
      <c r="AB1082" s="224"/>
      <c r="AC1082" s="224"/>
      <c r="AD1082" s="224"/>
      <c r="AE1082" s="224"/>
      <c r="AF1082" s="2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224"/>
      <c r="C1179" s="224"/>
      <c r="D1179" s="224"/>
      <c r="E1179" s="224"/>
      <c r="F1179" s="224"/>
      <c r="G1179" s="224"/>
      <c r="H1179" s="224"/>
      <c r="I1179" s="224"/>
      <c r="J1179" s="224"/>
      <c r="K1179" s="224"/>
      <c r="L1179" s="224"/>
      <c r="M1179" s="224"/>
      <c r="N1179" s="224"/>
      <c r="O1179" s="224"/>
      <c r="P1179" s="224"/>
      <c r="Q1179" s="224"/>
      <c r="R1179" s="224"/>
      <c r="S1179" s="224"/>
      <c r="T1179" s="224"/>
      <c r="U1179" s="224"/>
      <c r="V1179" s="224"/>
      <c r="W1179" s="224"/>
      <c r="X1179" s="224"/>
      <c r="Y1179" s="224"/>
      <c r="Z1179" s="224"/>
      <c r="AA1179" s="224"/>
      <c r="AB1179" s="224"/>
      <c r="AC1179" s="224"/>
      <c r="AD1179" s="224"/>
      <c r="AE1179" s="224"/>
      <c r="AF1179" s="2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224"/>
      <c r="C1313" s="224"/>
      <c r="D1313" s="224"/>
      <c r="E1313" s="224"/>
      <c r="F1313" s="224"/>
      <c r="G1313" s="224"/>
      <c r="H1313" s="224"/>
      <c r="I1313" s="224"/>
      <c r="J1313" s="224"/>
      <c r="K1313" s="224"/>
      <c r="L1313" s="224"/>
      <c r="M1313" s="224"/>
      <c r="N1313" s="224"/>
      <c r="O1313" s="224"/>
      <c r="P1313" s="224"/>
      <c r="Q1313" s="224"/>
      <c r="R1313" s="224"/>
      <c r="S1313" s="224"/>
      <c r="T1313" s="224"/>
      <c r="U1313" s="224"/>
      <c r="V1313" s="224"/>
      <c r="W1313" s="224"/>
      <c r="X1313" s="224"/>
      <c r="Y1313" s="224"/>
      <c r="Z1313" s="224"/>
      <c r="AA1313" s="224"/>
      <c r="AB1313" s="224"/>
      <c r="AC1313" s="224"/>
      <c r="AD1313" s="224"/>
      <c r="AE1313" s="224"/>
      <c r="AF1313" s="2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2015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2035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229" t="s">
        <v>2016</v>
      </c>
      <c r="C91" s="230"/>
      <c r="D91" s="230"/>
      <c r="E91" s="230"/>
      <c r="F91" s="230"/>
      <c r="G91" s="230"/>
      <c r="H91" s="230"/>
      <c r="I91" s="230"/>
      <c r="J91" s="230"/>
      <c r="K91" s="230"/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142"/>
    </row>
    <row r="92" spans="1:34" ht="15" customHeight="1" x14ac:dyDescent="0.35">
      <c r="B92" s="22" t="s">
        <v>2017</v>
      </c>
    </row>
    <row r="93" spans="1:34" ht="15" customHeight="1" x14ac:dyDescent="0.35">
      <c r="B93" s="22" t="s">
        <v>2018</v>
      </c>
    </row>
    <row r="94" spans="1:34" ht="15" customHeight="1" x14ac:dyDescent="0.35">
      <c r="B94" s="22" t="s">
        <v>2011</v>
      </c>
    </row>
    <row r="95" spans="1:34" ht="15" customHeight="1" x14ac:dyDescent="0.35">
      <c r="B95" s="22" t="s">
        <v>2019</v>
      </c>
    </row>
    <row r="96" spans="1:34" ht="15" customHeight="1" x14ac:dyDescent="0.35">
      <c r="B96" s="22" t="s">
        <v>2020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2036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2037</v>
      </c>
    </row>
    <row r="101" spans="2:2" ht="15" customHeight="1" x14ac:dyDescent="0.35">
      <c r="B101" s="22" t="s">
        <v>2021</v>
      </c>
    </row>
    <row r="102" spans="2:2" ht="15" customHeight="1" x14ac:dyDescent="0.35">
      <c r="B102" s="22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3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3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3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3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3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3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3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3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3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3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3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3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3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3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3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3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3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3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3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3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3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3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3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3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3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3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3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3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3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3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3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3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3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3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3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3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3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3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3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3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3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3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3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3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3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228" t="s">
        <v>2041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183"/>
    </row>
    <row r="96" spans="1:34" ht="15" customHeight="1" x14ac:dyDescent="0.3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3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3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3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4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3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3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3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3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3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35">
      <c r="A156" s="36" t="s">
        <v>2265</v>
      </c>
      <c r="B156" s="236" t="s">
        <v>2181</v>
      </c>
      <c r="C156" s="237">
        <v>2.3089230000000001</v>
      </c>
      <c r="D156" s="237">
        <v>2.247725</v>
      </c>
      <c r="E156" s="237">
        <v>2.2373949999999998</v>
      </c>
      <c r="F156" s="237">
        <v>2.2376680000000002</v>
      </c>
      <c r="G156" s="237">
        <v>2.28064</v>
      </c>
      <c r="H156" s="237">
        <v>2.3295210000000002</v>
      </c>
      <c r="I156" s="237">
        <v>2.3537729999999999</v>
      </c>
      <c r="J156" s="237">
        <v>2.3760940000000002</v>
      </c>
      <c r="K156" s="237">
        <v>2.4047079999999998</v>
      </c>
      <c r="L156" s="237">
        <v>2.4375520000000002</v>
      </c>
      <c r="M156" s="237">
        <v>2.5053640000000001</v>
      </c>
      <c r="N156" s="237">
        <v>2.5519940000000001</v>
      </c>
      <c r="O156" s="237">
        <v>2.593934</v>
      </c>
      <c r="P156" s="237">
        <v>2.647478</v>
      </c>
      <c r="Q156" s="237">
        <v>2.7100620000000002</v>
      </c>
      <c r="R156" s="237">
        <v>2.7737500000000002</v>
      </c>
      <c r="S156" s="237">
        <v>2.8402409999999998</v>
      </c>
      <c r="T156" s="237">
        <v>2.9036010000000001</v>
      </c>
      <c r="U156" s="237">
        <v>2.9663089999999999</v>
      </c>
      <c r="V156" s="237">
        <v>3.048111</v>
      </c>
      <c r="W156" s="237">
        <v>3.1233960000000001</v>
      </c>
      <c r="X156" s="237">
        <v>3.1878920000000002</v>
      </c>
      <c r="Y156" s="237">
        <v>3.2387679999999999</v>
      </c>
      <c r="Z156" s="237">
        <v>3.2749969999999999</v>
      </c>
      <c r="AA156" s="237">
        <v>3.3359510000000001</v>
      </c>
      <c r="AB156" s="237">
        <v>3.4057460000000002</v>
      </c>
      <c r="AC156" s="237">
        <v>3.462253</v>
      </c>
      <c r="AD156" s="237">
        <v>3.4993509999999999</v>
      </c>
      <c r="AE156" s="237">
        <v>3.622808</v>
      </c>
      <c r="AF156" s="238">
        <v>1.6218E-2</v>
      </c>
      <c r="AG156" s="37"/>
    </row>
    <row r="157" spans="1:33" ht="15" customHeight="1" x14ac:dyDescent="0.3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3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3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3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3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3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3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3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3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3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3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3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3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3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3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3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3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3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3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3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3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3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3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3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3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3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3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3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3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3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3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4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2298</v>
      </c>
      <c r="B292" s="239" t="s">
        <v>2163</v>
      </c>
      <c r="C292" s="240">
        <v>20.233689999999999</v>
      </c>
      <c r="D292" s="240">
        <v>20.310682</v>
      </c>
      <c r="E292" s="240">
        <v>20.079644999999999</v>
      </c>
      <c r="F292" s="240">
        <v>19.943666</v>
      </c>
      <c r="G292" s="240">
        <v>19.919011999999999</v>
      </c>
      <c r="H292" s="240">
        <v>19.932255000000001</v>
      </c>
      <c r="I292" s="240">
        <v>19.943956</v>
      </c>
      <c r="J292" s="240">
        <v>19.916573</v>
      </c>
      <c r="K292" s="240">
        <v>19.853318999999999</v>
      </c>
      <c r="L292" s="240">
        <v>19.765791</v>
      </c>
      <c r="M292" s="240">
        <v>19.720676000000001</v>
      </c>
      <c r="N292" s="240">
        <v>19.712543</v>
      </c>
      <c r="O292" s="240">
        <v>19.742273000000001</v>
      </c>
      <c r="P292" s="240">
        <v>19.733695999999998</v>
      </c>
      <c r="Q292" s="240">
        <v>19.677813</v>
      </c>
      <c r="R292" s="240">
        <v>19.642545999999999</v>
      </c>
      <c r="S292" s="240">
        <v>19.611654000000001</v>
      </c>
      <c r="T292" s="240">
        <v>19.563572000000001</v>
      </c>
      <c r="U292" s="240">
        <v>19.536719999999999</v>
      </c>
      <c r="V292" s="240">
        <v>19.499813</v>
      </c>
      <c r="W292" s="240">
        <v>19.457367000000001</v>
      </c>
      <c r="X292" s="240">
        <v>19.398436</v>
      </c>
      <c r="Y292" s="240">
        <v>19.335647999999999</v>
      </c>
      <c r="Z292" s="240">
        <v>19.279888</v>
      </c>
      <c r="AA292" s="240">
        <v>19.234518000000001</v>
      </c>
      <c r="AB292" s="240">
        <v>19.201917999999999</v>
      </c>
      <c r="AC292" s="240">
        <v>19.162893</v>
      </c>
      <c r="AD292" s="240">
        <v>19.118357</v>
      </c>
      <c r="AE292" s="240">
        <v>19.085940999999998</v>
      </c>
      <c r="AF292" s="241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3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3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3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3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3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3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3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3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3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3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3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3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3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3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3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3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3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3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3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3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3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3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3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3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3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3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3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3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3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3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3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3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3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3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3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3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3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4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3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3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3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3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3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3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3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3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3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3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3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3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3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3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3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3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3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3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3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3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3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3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3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3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3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3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3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3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3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3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3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3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3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3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3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3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3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4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3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3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3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3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3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3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3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3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3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3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3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3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3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3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3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3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3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3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3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3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3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3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3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3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3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3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3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3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3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3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3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3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3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3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3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3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3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4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3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3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3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3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3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3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3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3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3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3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3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3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3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3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3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3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3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3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3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3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3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3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3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3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3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3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3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3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3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3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3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3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3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3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3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3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3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4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2463</v>
      </c>
      <c r="B897" s="236" t="s">
        <v>2166</v>
      </c>
      <c r="C897" s="237">
        <v>25.827797</v>
      </c>
      <c r="D897" s="237">
        <v>25.46632</v>
      </c>
      <c r="E897" s="237">
        <v>25.566723</v>
      </c>
      <c r="F897" s="237">
        <v>25.770250000000001</v>
      </c>
      <c r="G897" s="237">
        <v>26.039459000000001</v>
      </c>
      <c r="H897" s="237">
        <v>26.254384999999999</v>
      </c>
      <c r="I897" s="237">
        <v>26.444796</v>
      </c>
      <c r="J897" s="237">
        <v>26.565020000000001</v>
      </c>
      <c r="K897" s="237">
        <v>26.645147000000001</v>
      </c>
      <c r="L897" s="237">
        <v>26.718616000000001</v>
      </c>
      <c r="M897" s="237">
        <v>26.792679</v>
      </c>
      <c r="N897" s="237">
        <v>26.813309</v>
      </c>
      <c r="O897" s="237">
        <v>26.797998</v>
      </c>
      <c r="P897" s="237">
        <v>26.808287</v>
      </c>
      <c r="Q897" s="237">
        <v>26.777788000000001</v>
      </c>
      <c r="R897" s="237">
        <v>26.790700999999999</v>
      </c>
      <c r="S897" s="237">
        <v>26.820152</v>
      </c>
      <c r="T897" s="237">
        <v>26.861013</v>
      </c>
      <c r="U897" s="237">
        <v>26.912051999999999</v>
      </c>
      <c r="V897" s="237">
        <v>26.961288</v>
      </c>
      <c r="W897" s="237">
        <v>26.995920000000002</v>
      </c>
      <c r="X897" s="237">
        <v>27.025535999999999</v>
      </c>
      <c r="Y897" s="237">
        <v>27.047543000000001</v>
      </c>
      <c r="Z897" s="237">
        <v>27.075700999999999</v>
      </c>
      <c r="AA897" s="237">
        <v>27.095956999999999</v>
      </c>
      <c r="AB897" s="237">
        <v>27.108882999999999</v>
      </c>
      <c r="AC897" s="237">
        <v>27.111287999999998</v>
      </c>
      <c r="AD897" s="237">
        <v>27.11478</v>
      </c>
      <c r="AE897" s="237">
        <v>27.121179999999999</v>
      </c>
      <c r="AF897" s="238">
        <v>1.7470000000000001E-3</v>
      </c>
      <c r="AG897" s="37"/>
    </row>
    <row r="898" spans="1:33" ht="15" customHeight="1" x14ac:dyDescent="0.3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3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3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3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3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3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3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3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3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3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3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3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3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3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3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3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3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3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3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3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3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3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3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3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3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3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3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3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3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3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3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3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3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3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3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3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3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4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3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3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3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3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3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3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3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3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3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3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3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3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3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3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3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3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3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3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3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3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3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3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3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3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3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3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3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3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3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3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3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35">
      <c r="A1082" s="36" t="s">
        <v>2537</v>
      </c>
      <c r="B1082" s="236" t="s">
        <v>2233</v>
      </c>
      <c r="C1082" s="237">
        <v>11.155306</v>
      </c>
      <c r="D1082" s="237">
        <v>11.232468000000001</v>
      </c>
      <c r="E1082" s="237">
        <v>11.418899</v>
      </c>
      <c r="F1082" s="237">
        <v>11.772729</v>
      </c>
      <c r="G1082" s="237">
        <v>12.124594999999999</v>
      </c>
      <c r="H1082" s="237">
        <v>12.44957</v>
      </c>
      <c r="I1082" s="237">
        <v>12.756942</v>
      </c>
      <c r="J1082" s="237">
        <v>13.020205000000001</v>
      </c>
      <c r="K1082" s="237">
        <v>13.255988</v>
      </c>
      <c r="L1082" s="237">
        <v>13.424469999999999</v>
      </c>
      <c r="M1082" s="237">
        <v>13.791549</v>
      </c>
      <c r="N1082" s="237">
        <v>14.275321999999999</v>
      </c>
      <c r="O1082" s="237">
        <v>14.735467</v>
      </c>
      <c r="P1082" s="237">
        <v>15.228156</v>
      </c>
      <c r="Q1082" s="237">
        <v>15.727231</v>
      </c>
      <c r="R1082" s="237">
        <v>16.258001</v>
      </c>
      <c r="S1082" s="237">
        <v>16.838384999999999</v>
      </c>
      <c r="T1082" s="237">
        <v>17.421755000000001</v>
      </c>
      <c r="U1082" s="237">
        <v>18.007158</v>
      </c>
      <c r="V1082" s="237">
        <v>18.613240999999999</v>
      </c>
      <c r="W1082" s="237">
        <v>19.210747000000001</v>
      </c>
      <c r="X1082" s="237">
        <v>19.844539999999999</v>
      </c>
      <c r="Y1082" s="237">
        <v>20.476295</v>
      </c>
      <c r="Z1082" s="237">
        <v>21.097967000000001</v>
      </c>
      <c r="AA1082" s="237">
        <v>21.740034000000001</v>
      </c>
      <c r="AB1082" s="237">
        <v>22.413015000000001</v>
      </c>
      <c r="AC1082" s="237">
        <v>23.099865000000001</v>
      </c>
      <c r="AD1082" s="237">
        <v>23.780638</v>
      </c>
      <c r="AE1082" s="237">
        <v>24.580249999999999</v>
      </c>
      <c r="AF1082" s="238">
        <v>2.8617E-2</v>
      </c>
      <c r="AG1082" s="37"/>
    </row>
    <row r="1083" spans="1:33" ht="15" customHeight="1" x14ac:dyDescent="0.3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3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227"/>
      <c r="C1179" s="227"/>
      <c r="D1179" s="227"/>
      <c r="E1179" s="227"/>
      <c r="F1179" s="227"/>
      <c r="G1179" s="227"/>
      <c r="H1179" s="227"/>
      <c r="I1179" s="227"/>
      <c r="J1179" s="227"/>
      <c r="K1179" s="227"/>
      <c r="L1179" s="227"/>
      <c r="M1179" s="227"/>
      <c r="N1179" s="227"/>
      <c r="O1179" s="227"/>
      <c r="P1179" s="227"/>
      <c r="Q1179" s="227"/>
      <c r="R1179" s="227"/>
      <c r="S1179" s="227"/>
      <c r="T1179" s="227"/>
      <c r="U1179" s="227"/>
      <c r="V1179" s="227"/>
      <c r="W1179" s="227"/>
      <c r="X1179" s="227"/>
      <c r="Y1179" s="227"/>
      <c r="Z1179" s="227"/>
      <c r="AA1179" s="227"/>
      <c r="AB1179" s="227"/>
      <c r="AC1179" s="227"/>
      <c r="AD1179" s="227"/>
      <c r="AE1179" s="227"/>
      <c r="AF1179" s="227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3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3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3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4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3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3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3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3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3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3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3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3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3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3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3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3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3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3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3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3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3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3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3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3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3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3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3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3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3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3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3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3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3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3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3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3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3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3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227"/>
      <c r="C1313" s="227"/>
      <c r="D1313" s="227"/>
      <c r="E1313" s="227"/>
      <c r="F1313" s="227"/>
      <c r="G1313" s="227"/>
      <c r="H1313" s="227"/>
      <c r="I1313" s="227"/>
      <c r="J1313" s="227"/>
      <c r="K1313" s="227"/>
      <c r="L1313" s="227"/>
      <c r="M1313" s="227"/>
      <c r="N1313" s="227"/>
      <c r="O1313" s="227"/>
      <c r="P1313" s="227"/>
      <c r="Q1313" s="227"/>
      <c r="R1313" s="227"/>
      <c r="S1313" s="227"/>
      <c r="T1313" s="227"/>
      <c r="U1313" s="227"/>
      <c r="V1313" s="227"/>
      <c r="W1313" s="227"/>
      <c r="X1313" s="227"/>
      <c r="Y1313" s="227"/>
      <c r="Z1313" s="227"/>
      <c r="AA1313" s="227"/>
      <c r="AB1313" s="227"/>
      <c r="AC1313" s="227"/>
      <c r="AD1313" s="227"/>
      <c r="AE1313" s="227"/>
      <c r="AF1313" s="227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3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3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3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4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3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3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3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3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3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3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3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3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3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3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3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3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3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3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3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3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3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3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3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3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3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3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3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3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3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3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3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3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3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3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3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3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3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3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224"/>
      <c r="C1431" s="224"/>
      <c r="D1431" s="224"/>
      <c r="E1431" s="224"/>
      <c r="F1431" s="224"/>
      <c r="G1431" s="224"/>
      <c r="H1431" s="224"/>
      <c r="I1431" s="224"/>
      <c r="J1431" s="224"/>
      <c r="K1431" s="224"/>
      <c r="L1431" s="224"/>
      <c r="M1431" s="224"/>
      <c r="N1431" s="224"/>
      <c r="O1431" s="224"/>
      <c r="P1431" s="224"/>
      <c r="Q1431" s="224"/>
      <c r="R1431" s="224"/>
      <c r="S1431" s="224"/>
      <c r="T1431" s="224"/>
      <c r="U1431" s="224"/>
      <c r="V1431" s="224"/>
      <c r="W1431" s="224"/>
      <c r="X1431" s="224"/>
      <c r="Y1431" s="224"/>
      <c r="Z1431" s="224"/>
      <c r="AA1431" s="224"/>
      <c r="AB1431" s="224"/>
      <c r="AC1431" s="224"/>
      <c r="AD1431" s="224"/>
      <c r="AE1431" s="224"/>
      <c r="AF1431" s="2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224"/>
      <c r="C1535" s="224"/>
      <c r="D1535" s="224"/>
      <c r="E1535" s="224"/>
      <c r="F1535" s="224"/>
      <c r="G1535" s="224"/>
      <c r="H1535" s="224"/>
      <c r="I1535" s="224"/>
      <c r="J1535" s="224"/>
      <c r="K1535" s="224"/>
      <c r="L1535" s="224"/>
      <c r="M1535" s="224"/>
      <c r="N1535" s="224"/>
      <c r="O1535" s="224"/>
      <c r="P1535" s="224"/>
      <c r="Q1535" s="224"/>
      <c r="R1535" s="224"/>
      <c r="S1535" s="224"/>
      <c r="T1535" s="224"/>
      <c r="U1535" s="224"/>
      <c r="V1535" s="224"/>
      <c r="W1535" s="224"/>
      <c r="X1535" s="224"/>
      <c r="Y1535" s="224"/>
      <c r="Z1535" s="224"/>
      <c r="AA1535" s="224"/>
      <c r="AB1535" s="224"/>
      <c r="AC1535" s="224"/>
      <c r="AD1535" s="224"/>
      <c r="AE1535" s="224"/>
      <c r="AF1535" s="2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224"/>
      <c r="C1628" s="224"/>
      <c r="D1628" s="224"/>
      <c r="E1628" s="224"/>
      <c r="F1628" s="224"/>
      <c r="G1628" s="224"/>
      <c r="H1628" s="224"/>
      <c r="I1628" s="224"/>
      <c r="J1628" s="224"/>
      <c r="K1628" s="224"/>
      <c r="L1628" s="224"/>
      <c r="M1628" s="224"/>
      <c r="N1628" s="224"/>
      <c r="O1628" s="224"/>
      <c r="P1628" s="224"/>
      <c r="Q1628" s="224"/>
      <c r="R1628" s="224"/>
      <c r="S1628" s="224"/>
      <c r="T1628" s="224"/>
      <c r="U1628" s="224"/>
      <c r="V1628" s="224"/>
      <c r="W1628" s="224"/>
      <c r="X1628" s="224"/>
      <c r="Y1628" s="224"/>
      <c r="Z1628" s="224"/>
      <c r="AA1628" s="224"/>
      <c r="AB1628" s="224"/>
      <c r="AC1628" s="224"/>
      <c r="AD1628" s="224"/>
      <c r="AE1628" s="224"/>
      <c r="AF1628" s="2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224"/>
      <c r="C1778" s="224"/>
      <c r="D1778" s="224"/>
      <c r="E1778" s="224"/>
      <c r="F1778" s="224"/>
      <c r="G1778" s="224"/>
      <c r="H1778" s="224"/>
      <c r="I1778" s="224"/>
      <c r="J1778" s="224"/>
      <c r="K1778" s="224"/>
      <c r="L1778" s="224"/>
      <c r="M1778" s="224"/>
      <c r="N1778" s="224"/>
      <c r="O1778" s="224"/>
      <c r="P1778" s="224"/>
      <c r="Q1778" s="224"/>
      <c r="R1778" s="224"/>
      <c r="S1778" s="224"/>
      <c r="T1778" s="224"/>
      <c r="U1778" s="224"/>
      <c r="V1778" s="224"/>
      <c r="W1778" s="224"/>
      <c r="X1778" s="224"/>
      <c r="Y1778" s="224"/>
      <c r="Z1778" s="224"/>
      <c r="AA1778" s="224"/>
      <c r="AB1778" s="224"/>
      <c r="AC1778" s="224"/>
      <c r="AD1778" s="224"/>
      <c r="AE1778" s="224"/>
      <c r="AF1778" s="2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224"/>
      <c r="C1928" s="224"/>
      <c r="D1928" s="224"/>
      <c r="E1928" s="224"/>
      <c r="F1928" s="224"/>
      <c r="G1928" s="224"/>
      <c r="H1928" s="224"/>
      <c r="I1928" s="224"/>
      <c r="J1928" s="224"/>
      <c r="K1928" s="224"/>
      <c r="L1928" s="224"/>
      <c r="M1928" s="224"/>
      <c r="N1928" s="224"/>
      <c r="O1928" s="224"/>
      <c r="P1928" s="224"/>
      <c r="Q1928" s="224"/>
      <c r="R1928" s="224"/>
      <c r="S1928" s="224"/>
      <c r="T1928" s="224"/>
      <c r="U1928" s="224"/>
      <c r="V1928" s="224"/>
      <c r="W1928" s="224"/>
      <c r="X1928" s="224"/>
      <c r="Y1928" s="224"/>
      <c r="Z1928" s="224"/>
      <c r="AA1928" s="224"/>
      <c r="AB1928" s="224"/>
      <c r="AC1928" s="224"/>
      <c r="AD1928" s="224"/>
      <c r="AE1928" s="224"/>
      <c r="AF1928" s="2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224"/>
      <c r="C2078" s="224"/>
      <c r="D2078" s="224"/>
      <c r="E2078" s="224"/>
      <c r="F2078" s="224"/>
      <c r="G2078" s="224"/>
      <c r="H2078" s="224"/>
      <c r="I2078" s="224"/>
      <c r="J2078" s="224"/>
      <c r="K2078" s="224"/>
      <c r="L2078" s="224"/>
      <c r="M2078" s="224"/>
      <c r="N2078" s="224"/>
      <c r="O2078" s="224"/>
      <c r="P2078" s="224"/>
      <c r="Q2078" s="224"/>
      <c r="R2078" s="224"/>
      <c r="S2078" s="224"/>
      <c r="T2078" s="224"/>
      <c r="U2078" s="224"/>
      <c r="V2078" s="224"/>
      <c r="W2078" s="224"/>
      <c r="X2078" s="224"/>
      <c r="Y2078" s="224"/>
      <c r="Z2078" s="224"/>
      <c r="AA2078" s="224"/>
      <c r="AB2078" s="224"/>
      <c r="AC2078" s="224"/>
      <c r="AD2078" s="224"/>
      <c r="AE2078" s="224"/>
      <c r="AF2078" s="2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224"/>
      <c r="C2228" s="224"/>
      <c r="D2228" s="224"/>
      <c r="E2228" s="224"/>
      <c r="F2228" s="224"/>
      <c r="G2228" s="224"/>
      <c r="H2228" s="224"/>
      <c r="I2228" s="224"/>
      <c r="J2228" s="224"/>
      <c r="K2228" s="224"/>
      <c r="L2228" s="224"/>
      <c r="M2228" s="224"/>
      <c r="N2228" s="224"/>
      <c r="O2228" s="224"/>
      <c r="P2228" s="224"/>
      <c r="Q2228" s="224"/>
      <c r="R2228" s="224"/>
      <c r="S2228" s="224"/>
      <c r="T2228" s="224"/>
      <c r="U2228" s="224"/>
      <c r="V2228" s="224"/>
      <c r="W2228" s="224"/>
      <c r="X2228" s="224"/>
      <c r="Y2228" s="224"/>
      <c r="Z2228" s="224"/>
      <c r="AA2228" s="224"/>
      <c r="AB2228" s="224"/>
      <c r="AC2228" s="224"/>
      <c r="AD2228" s="224"/>
      <c r="AE2228" s="224"/>
      <c r="AF2228" s="2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224"/>
      <c r="C2378" s="224"/>
      <c r="D2378" s="224"/>
      <c r="E2378" s="224"/>
      <c r="F2378" s="224"/>
      <c r="G2378" s="224"/>
      <c r="H2378" s="224"/>
      <c r="I2378" s="224"/>
      <c r="J2378" s="224"/>
      <c r="K2378" s="224"/>
      <c r="L2378" s="224"/>
      <c r="M2378" s="224"/>
      <c r="N2378" s="224"/>
      <c r="O2378" s="224"/>
      <c r="P2378" s="224"/>
      <c r="Q2378" s="224"/>
      <c r="R2378" s="224"/>
      <c r="S2378" s="224"/>
      <c r="T2378" s="224"/>
      <c r="U2378" s="224"/>
      <c r="V2378" s="224"/>
      <c r="W2378" s="224"/>
      <c r="X2378" s="224"/>
      <c r="Y2378" s="224"/>
      <c r="Z2378" s="224"/>
      <c r="AA2378" s="224"/>
      <c r="AB2378" s="224"/>
      <c r="AC2378" s="224"/>
      <c r="AD2378" s="224"/>
      <c r="AE2378" s="224"/>
      <c r="AF2378" s="2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224"/>
      <c r="C2528" s="224"/>
      <c r="D2528" s="224"/>
      <c r="E2528" s="224"/>
      <c r="F2528" s="224"/>
      <c r="G2528" s="224"/>
      <c r="H2528" s="224"/>
      <c r="I2528" s="224"/>
      <c r="J2528" s="224"/>
      <c r="K2528" s="224"/>
      <c r="L2528" s="224"/>
      <c r="M2528" s="224"/>
      <c r="N2528" s="224"/>
      <c r="O2528" s="224"/>
      <c r="P2528" s="224"/>
      <c r="Q2528" s="224"/>
      <c r="R2528" s="224"/>
      <c r="S2528" s="224"/>
      <c r="T2528" s="224"/>
      <c r="U2528" s="224"/>
      <c r="V2528" s="224"/>
      <c r="W2528" s="224"/>
      <c r="X2528" s="224"/>
      <c r="Y2528" s="224"/>
      <c r="Z2528" s="224"/>
      <c r="AA2528" s="224"/>
      <c r="AB2528" s="224"/>
      <c r="AC2528" s="224"/>
      <c r="AD2528" s="224"/>
      <c r="AE2528" s="224"/>
      <c r="AF2528" s="2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224"/>
      <c r="C2678" s="224"/>
      <c r="D2678" s="224"/>
      <c r="E2678" s="224"/>
      <c r="F2678" s="224"/>
      <c r="G2678" s="224"/>
      <c r="H2678" s="224"/>
      <c r="I2678" s="224"/>
      <c r="J2678" s="224"/>
      <c r="K2678" s="224"/>
      <c r="L2678" s="224"/>
      <c r="M2678" s="224"/>
      <c r="N2678" s="224"/>
      <c r="O2678" s="224"/>
      <c r="P2678" s="224"/>
      <c r="Q2678" s="224"/>
      <c r="R2678" s="224"/>
      <c r="S2678" s="224"/>
      <c r="T2678" s="224"/>
      <c r="U2678" s="224"/>
      <c r="V2678" s="224"/>
      <c r="W2678" s="224"/>
      <c r="X2678" s="224"/>
      <c r="Y2678" s="224"/>
      <c r="Z2678" s="224"/>
      <c r="AA2678" s="224"/>
      <c r="AB2678" s="224"/>
      <c r="AC2678" s="224"/>
      <c r="AD2678" s="224"/>
      <c r="AE2678" s="224"/>
      <c r="AF2678" s="2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224"/>
      <c r="C2828" s="224"/>
      <c r="D2828" s="224"/>
      <c r="E2828" s="224"/>
      <c r="F2828" s="224"/>
      <c r="G2828" s="224"/>
      <c r="H2828" s="224"/>
      <c r="I2828" s="224"/>
      <c r="J2828" s="224"/>
      <c r="K2828" s="224"/>
      <c r="L2828" s="224"/>
      <c r="M2828" s="224"/>
      <c r="N2828" s="224"/>
      <c r="O2828" s="224"/>
      <c r="P2828" s="224"/>
      <c r="Q2828" s="224"/>
      <c r="R2828" s="224"/>
      <c r="S2828" s="224"/>
      <c r="T2828" s="224"/>
      <c r="U2828" s="224"/>
      <c r="V2828" s="224"/>
      <c r="W2828" s="224"/>
      <c r="X2828" s="224"/>
      <c r="Y2828" s="224"/>
      <c r="Z2828" s="224"/>
      <c r="AA2828" s="224"/>
      <c r="AB2828" s="224"/>
      <c r="AC2828" s="224"/>
      <c r="AD2828" s="224"/>
      <c r="AE2828" s="224"/>
      <c r="AF2828" s="224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229" t="s">
        <v>2041</v>
      </c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142"/>
    </row>
    <row r="96" spans="1:34" ht="15" customHeight="1" x14ac:dyDescent="0.35">
      <c r="B96" s="22" t="s">
        <v>2042</v>
      </c>
    </row>
    <row r="97" spans="2:2" ht="12" customHeight="1" x14ac:dyDescent="0.35">
      <c r="B97" s="22" t="s">
        <v>2043</v>
      </c>
    </row>
    <row r="98" spans="2:2" ht="15" customHeight="1" x14ac:dyDescent="0.35">
      <c r="B98" s="22" t="s">
        <v>2025</v>
      </c>
    </row>
    <row r="99" spans="2:2" ht="15" customHeight="1" x14ac:dyDescent="0.35">
      <c r="B99" s="22" t="s">
        <v>2011</v>
      </c>
    </row>
    <row r="100" spans="2:2" ht="15" customHeight="1" x14ac:dyDescent="0.35">
      <c r="B100" s="22" t="s">
        <v>2044</v>
      </c>
    </row>
    <row r="101" spans="2:2" ht="15" customHeight="1" x14ac:dyDescent="0.35">
      <c r="B101" s="22" t="s">
        <v>2027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2034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2012</v>
      </c>
    </row>
    <row r="106" spans="2:2" ht="15" customHeight="1" x14ac:dyDescent="0.35">
      <c r="B106" s="22" t="s">
        <v>2021</v>
      </c>
    </row>
    <row r="107" spans="2:2" ht="15" customHeight="1" x14ac:dyDescent="0.35">
      <c r="B107" s="22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223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  <c r="AA368" s="223"/>
      <c r="AB368" s="223"/>
      <c r="AC368" s="223"/>
      <c r="AD368" s="223"/>
      <c r="AE368" s="223"/>
      <c r="AF368" s="223"/>
      <c r="AG368" s="223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223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  <c r="AA551" s="223"/>
      <c r="AB551" s="223"/>
      <c r="AC551" s="223"/>
      <c r="AD551" s="223"/>
      <c r="AE551" s="223"/>
      <c r="AF551" s="223"/>
      <c r="AG551" s="223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223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  <c r="AA643" s="223"/>
      <c r="AB643" s="223"/>
      <c r="AC643" s="223"/>
      <c r="AD643" s="223"/>
      <c r="AE643" s="223"/>
      <c r="AF643" s="223"/>
      <c r="AG643" s="223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223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223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  <c r="AA888" s="223"/>
      <c r="AB888" s="223"/>
      <c r="AC888" s="223"/>
      <c r="AD888" s="223"/>
      <c r="AE888" s="223"/>
      <c r="AF888" s="223"/>
      <c r="AG888" s="223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223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  <c r="AA973" s="223"/>
      <c r="AB973" s="223"/>
      <c r="AC973" s="223"/>
      <c r="AD973" s="223"/>
      <c r="AE973" s="223"/>
      <c r="AF973" s="223"/>
      <c r="AG973" s="223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223"/>
      <c r="C1073" s="223"/>
      <c r="D1073" s="223"/>
      <c r="E1073" s="223"/>
      <c r="F1073" s="223"/>
      <c r="G1073" s="223"/>
      <c r="H1073" s="223"/>
      <c r="I1073" s="223"/>
      <c r="J1073" s="223"/>
      <c r="K1073" s="223"/>
      <c r="L1073" s="223"/>
      <c r="M1073" s="223"/>
      <c r="N1073" s="223"/>
      <c r="O1073" s="223"/>
      <c r="P1073" s="223"/>
      <c r="Q1073" s="223"/>
      <c r="R1073" s="223"/>
      <c r="S1073" s="223"/>
      <c r="T1073" s="223"/>
      <c r="U1073" s="223"/>
      <c r="V1073" s="223"/>
      <c r="W1073" s="223"/>
      <c r="X1073" s="223"/>
      <c r="Y1073" s="223"/>
      <c r="Z1073" s="223"/>
      <c r="AA1073" s="223"/>
      <c r="AB1073" s="223"/>
      <c r="AC1073" s="223"/>
      <c r="AD1073" s="223"/>
      <c r="AE1073" s="223"/>
      <c r="AF1073" s="223"/>
      <c r="AG1073" s="223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223"/>
      <c r="C1145" s="223"/>
      <c r="D1145" s="223"/>
      <c r="E1145" s="223"/>
      <c r="F1145" s="223"/>
      <c r="G1145" s="223"/>
      <c r="H1145" s="223"/>
      <c r="I1145" s="223"/>
      <c r="J1145" s="223"/>
      <c r="K1145" s="223"/>
      <c r="L1145" s="223"/>
      <c r="M1145" s="223"/>
      <c r="N1145" s="223"/>
      <c r="O1145" s="223"/>
      <c r="P1145" s="223"/>
      <c r="Q1145" s="223"/>
      <c r="R1145" s="223"/>
      <c r="S1145" s="223"/>
      <c r="T1145" s="223"/>
      <c r="U1145" s="223"/>
      <c r="V1145" s="223"/>
      <c r="W1145" s="223"/>
      <c r="X1145" s="223"/>
      <c r="Y1145" s="223"/>
      <c r="Z1145" s="223"/>
      <c r="AA1145" s="223"/>
      <c r="AB1145" s="223"/>
      <c r="AC1145" s="223"/>
      <c r="AD1145" s="223"/>
      <c r="AE1145" s="223"/>
      <c r="AF1145" s="223"/>
      <c r="AG1145" s="223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223"/>
      <c r="C1279" s="223"/>
      <c r="D1279" s="223"/>
      <c r="E1279" s="223"/>
      <c r="F1279" s="223"/>
      <c r="G1279" s="223"/>
      <c r="H1279" s="223"/>
      <c r="I1279" s="223"/>
      <c r="J1279" s="223"/>
      <c r="K1279" s="223"/>
      <c r="L1279" s="223"/>
      <c r="M1279" s="223"/>
      <c r="N1279" s="223"/>
      <c r="O1279" s="223"/>
      <c r="P1279" s="223"/>
      <c r="Q1279" s="223"/>
      <c r="R1279" s="223"/>
      <c r="S1279" s="223"/>
      <c r="T1279" s="223"/>
      <c r="U1279" s="223"/>
      <c r="V1279" s="223"/>
      <c r="W1279" s="223"/>
      <c r="X1279" s="223"/>
      <c r="Y1279" s="223"/>
      <c r="Z1279" s="223"/>
      <c r="AA1279" s="223"/>
      <c r="AB1279" s="223"/>
      <c r="AC1279" s="223"/>
      <c r="AD1279" s="223"/>
      <c r="AE1279" s="223"/>
      <c r="AF1279" s="223"/>
      <c r="AG1279" s="223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223"/>
      <c r="C1397" s="223"/>
      <c r="D1397" s="223"/>
      <c r="E1397" s="223"/>
      <c r="F1397" s="223"/>
      <c r="G1397" s="223"/>
      <c r="H1397" s="223"/>
      <c r="I1397" s="223"/>
      <c r="J1397" s="223"/>
      <c r="K1397" s="223"/>
      <c r="L1397" s="223"/>
      <c r="M1397" s="223"/>
      <c r="N1397" s="223"/>
      <c r="O1397" s="223"/>
      <c r="P1397" s="223"/>
      <c r="Q1397" s="223"/>
      <c r="R1397" s="223"/>
      <c r="S1397" s="223"/>
      <c r="T1397" s="223"/>
      <c r="U1397" s="223"/>
      <c r="V1397" s="223"/>
      <c r="W1397" s="223"/>
      <c r="X1397" s="223"/>
      <c r="Y1397" s="223"/>
      <c r="Z1397" s="223"/>
      <c r="AA1397" s="223"/>
      <c r="AB1397" s="223"/>
      <c r="AC1397" s="223"/>
      <c r="AD1397" s="223"/>
      <c r="AE1397" s="223"/>
      <c r="AF1397" s="223"/>
      <c r="AG1397" s="223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223"/>
      <c r="C1501" s="223"/>
      <c r="D1501" s="223"/>
      <c r="E1501" s="223"/>
      <c r="F1501" s="223"/>
      <c r="G1501" s="223"/>
      <c r="H1501" s="223"/>
      <c r="I1501" s="223"/>
      <c r="J1501" s="223"/>
      <c r="K1501" s="223"/>
      <c r="L1501" s="223"/>
      <c r="M1501" s="223"/>
      <c r="N1501" s="223"/>
      <c r="O1501" s="223"/>
      <c r="P1501" s="223"/>
      <c r="Q1501" s="223"/>
      <c r="R1501" s="223"/>
      <c r="S1501" s="223"/>
      <c r="T1501" s="223"/>
      <c r="U1501" s="223"/>
      <c r="V1501" s="223"/>
      <c r="W1501" s="223"/>
      <c r="X1501" s="223"/>
      <c r="Y1501" s="223"/>
      <c r="Z1501" s="223"/>
      <c r="AA1501" s="223"/>
      <c r="AB1501" s="223"/>
      <c r="AC1501" s="223"/>
      <c r="AD1501" s="223"/>
      <c r="AE1501" s="223"/>
      <c r="AF1501" s="223"/>
      <c r="AG1501" s="223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3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3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3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3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3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3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3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3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3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3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3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3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3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3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3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3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3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3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3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3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3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3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3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3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3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3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3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3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3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3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3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3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3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3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3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3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3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3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3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3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3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3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3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3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3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3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3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3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3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3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3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3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3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3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3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3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3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3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3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3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3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3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3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3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3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3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3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3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3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3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3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3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3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3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3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3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3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3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239" t="s">
        <v>345</v>
      </c>
      <c r="C117" s="240">
        <v>27986.478515999999</v>
      </c>
      <c r="D117" s="240">
        <v>28032.220702999999</v>
      </c>
      <c r="E117" s="240">
        <v>27776.765625</v>
      </c>
      <c r="F117" s="240">
        <v>27465.828125</v>
      </c>
      <c r="G117" s="240">
        <v>27255.169922000001</v>
      </c>
      <c r="H117" s="240">
        <v>27052.175781000002</v>
      </c>
      <c r="I117" s="240">
        <v>26819.683593999998</v>
      </c>
      <c r="J117" s="240">
        <v>26592.78125</v>
      </c>
      <c r="K117" s="240">
        <v>26361.335938</v>
      </c>
      <c r="L117" s="240">
        <v>26163.675781000002</v>
      </c>
      <c r="M117" s="240">
        <v>26008.943359000001</v>
      </c>
      <c r="N117" s="240">
        <v>25899.167968999998</v>
      </c>
      <c r="O117" s="240">
        <v>25803.771484000001</v>
      </c>
      <c r="P117" s="240">
        <v>25706.130859000001</v>
      </c>
      <c r="Q117" s="240">
        <v>25600.619140999999</v>
      </c>
      <c r="R117" s="240">
        <v>25535.832031000002</v>
      </c>
      <c r="S117" s="240">
        <v>25495.666015999999</v>
      </c>
      <c r="T117" s="240">
        <v>25451.617188</v>
      </c>
      <c r="U117" s="240">
        <v>25462.876952999999</v>
      </c>
      <c r="V117" s="240">
        <v>25488.181640999999</v>
      </c>
      <c r="W117" s="240">
        <v>25533.677734000001</v>
      </c>
      <c r="X117" s="240">
        <v>25586.275390999999</v>
      </c>
      <c r="Y117" s="240">
        <v>25660.166015999999</v>
      </c>
      <c r="Z117" s="240">
        <v>25746.871093999998</v>
      </c>
      <c r="AA117" s="240">
        <v>25871.171875</v>
      </c>
      <c r="AB117" s="240">
        <v>26021.988281000002</v>
      </c>
      <c r="AC117" s="240">
        <v>26178.046875</v>
      </c>
      <c r="AD117" s="240">
        <v>26334.755859000001</v>
      </c>
      <c r="AE117" s="240">
        <v>26541.847656000002</v>
      </c>
      <c r="AF117" s="241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228" t="s">
        <v>2626</v>
      </c>
      <c r="C119" s="226"/>
      <c r="D119" s="226"/>
      <c r="E119" s="226"/>
      <c r="F119" s="226"/>
      <c r="G119" s="226"/>
      <c r="H119" s="226"/>
      <c r="I119" s="226"/>
      <c r="J119" s="226"/>
      <c r="K119" s="226"/>
      <c r="L119" s="226"/>
      <c r="M119" s="226"/>
      <c r="N119" s="226"/>
      <c r="O119" s="226"/>
      <c r="P119" s="226"/>
      <c r="Q119" s="226"/>
      <c r="R119" s="226"/>
      <c r="S119" s="226"/>
      <c r="T119" s="226"/>
      <c r="U119" s="226"/>
      <c r="V119" s="226"/>
      <c r="W119" s="226"/>
      <c r="X119" s="226"/>
      <c r="Y119" s="226"/>
      <c r="Z119" s="226"/>
      <c r="AA119" s="226"/>
      <c r="AB119" s="226"/>
      <c r="AC119" s="226"/>
      <c r="AD119" s="226"/>
      <c r="AE119" s="226"/>
      <c r="AF119" s="226"/>
      <c r="AG119" s="226"/>
      <c r="AH119" s="183"/>
    </row>
    <row r="120" spans="1:34" ht="15" customHeight="1" x14ac:dyDescent="0.3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224"/>
      <c r="T259" s="224"/>
      <c r="U259" s="224"/>
      <c r="V259" s="224"/>
      <c r="W259" s="224"/>
      <c r="X259" s="224"/>
      <c r="Y259" s="224"/>
      <c r="Z259" s="224"/>
      <c r="AA259" s="224"/>
      <c r="AB259" s="224"/>
      <c r="AC259" s="224"/>
      <c r="AD259" s="224"/>
      <c r="AE259" s="224"/>
      <c r="AF259" s="224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224"/>
      <c r="C339" s="224"/>
      <c r="D339" s="224"/>
      <c r="E339" s="224"/>
      <c r="F339" s="224"/>
      <c r="G339" s="224"/>
      <c r="H339" s="224"/>
      <c r="I339" s="224"/>
      <c r="J339" s="224"/>
      <c r="K339" s="224"/>
      <c r="L339" s="224"/>
      <c r="M339" s="224"/>
      <c r="N339" s="224"/>
      <c r="O339" s="224"/>
      <c r="P339" s="224"/>
      <c r="Q339" s="224"/>
      <c r="R339" s="224"/>
      <c r="S339" s="224"/>
      <c r="T339" s="224"/>
      <c r="U339" s="224"/>
      <c r="V339" s="224"/>
      <c r="W339" s="224"/>
      <c r="X339" s="224"/>
      <c r="Y339" s="224"/>
      <c r="Z339" s="224"/>
      <c r="AA339" s="224"/>
      <c r="AB339" s="224"/>
      <c r="AC339" s="224"/>
      <c r="AD339" s="224"/>
      <c r="AE339" s="224"/>
      <c r="AF339" s="224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224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  <c r="AA452" s="224"/>
      <c r="AB452" s="224"/>
      <c r="AC452" s="224"/>
      <c r="AD452" s="224"/>
      <c r="AE452" s="224"/>
      <c r="AF452" s="224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224"/>
      <c r="C565" s="224"/>
      <c r="D565" s="224"/>
      <c r="E565" s="224"/>
      <c r="F565" s="224"/>
      <c r="G565" s="224"/>
      <c r="H565" s="224"/>
      <c r="I565" s="224"/>
      <c r="J565" s="224"/>
      <c r="K565" s="224"/>
      <c r="L565" s="224"/>
      <c r="M565" s="224"/>
      <c r="N565" s="224"/>
      <c r="O565" s="224"/>
      <c r="P565" s="224"/>
      <c r="Q565" s="224"/>
      <c r="R565" s="224"/>
      <c r="S565" s="224"/>
      <c r="T565" s="224"/>
      <c r="U565" s="224"/>
      <c r="V565" s="224"/>
      <c r="W565" s="224"/>
      <c r="X565" s="224"/>
      <c r="Y565" s="224"/>
      <c r="Z565" s="224"/>
      <c r="AA565" s="224"/>
      <c r="AB565" s="224"/>
      <c r="AC565" s="224"/>
      <c r="AD565" s="224"/>
      <c r="AE565" s="224"/>
      <c r="AF565" s="224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224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224"/>
      <c r="T663" s="224"/>
      <c r="U663" s="224"/>
      <c r="V663" s="224"/>
      <c r="W663" s="224"/>
      <c r="X663" s="224"/>
      <c r="Y663" s="224"/>
      <c r="Z663" s="224"/>
      <c r="AA663" s="224"/>
      <c r="AB663" s="224"/>
      <c r="AC663" s="224"/>
      <c r="AD663" s="224"/>
      <c r="AE663" s="224"/>
      <c r="AF663" s="224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22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224"/>
      <c r="C911" s="224"/>
      <c r="D911" s="224"/>
      <c r="E911" s="224"/>
      <c r="F911" s="224"/>
      <c r="G911" s="224"/>
      <c r="H911" s="224"/>
      <c r="I911" s="224"/>
      <c r="J911" s="224"/>
      <c r="K911" s="224"/>
      <c r="L911" s="224"/>
      <c r="M911" s="224"/>
      <c r="N911" s="224"/>
      <c r="O911" s="224"/>
      <c r="P911" s="224"/>
      <c r="Q911" s="224"/>
      <c r="R911" s="224"/>
      <c r="S911" s="224"/>
      <c r="T911" s="224"/>
      <c r="U911" s="224"/>
      <c r="V911" s="224"/>
      <c r="W911" s="224"/>
      <c r="X911" s="224"/>
      <c r="Y911" s="224"/>
      <c r="Z911" s="224"/>
      <c r="AA911" s="224"/>
      <c r="AB911" s="224"/>
      <c r="AC911" s="224"/>
      <c r="AD911" s="224"/>
      <c r="AE911" s="224"/>
      <c r="AF911" s="224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224"/>
      <c r="C994" s="224"/>
      <c r="D994" s="224"/>
      <c r="E994" s="224"/>
      <c r="F994" s="224"/>
      <c r="G994" s="224"/>
      <c r="H994" s="224"/>
      <c r="I994" s="224"/>
      <c r="J994" s="224"/>
      <c r="K994" s="224"/>
      <c r="L994" s="224"/>
      <c r="M994" s="224"/>
      <c r="N994" s="224"/>
      <c r="O994" s="224"/>
      <c r="P994" s="224"/>
      <c r="Q994" s="224"/>
      <c r="R994" s="224"/>
      <c r="S994" s="224"/>
      <c r="T994" s="224"/>
      <c r="U994" s="224"/>
      <c r="V994" s="224"/>
      <c r="W994" s="224"/>
      <c r="X994" s="224"/>
      <c r="Y994" s="224"/>
      <c r="Z994" s="224"/>
      <c r="AA994" s="224"/>
      <c r="AB994" s="224"/>
      <c r="AC994" s="224"/>
      <c r="AD994" s="224"/>
      <c r="AE994" s="224"/>
      <c r="AF994" s="224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224"/>
      <c r="C1096" s="224"/>
      <c r="D1096" s="224"/>
      <c r="E1096" s="224"/>
      <c r="F1096" s="224"/>
      <c r="G1096" s="224"/>
      <c r="H1096" s="224"/>
      <c r="I1096" s="224"/>
      <c r="J1096" s="224"/>
      <c r="K1096" s="224"/>
      <c r="L1096" s="224"/>
      <c r="M1096" s="224"/>
      <c r="N1096" s="224"/>
      <c r="O1096" s="224"/>
      <c r="P1096" s="224"/>
      <c r="Q1096" s="224"/>
      <c r="R1096" s="224"/>
      <c r="S1096" s="224"/>
      <c r="T1096" s="224"/>
      <c r="U1096" s="224"/>
      <c r="V1096" s="224"/>
      <c r="W1096" s="224"/>
      <c r="X1096" s="224"/>
      <c r="Y1096" s="224"/>
      <c r="Z1096" s="224"/>
      <c r="AA1096" s="224"/>
      <c r="AB1096" s="224"/>
      <c r="AC1096" s="224"/>
      <c r="AD1096" s="224"/>
      <c r="AE1096" s="224"/>
      <c r="AF1096" s="224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224"/>
      <c r="C1194" s="224"/>
      <c r="D1194" s="224"/>
      <c r="E1194" s="224"/>
      <c r="F1194" s="224"/>
      <c r="G1194" s="224"/>
      <c r="H1194" s="224"/>
      <c r="I1194" s="224"/>
      <c r="J1194" s="224"/>
      <c r="K1194" s="224"/>
      <c r="L1194" s="224"/>
      <c r="M1194" s="224"/>
      <c r="N1194" s="224"/>
      <c r="O1194" s="224"/>
      <c r="P1194" s="224"/>
      <c r="Q1194" s="224"/>
      <c r="R1194" s="224"/>
      <c r="S1194" s="224"/>
      <c r="T1194" s="224"/>
      <c r="U1194" s="224"/>
      <c r="V1194" s="224"/>
      <c r="W1194" s="224"/>
      <c r="X1194" s="224"/>
      <c r="Y1194" s="224"/>
      <c r="Z1194" s="224"/>
      <c r="AA1194" s="224"/>
      <c r="AB1194" s="224"/>
      <c r="AC1194" s="224"/>
      <c r="AD1194" s="224"/>
      <c r="AE1194" s="224"/>
      <c r="AF1194" s="224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224"/>
      <c r="C1294" s="224"/>
      <c r="D1294" s="224"/>
      <c r="E1294" s="224"/>
      <c r="F1294" s="224"/>
      <c r="G1294" s="224"/>
      <c r="H1294" s="224"/>
      <c r="I1294" s="224"/>
      <c r="J1294" s="224"/>
      <c r="K1294" s="224"/>
      <c r="L1294" s="224"/>
      <c r="M1294" s="224"/>
      <c r="N1294" s="224"/>
      <c r="O1294" s="224"/>
      <c r="P1294" s="224"/>
      <c r="Q1294" s="224"/>
      <c r="R1294" s="224"/>
      <c r="S1294" s="224"/>
      <c r="T1294" s="224"/>
      <c r="U1294" s="224"/>
      <c r="V1294" s="224"/>
      <c r="W1294" s="224"/>
      <c r="X1294" s="224"/>
      <c r="Y1294" s="224"/>
      <c r="Z1294" s="224"/>
      <c r="AA1294" s="224"/>
      <c r="AB1294" s="224"/>
      <c r="AC1294" s="224"/>
      <c r="AD1294" s="224"/>
      <c r="AE1294" s="224"/>
      <c r="AF1294" s="224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224"/>
      <c r="C1590" s="224"/>
      <c r="D1590" s="224"/>
      <c r="E1590" s="224"/>
      <c r="F1590" s="224"/>
      <c r="G1590" s="224"/>
      <c r="H1590" s="224"/>
      <c r="I1590" s="224"/>
      <c r="J1590" s="224"/>
      <c r="K1590" s="224"/>
      <c r="L1590" s="224"/>
      <c r="M1590" s="224"/>
      <c r="N1590" s="224"/>
      <c r="O1590" s="224"/>
      <c r="P1590" s="224"/>
      <c r="Q1590" s="224"/>
      <c r="R1590" s="224"/>
      <c r="S1590" s="224"/>
      <c r="T1590" s="224"/>
      <c r="U1590" s="224"/>
      <c r="V1590" s="224"/>
      <c r="W1590" s="224"/>
      <c r="X1590" s="224"/>
      <c r="Y1590" s="224"/>
      <c r="Z1590" s="224"/>
      <c r="AA1590" s="224"/>
      <c r="AB1590" s="224"/>
      <c r="AC1590" s="224"/>
      <c r="AD1590" s="224"/>
      <c r="AE1590" s="224"/>
      <c r="AF1590" s="224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224"/>
      <c r="C1813" s="224"/>
      <c r="D1813" s="224"/>
      <c r="E1813" s="224"/>
      <c r="F1813" s="224"/>
      <c r="G1813" s="224"/>
      <c r="H1813" s="224"/>
      <c r="I1813" s="224"/>
      <c r="J1813" s="224"/>
      <c r="K1813" s="224"/>
      <c r="L1813" s="224"/>
      <c r="M1813" s="224"/>
      <c r="N1813" s="224"/>
      <c r="O1813" s="224"/>
      <c r="P1813" s="224"/>
      <c r="Q1813" s="224"/>
      <c r="R1813" s="224"/>
      <c r="S1813" s="224"/>
      <c r="T1813" s="224"/>
      <c r="U1813" s="224"/>
      <c r="V1813" s="224"/>
      <c r="W1813" s="224"/>
      <c r="X1813" s="224"/>
      <c r="Y1813" s="224"/>
      <c r="Z1813" s="224"/>
      <c r="AA1813" s="224"/>
      <c r="AB1813" s="224"/>
      <c r="AC1813" s="224"/>
      <c r="AD1813" s="224"/>
      <c r="AE1813" s="224"/>
      <c r="AF1813" s="224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224"/>
      <c r="C2090" s="224"/>
      <c r="D2090" s="224"/>
      <c r="E2090" s="224"/>
      <c r="F2090" s="224"/>
      <c r="G2090" s="224"/>
      <c r="H2090" s="224"/>
      <c r="I2090" s="224"/>
      <c r="J2090" s="224"/>
      <c r="K2090" s="224"/>
      <c r="L2090" s="224"/>
      <c r="M2090" s="224"/>
      <c r="N2090" s="224"/>
      <c r="O2090" s="224"/>
      <c r="P2090" s="224"/>
      <c r="Q2090" s="224"/>
      <c r="R2090" s="224"/>
      <c r="S2090" s="224"/>
      <c r="T2090" s="224"/>
      <c r="U2090" s="224"/>
      <c r="V2090" s="224"/>
      <c r="W2090" s="224"/>
      <c r="X2090" s="224"/>
      <c r="Y2090" s="224"/>
      <c r="Z2090" s="224"/>
      <c r="AA2090" s="224"/>
      <c r="AB2090" s="224"/>
      <c r="AC2090" s="224"/>
      <c r="AD2090" s="224"/>
      <c r="AE2090" s="224"/>
      <c r="AF2090" s="224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224"/>
      <c r="C2425" s="224"/>
      <c r="D2425" s="224"/>
      <c r="E2425" s="224"/>
      <c r="F2425" s="224"/>
      <c r="G2425" s="224"/>
      <c r="H2425" s="224"/>
      <c r="I2425" s="224"/>
      <c r="J2425" s="224"/>
      <c r="K2425" s="224"/>
      <c r="L2425" s="224"/>
      <c r="M2425" s="224"/>
      <c r="N2425" s="224"/>
      <c r="O2425" s="224"/>
      <c r="P2425" s="224"/>
      <c r="Q2425" s="224"/>
      <c r="R2425" s="224"/>
      <c r="S2425" s="224"/>
      <c r="T2425" s="224"/>
      <c r="U2425" s="224"/>
      <c r="V2425" s="224"/>
      <c r="W2425" s="224"/>
      <c r="X2425" s="224"/>
      <c r="Y2425" s="224"/>
      <c r="Z2425" s="224"/>
      <c r="AA2425" s="224"/>
      <c r="AB2425" s="224"/>
      <c r="AC2425" s="224"/>
      <c r="AD2425" s="224"/>
      <c r="AE2425" s="224"/>
      <c r="AF2425" s="224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224"/>
      <c r="C2745" s="224"/>
      <c r="D2745" s="224"/>
      <c r="E2745" s="224"/>
      <c r="F2745" s="224"/>
      <c r="G2745" s="224"/>
      <c r="H2745" s="224"/>
      <c r="I2745" s="224"/>
      <c r="J2745" s="224"/>
      <c r="K2745" s="224"/>
      <c r="L2745" s="224"/>
      <c r="M2745" s="224"/>
      <c r="N2745" s="224"/>
      <c r="O2745" s="224"/>
      <c r="P2745" s="224"/>
      <c r="Q2745" s="224"/>
      <c r="R2745" s="224"/>
      <c r="S2745" s="224"/>
      <c r="T2745" s="224"/>
      <c r="U2745" s="224"/>
      <c r="V2745" s="224"/>
      <c r="W2745" s="224"/>
      <c r="X2745" s="224"/>
      <c r="Y2745" s="224"/>
      <c r="Z2745" s="224"/>
      <c r="AA2745" s="224"/>
      <c r="AB2745" s="224"/>
      <c r="AC2745" s="224"/>
      <c r="AD2745" s="224"/>
      <c r="AE2745" s="224"/>
      <c r="AF2745" s="224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224"/>
      <c r="C3076" s="224"/>
      <c r="D3076" s="224"/>
      <c r="E3076" s="224"/>
      <c r="F3076" s="224"/>
      <c r="G3076" s="224"/>
      <c r="H3076" s="224"/>
      <c r="I3076" s="224"/>
      <c r="J3076" s="224"/>
      <c r="K3076" s="224"/>
      <c r="L3076" s="224"/>
      <c r="M3076" s="224"/>
      <c r="N3076" s="224"/>
      <c r="O3076" s="224"/>
      <c r="P3076" s="224"/>
      <c r="Q3076" s="224"/>
      <c r="R3076" s="224"/>
      <c r="S3076" s="224"/>
      <c r="T3076" s="224"/>
      <c r="U3076" s="224"/>
      <c r="V3076" s="224"/>
      <c r="W3076" s="224"/>
      <c r="X3076" s="224"/>
      <c r="Y3076" s="224"/>
      <c r="Z3076" s="224"/>
      <c r="AA3076" s="224"/>
      <c r="AB3076" s="224"/>
      <c r="AC3076" s="224"/>
      <c r="AD3076" s="224"/>
      <c r="AE3076" s="224"/>
      <c r="AF3076" s="224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224"/>
      <c r="C3393" s="224"/>
      <c r="D3393" s="224"/>
      <c r="E3393" s="224"/>
      <c r="F3393" s="224"/>
      <c r="G3393" s="224"/>
      <c r="H3393" s="224"/>
      <c r="I3393" s="224"/>
      <c r="J3393" s="224"/>
      <c r="K3393" s="224"/>
      <c r="L3393" s="224"/>
      <c r="M3393" s="224"/>
      <c r="N3393" s="224"/>
      <c r="O3393" s="224"/>
      <c r="P3393" s="224"/>
      <c r="Q3393" s="224"/>
      <c r="R3393" s="224"/>
      <c r="S3393" s="224"/>
      <c r="T3393" s="224"/>
      <c r="U3393" s="224"/>
      <c r="V3393" s="224"/>
      <c r="W3393" s="224"/>
      <c r="X3393" s="224"/>
      <c r="Y3393" s="224"/>
      <c r="Z3393" s="224"/>
      <c r="AA3393" s="224"/>
      <c r="AB3393" s="224"/>
      <c r="AC3393" s="224"/>
      <c r="AD3393" s="224"/>
      <c r="AE3393" s="224"/>
      <c r="AF3393" s="224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224"/>
      <c r="C3502" s="224"/>
      <c r="D3502" s="224"/>
      <c r="E3502" s="224"/>
      <c r="F3502" s="224"/>
      <c r="G3502" s="224"/>
      <c r="H3502" s="224"/>
      <c r="I3502" s="224"/>
      <c r="J3502" s="224"/>
      <c r="K3502" s="224"/>
      <c r="L3502" s="224"/>
      <c r="M3502" s="224"/>
      <c r="N3502" s="224"/>
      <c r="O3502" s="224"/>
      <c r="P3502" s="224"/>
      <c r="Q3502" s="224"/>
      <c r="R3502" s="224"/>
      <c r="S3502" s="224"/>
      <c r="T3502" s="224"/>
      <c r="U3502" s="224"/>
      <c r="V3502" s="224"/>
      <c r="W3502" s="224"/>
      <c r="X3502" s="224"/>
      <c r="Y3502" s="224"/>
      <c r="Z3502" s="224"/>
      <c r="AA3502" s="224"/>
      <c r="AB3502" s="224"/>
      <c r="AC3502" s="224"/>
      <c r="AD3502" s="224"/>
      <c r="AE3502" s="224"/>
      <c r="AF3502" s="224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224"/>
      <c r="C3627" s="224"/>
      <c r="D3627" s="224"/>
      <c r="E3627" s="224"/>
      <c r="F3627" s="224"/>
      <c r="G3627" s="224"/>
      <c r="H3627" s="224"/>
      <c r="I3627" s="224"/>
      <c r="J3627" s="224"/>
      <c r="K3627" s="224"/>
      <c r="L3627" s="224"/>
      <c r="M3627" s="224"/>
      <c r="N3627" s="224"/>
      <c r="O3627" s="224"/>
      <c r="P3627" s="224"/>
      <c r="Q3627" s="224"/>
      <c r="R3627" s="224"/>
      <c r="S3627" s="224"/>
      <c r="T3627" s="224"/>
      <c r="U3627" s="224"/>
      <c r="V3627" s="224"/>
      <c r="W3627" s="224"/>
      <c r="X3627" s="224"/>
      <c r="Y3627" s="224"/>
      <c r="Z3627" s="224"/>
      <c r="AA3627" s="224"/>
      <c r="AB3627" s="224"/>
      <c r="AC3627" s="224"/>
      <c r="AD3627" s="224"/>
      <c r="AE3627" s="224"/>
      <c r="AF3627" s="224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224"/>
      <c r="C3752" s="224"/>
      <c r="D3752" s="224"/>
      <c r="E3752" s="224"/>
      <c r="F3752" s="224"/>
      <c r="G3752" s="224"/>
      <c r="H3752" s="224"/>
      <c r="I3752" s="224"/>
      <c r="J3752" s="224"/>
      <c r="K3752" s="224"/>
      <c r="L3752" s="224"/>
      <c r="M3752" s="224"/>
      <c r="N3752" s="224"/>
      <c r="O3752" s="224"/>
      <c r="P3752" s="224"/>
      <c r="Q3752" s="224"/>
      <c r="R3752" s="224"/>
      <c r="S3752" s="224"/>
      <c r="T3752" s="224"/>
      <c r="U3752" s="224"/>
      <c r="V3752" s="224"/>
      <c r="W3752" s="224"/>
      <c r="X3752" s="224"/>
      <c r="Y3752" s="224"/>
      <c r="Z3752" s="224"/>
      <c r="AA3752" s="224"/>
      <c r="AB3752" s="224"/>
      <c r="AC3752" s="224"/>
      <c r="AD3752" s="224"/>
      <c r="AE3752" s="224"/>
      <c r="AF3752" s="224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224"/>
      <c r="C3877" s="224"/>
      <c r="D3877" s="224"/>
      <c r="E3877" s="224"/>
      <c r="F3877" s="224"/>
      <c r="G3877" s="224"/>
      <c r="H3877" s="224"/>
      <c r="I3877" s="224"/>
      <c r="J3877" s="224"/>
      <c r="K3877" s="224"/>
      <c r="L3877" s="224"/>
      <c r="M3877" s="224"/>
      <c r="N3877" s="224"/>
      <c r="O3877" s="224"/>
      <c r="P3877" s="224"/>
      <c r="Q3877" s="224"/>
      <c r="R3877" s="224"/>
      <c r="S3877" s="224"/>
      <c r="T3877" s="224"/>
      <c r="U3877" s="224"/>
      <c r="V3877" s="224"/>
      <c r="W3877" s="224"/>
      <c r="X3877" s="224"/>
      <c r="Y3877" s="224"/>
      <c r="Z3877" s="224"/>
      <c r="AA3877" s="224"/>
      <c r="AB3877" s="224"/>
      <c r="AC3877" s="224"/>
      <c r="AD3877" s="224"/>
      <c r="AE3877" s="224"/>
      <c r="AF3877" s="224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224"/>
      <c r="C4002" s="224"/>
      <c r="D4002" s="224"/>
      <c r="E4002" s="224"/>
      <c r="F4002" s="224"/>
      <c r="G4002" s="224"/>
      <c r="H4002" s="224"/>
      <c r="I4002" s="224"/>
      <c r="J4002" s="224"/>
      <c r="K4002" s="224"/>
      <c r="L4002" s="224"/>
      <c r="M4002" s="224"/>
      <c r="N4002" s="224"/>
      <c r="O4002" s="224"/>
      <c r="P4002" s="224"/>
      <c r="Q4002" s="224"/>
      <c r="R4002" s="224"/>
      <c r="S4002" s="224"/>
      <c r="T4002" s="224"/>
      <c r="U4002" s="224"/>
      <c r="V4002" s="224"/>
      <c r="W4002" s="224"/>
      <c r="X4002" s="224"/>
      <c r="Y4002" s="224"/>
      <c r="Z4002" s="224"/>
      <c r="AA4002" s="224"/>
      <c r="AB4002" s="224"/>
      <c r="AC4002" s="224"/>
      <c r="AD4002" s="224"/>
      <c r="AE4002" s="224"/>
      <c r="AF4002" s="224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224"/>
      <c r="C4127" s="224"/>
      <c r="D4127" s="224"/>
      <c r="E4127" s="224"/>
      <c r="F4127" s="224"/>
      <c r="G4127" s="224"/>
      <c r="H4127" s="224"/>
      <c r="I4127" s="224"/>
      <c r="J4127" s="224"/>
      <c r="K4127" s="224"/>
      <c r="L4127" s="224"/>
      <c r="M4127" s="224"/>
      <c r="N4127" s="224"/>
      <c r="O4127" s="224"/>
      <c r="P4127" s="224"/>
      <c r="Q4127" s="224"/>
      <c r="R4127" s="224"/>
      <c r="S4127" s="224"/>
      <c r="T4127" s="224"/>
      <c r="U4127" s="224"/>
      <c r="V4127" s="224"/>
      <c r="W4127" s="224"/>
      <c r="X4127" s="224"/>
      <c r="Y4127" s="224"/>
      <c r="Z4127" s="224"/>
      <c r="AA4127" s="224"/>
      <c r="AB4127" s="224"/>
      <c r="AC4127" s="224"/>
      <c r="AD4127" s="224"/>
      <c r="AE4127" s="224"/>
      <c r="AF4127" s="224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224"/>
      <c r="C4252" s="224"/>
      <c r="D4252" s="224"/>
      <c r="E4252" s="224"/>
      <c r="F4252" s="224"/>
      <c r="G4252" s="224"/>
      <c r="H4252" s="224"/>
      <c r="I4252" s="224"/>
      <c r="J4252" s="224"/>
      <c r="K4252" s="224"/>
      <c r="L4252" s="224"/>
      <c r="M4252" s="224"/>
      <c r="N4252" s="224"/>
      <c r="O4252" s="224"/>
      <c r="P4252" s="224"/>
      <c r="Q4252" s="224"/>
      <c r="R4252" s="224"/>
      <c r="S4252" s="224"/>
      <c r="T4252" s="224"/>
      <c r="U4252" s="224"/>
      <c r="V4252" s="224"/>
      <c r="W4252" s="224"/>
      <c r="X4252" s="224"/>
      <c r="Y4252" s="224"/>
      <c r="Z4252" s="224"/>
      <c r="AA4252" s="224"/>
      <c r="AB4252" s="224"/>
      <c r="AC4252" s="224"/>
      <c r="AD4252" s="224"/>
      <c r="AE4252" s="224"/>
      <c r="AF4252" s="224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224"/>
      <c r="C4377" s="224"/>
      <c r="D4377" s="224"/>
      <c r="E4377" s="224"/>
      <c r="F4377" s="224"/>
      <c r="G4377" s="224"/>
      <c r="H4377" s="224"/>
      <c r="I4377" s="224"/>
      <c r="J4377" s="224"/>
      <c r="K4377" s="224"/>
      <c r="L4377" s="224"/>
      <c r="M4377" s="224"/>
      <c r="N4377" s="224"/>
      <c r="O4377" s="224"/>
      <c r="P4377" s="224"/>
      <c r="Q4377" s="224"/>
      <c r="R4377" s="224"/>
      <c r="S4377" s="224"/>
      <c r="T4377" s="224"/>
      <c r="U4377" s="224"/>
      <c r="V4377" s="224"/>
      <c r="W4377" s="224"/>
      <c r="X4377" s="224"/>
      <c r="Y4377" s="224"/>
      <c r="Z4377" s="224"/>
      <c r="AA4377" s="224"/>
      <c r="AB4377" s="224"/>
      <c r="AC4377" s="224"/>
      <c r="AD4377" s="224"/>
      <c r="AE4377" s="224"/>
      <c r="AF4377" s="224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224"/>
      <c r="C4502" s="224"/>
      <c r="D4502" s="224"/>
      <c r="E4502" s="224"/>
      <c r="F4502" s="224"/>
      <c r="G4502" s="224"/>
      <c r="H4502" s="224"/>
      <c r="I4502" s="224"/>
      <c r="J4502" s="224"/>
      <c r="K4502" s="224"/>
      <c r="L4502" s="224"/>
      <c r="M4502" s="224"/>
      <c r="N4502" s="224"/>
      <c r="O4502" s="224"/>
      <c r="P4502" s="224"/>
      <c r="Q4502" s="224"/>
      <c r="R4502" s="224"/>
      <c r="S4502" s="224"/>
      <c r="T4502" s="224"/>
      <c r="U4502" s="224"/>
      <c r="V4502" s="224"/>
      <c r="W4502" s="224"/>
      <c r="X4502" s="224"/>
      <c r="Y4502" s="224"/>
      <c r="Z4502" s="224"/>
      <c r="AA4502" s="224"/>
      <c r="AB4502" s="224"/>
      <c r="AC4502" s="224"/>
      <c r="AD4502" s="224"/>
      <c r="AE4502" s="224"/>
      <c r="AF4502" s="224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1992</v>
      </c>
    </row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2045</v>
      </c>
      <c r="AG10" s="144" t="s">
        <v>1998</v>
      </c>
    </row>
    <row r="11" spans="1:33" ht="15" customHeight="1" x14ac:dyDescent="0.35">
      <c r="B11" s="49" t="s">
        <v>202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229" t="s">
        <v>2046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2047</v>
      </c>
    </row>
    <row r="121" spans="1:33" ht="15" customHeight="1" x14ac:dyDescent="0.35">
      <c r="B121" s="22" t="s">
        <v>2048</v>
      </c>
    </row>
    <row r="122" spans="1:33" ht="15" customHeight="1" x14ac:dyDescent="0.35">
      <c r="B122" s="22" t="s">
        <v>2049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2050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  <c r="AA258" s="223"/>
      <c r="AB258" s="223"/>
      <c r="AC258" s="223"/>
      <c r="AD258" s="223"/>
      <c r="AE258" s="223"/>
      <c r="AF258" s="223"/>
      <c r="AG258" s="223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  <c r="AA340" s="223"/>
      <c r="AB340" s="223"/>
      <c r="AC340" s="223"/>
      <c r="AD340" s="223"/>
      <c r="AE340" s="223"/>
      <c r="AF340" s="223"/>
      <c r="AG340" s="223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223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  <c r="AA452" s="223"/>
      <c r="AB452" s="223"/>
      <c r="AC452" s="223"/>
      <c r="AD452" s="223"/>
      <c r="AE452" s="223"/>
      <c r="AF452" s="223"/>
      <c r="AG452" s="223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  <c r="AA557" s="223"/>
      <c r="AB557" s="223"/>
      <c r="AC557" s="223"/>
      <c r="AD557" s="223"/>
      <c r="AE557" s="223"/>
      <c r="AF557" s="223"/>
      <c r="AG557" s="223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23"/>
      <c r="AF638" s="223"/>
      <c r="AG638" s="223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223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  <c r="AA886" s="223"/>
      <c r="AB886" s="223"/>
      <c r="AC886" s="223"/>
      <c r="AD886" s="223"/>
      <c r="AE886" s="223"/>
      <c r="AF886" s="223"/>
      <c r="AG886" s="223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223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  <c r="AA969" s="223"/>
      <c r="AB969" s="223"/>
      <c r="AC969" s="223"/>
      <c r="AD969" s="223"/>
      <c r="AE969" s="223"/>
      <c r="AF969" s="223"/>
      <c r="AG969" s="223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223"/>
      <c r="C1071" s="223"/>
      <c r="D1071" s="223"/>
      <c r="E1071" s="223"/>
      <c r="F1071" s="223"/>
      <c r="G1071" s="223"/>
      <c r="H1071" s="223"/>
      <c r="I1071" s="223"/>
      <c r="J1071" s="223"/>
      <c r="K1071" s="223"/>
      <c r="L1071" s="223"/>
      <c r="M1071" s="223"/>
      <c r="N1071" s="223"/>
      <c r="O1071" s="223"/>
      <c r="P1071" s="223"/>
      <c r="Q1071" s="223"/>
      <c r="R1071" s="223"/>
      <c r="S1071" s="223"/>
      <c r="T1071" s="223"/>
      <c r="U1071" s="223"/>
      <c r="V1071" s="223"/>
      <c r="W1071" s="223"/>
      <c r="X1071" s="223"/>
      <c r="Y1071" s="223"/>
      <c r="Z1071" s="223"/>
      <c r="AA1071" s="223"/>
      <c r="AB1071" s="223"/>
      <c r="AC1071" s="223"/>
      <c r="AD1071" s="223"/>
      <c r="AE1071" s="223"/>
      <c r="AF1071" s="223"/>
      <c r="AG1071" s="223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223"/>
      <c r="C1169" s="223"/>
      <c r="D1169" s="223"/>
      <c r="E1169" s="223"/>
      <c r="F1169" s="223"/>
      <c r="G1169" s="223"/>
      <c r="H1169" s="223"/>
      <c r="I1169" s="223"/>
      <c r="J1169" s="223"/>
      <c r="K1169" s="223"/>
      <c r="L1169" s="223"/>
      <c r="M1169" s="223"/>
      <c r="N1169" s="223"/>
      <c r="O1169" s="223"/>
      <c r="P1169" s="223"/>
      <c r="Q1169" s="223"/>
      <c r="R1169" s="223"/>
      <c r="S1169" s="223"/>
      <c r="T1169" s="223"/>
      <c r="U1169" s="223"/>
      <c r="V1169" s="223"/>
      <c r="W1169" s="223"/>
      <c r="X1169" s="223"/>
      <c r="Y1169" s="223"/>
      <c r="Z1169" s="223"/>
      <c r="AA1169" s="223"/>
      <c r="AB1169" s="223"/>
      <c r="AC1169" s="223"/>
      <c r="AD1169" s="223"/>
      <c r="AE1169" s="223"/>
      <c r="AF1169" s="223"/>
      <c r="AG1169" s="223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223"/>
      <c r="C1269" s="223"/>
      <c r="D1269" s="223"/>
      <c r="E1269" s="223"/>
      <c r="F1269" s="223"/>
      <c r="G1269" s="223"/>
      <c r="H1269" s="223"/>
      <c r="I1269" s="223"/>
      <c r="J1269" s="223"/>
      <c r="K1269" s="223"/>
      <c r="L1269" s="223"/>
      <c r="M1269" s="223"/>
      <c r="N1269" s="223"/>
      <c r="O1269" s="223"/>
      <c r="P1269" s="223"/>
      <c r="Q1269" s="223"/>
      <c r="R1269" s="223"/>
      <c r="S1269" s="223"/>
      <c r="T1269" s="223"/>
      <c r="U1269" s="223"/>
      <c r="V1269" s="223"/>
      <c r="W1269" s="223"/>
      <c r="X1269" s="223"/>
      <c r="Y1269" s="223"/>
      <c r="Z1269" s="223"/>
      <c r="AA1269" s="223"/>
      <c r="AB1269" s="223"/>
      <c r="AC1269" s="223"/>
      <c r="AD1269" s="223"/>
      <c r="AE1269" s="223"/>
      <c r="AF1269" s="223"/>
      <c r="AG1269" s="223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223"/>
      <c r="C1484" s="223"/>
      <c r="D1484" s="223"/>
      <c r="E1484" s="223"/>
      <c r="F1484" s="223"/>
      <c r="G1484" s="223"/>
      <c r="H1484" s="223"/>
      <c r="I1484" s="223"/>
      <c r="J1484" s="223"/>
      <c r="K1484" s="223"/>
      <c r="L1484" s="223"/>
      <c r="M1484" s="223"/>
      <c r="N1484" s="223"/>
      <c r="O1484" s="223"/>
      <c r="P1484" s="223"/>
      <c r="Q1484" s="223"/>
      <c r="R1484" s="223"/>
      <c r="S1484" s="223"/>
      <c r="T1484" s="223"/>
      <c r="U1484" s="223"/>
      <c r="V1484" s="223"/>
      <c r="W1484" s="223"/>
      <c r="X1484" s="223"/>
      <c r="Y1484" s="223"/>
      <c r="Z1484" s="223"/>
      <c r="AA1484" s="223"/>
      <c r="AB1484" s="223"/>
      <c r="AC1484" s="223"/>
      <c r="AD1484" s="223"/>
      <c r="AE1484" s="223"/>
      <c r="AF1484" s="223"/>
      <c r="AG1484" s="223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223"/>
      <c r="C1713" s="223"/>
      <c r="D1713" s="223"/>
      <c r="E1713" s="223"/>
      <c r="F1713" s="223"/>
      <c r="G1713" s="223"/>
      <c r="H1713" s="223"/>
      <c r="I1713" s="223"/>
      <c r="J1713" s="223"/>
      <c r="K1713" s="223"/>
      <c r="L1713" s="223"/>
      <c r="M1713" s="223"/>
      <c r="N1713" s="223"/>
      <c r="O1713" s="223"/>
      <c r="P1713" s="223"/>
      <c r="Q1713" s="223"/>
      <c r="R1713" s="223"/>
      <c r="S1713" s="223"/>
      <c r="T1713" s="223"/>
      <c r="U1713" s="223"/>
      <c r="V1713" s="223"/>
      <c r="W1713" s="223"/>
      <c r="X1713" s="223"/>
      <c r="Y1713" s="223"/>
      <c r="Z1713" s="223"/>
      <c r="AA1713" s="223"/>
      <c r="AB1713" s="223"/>
      <c r="AC1713" s="223"/>
      <c r="AD1713" s="223"/>
      <c r="AE1713" s="223"/>
      <c r="AF1713" s="223"/>
      <c r="AG1713" s="223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223"/>
      <c r="C1990" s="223"/>
      <c r="D1990" s="223"/>
      <c r="E1990" s="223"/>
      <c r="F1990" s="223"/>
      <c r="G1990" s="223"/>
      <c r="H1990" s="223"/>
      <c r="I1990" s="223"/>
      <c r="J1990" s="223"/>
      <c r="K1990" s="223"/>
      <c r="L1990" s="223"/>
      <c r="M1990" s="223"/>
      <c r="N1990" s="223"/>
      <c r="O1990" s="223"/>
      <c r="P1990" s="223"/>
      <c r="Q1990" s="223"/>
      <c r="R1990" s="223"/>
      <c r="S1990" s="223"/>
      <c r="T1990" s="223"/>
      <c r="U1990" s="223"/>
      <c r="V1990" s="223"/>
      <c r="W1990" s="223"/>
      <c r="X1990" s="223"/>
      <c r="Y1990" s="223"/>
      <c r="Z1990" s="223"/>
      <c r="AA1990" s="223"/>
      <c r="AB1990" s="223"/>
      <c r="AC1990" s="223"/>
      <c r="AD1990" s="223"/>
      <c r="AE1990" s="223"/>
      <c r="AF1990" s="223"/>
      <c r="AG1990" s="223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223"/>
      <c r="C2325" s="223"/>
      <c r="D2325" s="223"/>
      <c r="E2325" s="223"/>
      <c r="F2325" s="223"/>
      <c r="G2325" s="223"/>
      <c r="H2325" s="223"/>
      <c r="I2325" s="223"/>
      <c r="J2325" s="223"/>
      <c r="K2325" s="223"/>
      <c r="L2325" s="223"/>
      <c r="M2325" s="223"/>
      <c r="N2325" s="223"/>
      <c r="O2325" s="223"/>
      <c r="P2325" s="223"/>
      <c r="Q2325" s="223"/>
      <c r="R2325" s="223"/>
      <c r="S2325" s="223"/>
      <c r="T2325" s="223"/>
      <c r="U2325" s="223"/>
      <c r="V2325" s="223"/>
      <c r="W2325" s="223"/>
      <c r="X2325" s="223"/>
      <c r="Y2325" s="223"/>
      <c r="Z2325" s="223"/>
      <c r="AA2325" s="223"/>
      <c r="AB2325" s="223"/>
      <c r="AC2325" s="223"/>
      <c r="AD2325" s="223"/>
      <c r="AE2325" s="223"/>
      <c r="AF2325" s="223"/>
      <c r="AG2325" s="223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223"/>
      <c r="C2645" s="223"/>
      <c r="D2645" s="223"/>
      <c r="E2645" s="223"/>
      <c r="F2645" s="223"/>
      <c r="G2645" s="223"/>
      <c r="H2645" s="223"/>
      <c r="I2645" s="223"/>
      <c r="J2645" s="223"/>
      <c r="K2645" s="223"/>
      <c r="L2645" s="223"/>
      <c r="M2645" s="223"/>
      <c r="N2645" s="223"/>
      <c r="O2645" s="223"/>
      <c r="P2645" s="223"/>
      <c r="Q2645" s="223"/>
      <c r="R2645" s="223"/>
      <c r="S2645" s="223"/>
      <c r="T2645" s="223"/>
      <c r="U2645" s="223"/>
      <c r="V2645" s="223"/>
      <c r="W2645" s="223"/>
      <c r="X2645" s="223"/>
      <c r="Y2645" s="223"/>
      <c r="Z2645" s="223"/>
      <c r="AA2645" s="223"/>
      <c r="AB2645" s="223"/>
      <c r="AC2645" s="223"/>
      <c r="AD2645" s="223"/>
      <c r="AE2645" s="223"/>
      <c r="AF2645" s="223"/>
      <c r="AG2645" s="223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223"/>
      <c r="C2971" s="223"/>
      <c r="D2971" s="223"/>
      <c r="E2971" s="223"/>
      <c r="F2971" s="223"/>
      <c r="G2971" s="223"/>
      <c r="H2971" s="223"/>
      <c r="I2971" s="223"/>
      <c r="J2971" s="223"/>
      <c r="K2971" s="223"/>
      <c r="L2971" s="223"/>
      <c r="M2971" s="223"/>
      <c r="N2971" s="223"/>
      <c r="O2971" s="223"/>
      <c r="P2971" s="223"/>
      <c r="Q2971" s="223"/>
      <c r="R2971" s="223"/>
      <c r="S2971" s="223"/>
      <c r="T2971" s="223"/>
      <c r="U2971" s="223"/>
      <c r="V2971" s="223"/>
      <c r="W2971" s="223"/>
      <c r="X2971" s="223"/>
      <c r="Y2971" s="223"/>
      <c r="Z2971" s="223"/>
      <c r="AA2971" s="223"/>
      <c r="AB2971" s="223"/>
      <c r="AC2971" s="223"/>
      <c r="AD2971" s="223"/>
      <c r="AE2971" s="223"/>
      <c r="AF2971" s="223"/>
      <c r="AG2971" s="223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223"/>
      <c r="C3293" s="223"/>
      <c r="D3293" s="223"/>
      <c r="E3293" s="223"/>
      <c r="F3293" s="223"/>
      <c r="G3293" s="223"/>
      <c r="H3293" s="223"/>
      <c r="I3293" s="223"/>
      <c r="J3293" s="223"/>
      <c r="K3293" s="223"/>
      <c r="L3293" s="223"/>
      <c r="M3293" s="223"/>
      <c r="N3293" s="223"/>
      <c r="O3293" s="223"/>
      <c r="P3293" s="223"/>
      <c r="Q3293" s="223"/>
      <c r="R3293" s="223"/>
      <c r="S3293" s="223"/>
      <c r="T3293" s="223"/>
      <c r="U3293" s="223"/>
      <c r="V3293" s="223"/>
      <c r="W3293" s="223"/>
      <c r="X3293" s="223"/>
      <c r="Y3293" s="223"/>
      <c r="Z3293" s="223"/>
      <c r="AA3293" s="223"/>
      <c r="AB3293" s="223"/>
      <c r="AC3293" s="223"/>
      <c r="AD3293" s="223"/>
      <c r="AE3293" s="223"/>
      <c r="AF3293" s="223"/>
      <c r="AG3293" s="223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223"/>
      <c r="C3402" s="223"/>
      <c r="D3402" s="223"/>
      <c r="E3402" s="223"/>
      <c r="F3402" s="223"/>
      <c r="G3402" s="223"/>
      <c r="H3402" s="223"/>
      <c r="I3402" s="223"/>
      <c r="J3402" s="223"/>
      <c r="K3402" s="223"/>
      <c r="L3402" s="223"/>
      <c r="M3402" s="223"/>
      <c r="N3402" s="223"/>
      <c r="O3402" s="223"/>
      <c r="P3402" s="223"/>
      <c r="Q3402" s="223"/>
      <c r="R3402" s="223"/>
      <c r="S3402" s="223"/>
      <c r="T3402" s="223"/>
      <c r="U3402" s="223"/>
      <c r="V3402" s="223"/>
      <c r="W3402" s="223"/>
      <c r="X3402" s="223"/>
      <c r="Y3402" s="223"/>
      <c r="Z3402" s="223"/>
      <c r="AA3402" s="223"/>
      <c r="AB3402" s="223"/>
      <c r="AC3402" s="223"/>
      <c r="AD3402" s="223"/>
      <c r="AE3402" s="223"/>
      <c r="AF3402" s="223"/>
      <c r="AG3402" s="223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223"/>
      <c r="C3527" s="223"/>
      <c r="D3527" s="223"/>
      <c r="E3527" s="223"/>
      <c r="F3527" s="223"/>
      <c r="G3527" s="223"/>
      <c r="H3527" s="223"/>
      <c r="I3527" s="223"/>
      <c r="J3527" s="223"/>
      <c r="K3527" s="223"/>
      <c r="L3527" s="223"/>
      <c r="M3527" s="223"/>
      <c r="N3527" s="223"/>
      <c r="O3527" s="223"/>
      <c r="P3527" s="223"/>
      <c r="Q3527" s="223"/>
      <c r="R3527" s="223"/>
      <c r="S3527" s="223"/>
      <c r="T3527" s="223"/>
      <c r="U3527" s="223"/>
      <c r="V3527" s="223"/>
      <c r="W3527" s="223"/>
      <c r="X3527" s="223"/>
      <c r="Y3527" s="223"/>
      <c r="Z3527" s="223"/>
      <c r="AA3527" s="223"/>
      <c r="AB3527" s="223"/>
      <c r="AC3527" s="223"/>
      <c r="AD3527" s="223"/>
      <c r="AE3527" s="223"/>
      <c r="AF3527" s="223"/>
      <c r="AG3527" s="223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223"/>
      <c r="C3652" s="223"/>
      <c r="D3652" s="223"/>
      <c r="E3652" s="223"/>
      <c r="F3652" s="223"/>
      <c r="G3652" s="223"/>
      <c r="H3652" s="223"/>
      <c r="I3652" s="223"/>
      <c r="J3652" s="223"/>
      <c r="K3652" s="223"/>
      <c r="L3652" s="223"/>
      <c r="M3652" s="223"/>
      <c r="N3652" s="223"/>
      <c r="O3652" s="223"/>
      <c r="P3652" s="223"/>
      <c r="Q3652" s="223"/>
      <c r="R3652" s="223"/>
      <c r="S3652" s="223"/>
      <c r="T3652" s="223"/>
      <c r="U3652" s="223"/>
      <c r="V3652" s="223"/>
      <c r="W3652" s="223"/>
      <c r="X3652" s="223"/>
      <c r="Y3652" s="223"/>
      <c r="Z3652" s="223"/>
      <c r="AA3652" s="223"/>
      <c r="AB3652" s="223"/>
      <c r="AC3652" s="223"/>
      <c r="AD3652" s="223"/>
      <c r="AE3652" s="223"/>
      <c r="AF3652" s="223"/>
      <c r="AG3652" s="223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223"/>
      <c r="C3777" s="223"/>
      <c r="D3777" s="223"/>
      <c r="E3777" s="223"/>
      <c r="F3777" s="223"/>
      <c r="G3777" s="223"/>
      <c r="H3777" s="223"/>
      <c r="I3777" s="223"/>
      <c r="J3777" s="223"/>
      <c r="K3777" s="223"/>
      <c r="L3777" s="223"/>
      <c r="M3777" s="223"/>
      <c r="N3777" s="223"/>
      <c r="O3777" s="223"/>
      <c r="P3777" s="223"/>
      <c r="Q3777" s="223"/>
      <c r="R3777" s="223"/>
      <c r="S3777" s="223"/>
      <c r="T3777" s="223"/>
      <c r="U3777" s="223"/>
      <c r="V3777" s="223"/>
      <c r="W3777" s="223"/>
      <c r="X3777" s="223"/>
      <c r="Y3777" s="223"/>
      <c r="Z3777" s="223"/>
      <c r="AA3777" s="223"/>
      <c r="AB3777" s="223"/>
      <c r="AC3777" s="223"/>
      <c r="AD3777" s="223"/>
      <c r="AE3777" s="223"/>
      <c r="AF3777" s="223"/>
      <c r="AG3777" s="223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223"/>
      <c r="C3902" s="223"/>
      <c r="D3902" s="223"/>
      <c r="E3902" s="223"/>
      <c r="F3902" s="223"/>
      <c r="G3902" s="223"/>
      <c r="H3902" s="223"/>
      <c r="I3902" s="223"/>
      <c r="J3902" s="223"/>
      <c r="K3902" s="223"/>
      <c r="L3902" s="223"/>
      <c r="M3902" s="223"/>
      <c r="N3902" s="223"/>
      <c r="O3902" s="223"/>
      <c r="P3902" s="223"/>
      <c r="Q3902" s="223"/>
      <c r="R3902" s="223"/>
      <c r="S3902" s="223"/>
      <c r="T3902" s="223"/>
      <c r="U3902" s="223"/>
      <c r="V3902" s="223"/>
      <c r="W3902" s="223"/>
      <c r="X3902" s="223"/>
      <c r="Y3902" s="223"/>
      <c r="Z3902" s="223"/>
      <c r="AA3902" s="223"/>
      <c r="AB3902" s="223"/>
      <c r="AC3902" s="223"/>
      <c r="AD3902" s="223"/>
      <c r="AE3902" s="223"/>
      <c r="AF3902" s="223"/>
      <c r="AG3902" s="223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223"/>
      <c r="C4027" s="223"/>
      <c r="D4027" s="223"/>
      <c r="E4027" s="223"/>
      <c r="F4027" s="223"/>
      <c r="G4027" s="223"/>
      <c r="H4027" s="223"/>
      <c r="I4027" s="223"/>
      <c r="J4027" s="223"/>
      <c r="K4027" s="223"/>
      <c r="L4027" s="223"/>
      <c r="M4027" s="223"/>
      <c r="N4027" s="223"/>
      <c r="O4027" s="223"/>
      <c r="P4027" s="223"/>
      <c r="Q4027" s="223"/>
      <c r="R4027" s="223"/>
      <c r="S4027" s="223"/>
      <c r="T4027" s="223"/>
      <c r="U4027" s="223"/>
      <c r="V4027" s="223"/>
      <c r="W4027" s="223"/>
      <c r="X4027" s="223"/>
      <c r="Y4027" s="223"/>
      <c r="Z4027" s="223"/>
      <c r="AA4027" s="223"/>
      <c r="AB4027" s="223"/>
      <c r="AC4027" s="223"/>
      <c r="AD4027" s="223"/>
      <c r="AE4027" s="223"/>
      <c r="AF4027" s="223"/>
      <c r="AG4027" s="223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223"/>
      <c r="C4152" s="223"/>
      <c r="D4152" s="223"/>
      <c r="E4152" s="223"/>
      <c r="F4152" s="223"/>
      <c r="G4152" s="223"/>
      <c r="H4152" s="223"/>
      <c r="I4152" s="223"/>
      <c r="J4152" s="223"/>
      <c r="K4152" s="223"/>
      <c r="L4152" s="223"/>
      <c r="M4152" s="223"/>
      <c r="N4152" s="223"/>
      <c r="O4152" s="223"/>
      <c r="P4152" s="223"/>
      <c r="Q4152" s="223"/>
      <c r="R4152" s="223"/>
      <c r="S4152" s="223"/>
      <c r="T4152" s="223"/>
      <c r="U4152" s="223"/>
      <c r="V4152" s="223"/>
      <c r="W4152" s="223"/>
      <c r="X4152" s="223"/>
      <c r="Y4152" s="223"/>
      <c r="Z4152" s="223"/>
      <c r="AA4152" s="223"/>
      <c r="AB4152" s="223"/>
      <c r="AC4152" s="223"/>
      <c r="AD4152" s="223"/>
      <c r="AE4152" s="223"/>
      <c r="AF4152" s="223"/>
      <c r="AG4152" s="223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223"/>
      <c r="C4277" s="223"/>
      <c r="D4277" s="223"/>
      <c r="E4277" s="223"/>
      <c r="F4277" s="223"/>
      <c r="G4277" s="223"/>
      <c r="H4277" s="223"/>
      <c r="I4277" s="223"/>
      <c r="J4277" s="223"/>
      <c r="K4277" s="223"/>
      <c r="L4277" s="223"/>
      <c r="M4277" s="223"/>
      <c r="N4277" s="223"/>
      <c r="O4277" s="223"/>
      <c r="P4277" s="223"/>
      <c r="Q4277" s="223"/>
      <c r="R4277" s="223"/>
      <c r="S4277" s="223"/>
      <c r="T4277" s="223"/>
      <c r="U4277" s="223"/>
      <c r="V4277" s="223"/>
      <c r="W4277" s="223"/>
      <c r="X4277" s="223"/>
      <c r="Y4277" s="223"/>
      <c r="Z4277" s="223"/>
      <c r="AA4277" s="223"/>
      <c r="AB4277" s="223"/>
      <c r="AC4277" s="223"/>
      <c r="AD4277" s="223"/>
      <c r="AE4277" s="223"/>
      <c r="AF4277" s="223"/>
      <c r="AG4277" s="223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223"/>
      <c r="C4402" s="223"/>
      <c r="D4402" s="223"/>
      <c r="E4402" s="223"/>
      <c r="F4402" s="223"/>
      <c r="G4402" s="223"/>
      <c r="H4402" s="223"/>
      <c r="I4402" s="223"/>
      <c r="J4402" s="223"/>
      <c r="K4402" s="223"/>
      <c r="L4402" s="223"/>
      <c r="M4402" s="223"/>
      <c r="N4402" s="223"/>
      <c r="O4402" s="223"/>
      <c r="P4402" s="223"/>
      <c r="Q4402" s="223"/>
      <c r="R4402" s="223"/>
      <c r="S4402" s="223"/>
      <c r="T4402" s="223"/>
      <c r="U4402" s="223"/>
      <c r="V4402" s="223"/>
      <c r="W4402" s="223"/>
      <c r="X4402" s="223"/>
      <c r="Y4402" s="223"/>
      <c r="Z4402" s="223"/>
      <c r="AA4402" s="223"/>
      <c r="AB4402" s="223"/>
      <c r="AC4402" s="223"/>
      <c r="AD4402" s="223"/>
      <c r="AE4402" s="223"/>
      <c r="AF4402" s="223"/>
      <c r="AG4402" s="223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229" t="s">
        <v>2052</v>
      </c>
      <c r="C80" s="230"/>
      <c r="D80" s="230"/>
      <c r="E80" s="230"/>
      <c r="F80" s="230"/>
      <c r="G80" s="230"/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</row>
    <row r="214" spans="2:33" ht="15" customHeight="1" x14ac:dyDescent="0.35"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  <c r="AA214" s="223"/>
      <c r="AB214" s="223"/>
      <c r="AC214" s="223"/>
      <c r="AD214" s="223"/>
      <c r="AE214" s="223"/>
      <c r="AF214" s="223"/>
      <c r="AG214" s="223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229" t="s">
        <v>2052</v>
      </c>
      <c r="C80" s="230"/>
      <c r="D80" s="230"/>
      <c r="E80" s="230"/>
      <c r="F80" s="230"/>
      <c r="G80" s="230"/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  <c r="AA88" s="223"/>
      <c r="AB88" s="223"/>
      <c r="AC88" s="223"/>
      <c r="AD88" s="223"/>
      <c r="AE88" s="223"/>
      <c r="AF88" s="223"/>
      <c r="AG88" s="223"/>
    </row>
    <row r="214" spans="2:33" ht="15" customHeight="1" x14ac:dyDescent="0.35"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  <c r="AA214" s="223"/>
      <c r="AB214" s="223"/>
      <c r="AC214" s="223"/>
      <c r="AD214" s="223"/>
      <c r="AE214" s="223"/>
      <c r="AF214" s="223"/>
      <c r="AG214" s="223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242" t="s">
        <v>1334</v>
      </c>
      <c r="C155" s="242"/>
      <c r="D155" s="242"/>
      <c r="E155" s="242"/>
      <c r="F155" s="242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2"/>
      <c r="R155" s="242"/>
      <c r="S155" s="242"/>
      <c r="T155" s="242"/>
      <c r="U155" s="242"/>
      <c r="V155" s="242"/>
      <c r="W155" s="242"/>
      <c r="X155" s="242"/>
      <c r="Y155" s="242"/>
      <c r="Z155" s="242"/>
      <c r="AA155" s="242"/>
      <c r="AB155" s="242"/>
      <c r="AC155" s="242"/>
      <c r="AD155" s="242"/>
      <c r="AE155" s="242"/>
      <c r="AF155" s="242"/>
      <c r="AG155" s="242"/>
      <c r="AH155" s="242"/>
      <c r="AI155" s="242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topLeftCell="A7" workbookViewId="0">
      <selection activeCell="B1" sqref="B1:B1048576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topLeftCell="A7"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>
        <f>'AEO 2022 Table 30 Steel'!C26/'AEO 2022 Table 30 Steel'!C27</f>
        <v>7.5666263087977234E-2</v>
      </c>
      <c r="C15">
        <f>'AEO 2023 Table 30 Steel'!C26/'AEO 2023 Table 30 Steel'!C27</f>
        <v>0.24134107911440181</v>
      </c>
      <c r="D15">
        <f>'AEO 2023 Table 30 Steel'!D26/'AEO 2023 Table 30 Steel'!D27</f>
        <v>0.21563320528078112</v>
      </c>
      <c r="E15">
        <f>'AEO 2023 Table 30 Steel'!E26/'AEO 2023 Table 30 Steel'!E27</f>
        <v>0.20540868691669184</v>
      </c>
      <c r="F15">
        <f>'AEO 2023 Table 30 Steel'!F26/'AEO 2023 Table 30 Steel'!F27</f>
        <v>0.20632834790708443</v>
      </c>
      <c r="G15">
        <f>'AEO 2023 Table 30 Steel'!G26/'AEO 2023 Table 30 Steel'!G27</f>
        <v>0.2070558464329279</v>
      </c>
      <c r="H15">
        <f>'AEO 2023 Table 30 Steel'!H26/'AEO 2023 Table 30 Steel'!H27</f>
        <v>0.20654816546098395</v>
      </c>
      <c r="I15">
        <f>'AEO 2023 Table 30 Steel'!I26/'AEO 2023 Table 30 Steel'!I27</f>
        <v>0.20494735923708343</v>
      </c>
      <c r="J15">
        <f>'AEO 2023 Table 30 Steel'!J26/'AEO 2023 Table 30 Steel'!J27</f>
        <v>0.20322095206091731</v>
      </c>
      <c r="K15">
        <f>'AEO 2023 Table 30 Steel'!K26/'AEO 2023 Table 30 Steel'!K27</f>
        <v>0.20138253396845532</v>
      </c>
      <c r="L15">
        <f>'AEO 2023 Table 30 Steel'!L26/'AEO 2023 Table 30 Steel'!L27</f>
        <v>0.19940668792575844</v>
      </c>
      <c r="M15">
        <f>'AEO 2023 Table 30 Steel'!M26/'AEO 2023 Table 30 Steel'!M27</f>
        <v>0.19717905714383555</v>
      </c>
      <c r="N15">
        <f>'AEO 2023 Table 30 Steel'!N26/'AEO 2023 Table 30 Steel'!N27</f>
        <v>0.19476022551532884</v>
      </c>
      <c r="O15">
        <f>'AEO 2023 Table 30 Steel'!O26/'AEO 2023 Table 30 Steel'!O27</f>
        <v>0.19221804153349573</v>
      </c>
      <c r="P15">
        <f>'AEO 2023 Table 30 Steel'!P26/'AEO 2023 Table 30 Steel'!P27</f>
        <v>0.18957719212535534</v>
      </c>
      <c r="Q15">
        <f>'AEO 2023 Table 30 Steel'!Q26/'AEO 2023 Table 30 Steel'!Q27</f>
        <v>0.18689489870982823</v>
      </c>
      <c r="R15">
        <f>'AEO 2023 Table 30 Steel'!R26/'AEO 2023 Table 30 Steel'!R27</f>
        <v>0.18456092107477007</v>
      </c>
      <c r="S15">
        <f>'AEO 2023 Table 30 Steel'!S26/'AEO 2023 Table 30 Steel'!S27</f>
        <v>0.18265875554496533</v>
      </c>
      <c r="T15">
        <f>'AEO 2023 Table 30 Steel'!T26/'AEO 2023 Table 30 Steel'!T27</f>
        <v>0.18089710398024164</v>
      </c>
      <c r="U15">
        <f>'AEO 2023 Table 30 Steel'!U26/'AEO 2023 Table 30 Steel'!U27</f>
        <v>0.17885199885715244</v>
      </c>
      <c r="V15">
        <f>'AEO 2023 Table 30 Steel'!V26/'AEO 2023 Table 30 Steel'!V27</f>
        <v>0.17652280388633276</v>
      </c>
      <c r="W15">
        <f>'AEO 2023 Table 30 Steel'!W26/'AEO 2023 Table 30 Steel'!W27</f>
        <v>0.17395596400991076</v>
      </c>
      <c r="X15">
        <f>'AEO 2023 Table 30 Steel'!X26/'AEO 2023 Table 30 Steel'!X27</f>
        <v>0.17140405257356678</v>
      </c>
      <c r="Y15">
        <f>'AEO 2023 Table 30 Steel'!Y26/'AEO 2023 Table 30 Steel'!Y27</f>
        <v>0.1688866144170599</v>
      </c>
      <c r="Z15">
        <f>'AEO 2023 Table 30 Steel'!Z26/'AEO 2023 Table 30 Steel'!Z27</f>
        <v>0.16640794244125917</v>
      </c>
      <c r="AA15">
        <f>'AEO 2023 Table 30 Steel'!AA26/'AEO 2023 Table 30 Steel'!AA27</f>
        <v>0.16400952354980472</v>
      </c>
      <c r="AB15">
        <f>'AEO 2023 Table 30 Steel'!AB26/'AEO 2023 Table 30 Steel'!AB27</f>
        <v>0.16170747748944697</v>
      </c>
      <c r="AC15">
        <f>'AEO 2023 Table 30 Steel'!AC26/'AEO 2023 Table 30 Steel'!AC27</f>
        <v>0.15956705817711736</v>
      </c>
      <c r="AD15">
        <f>'AEO 2023 Table 30 Steel'!AD26/'AEO 2023 Table 30 Steel'!AD27</f>
        <v>0.15715531630890944</v>
      </c>
      <c r="AE15">
        <f>'AEO 2023 Table 30 Steel'!AE26/'AEO 2023 Table 30 Steel'!AE27</f>
        <v>0.15473645862298879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topLeftCell="A7" workbookViewId="0">
      <selection activeCell="C15" sqref="C15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35">
      <c r="A11" t="s">
        <v>977</v>
      </c>
      <c r="B11" s="16">
        <f>MIN(1,'AEO 2022 Table 27 Chemicals'!C25/(SUM('AEO 2022 Table 27 Chemicals'!C25,'AEO 2022 Table 27 Chemicals'!C34)-'Annual NG_H2 Feedstock Consumpt'!B3/1000000000000))</f>
        <v>0.73108751853167453</v>
      </c>
      <c r="C11" s="16">
        <f>MIN(1,'AEO 2023 Table 27 Chemicals'!C25/(SUM('AEO 2023 Table 27 Chemicals'!C25,'AEO 2023 Table 27 Chemicals'!C34)-'Annual NG_H2 Feedstock Consumpt'!C3/1000000000000))</f>
        <v>0.73405423336816744</v>
      </c>
      <c r="D11" s="16">
        <f>MIN(1,'AEO 2023 Table 27 Chemicals'!D25/(SUM('AEO 2023 Table 27 Chemicals'!D25,'AEO 2023 Table 27 Chemicals'!D34)-'Annual NG_H2 Feedstock Consumpt'!D3/1000000000000))</f>
        <v>0.72104745240473422</v>
      </c>
      <c r="E11" s="16">
        <f>MIN(1,'AEO 2023 Table 27 Chemicals'!E25/(SUM('AEO 2023 Table 27 Chemicals'!E25,'AEO 2023 Table 27 Chemicals'!E34)-'Annual NG_H2 Feedstock Consumpt'!E3/1000000000000))</f>
        <v>0.72434974939937036</v>
      </c>
      <c r="F11" s="16">
        <f>MIN(1,'AEO 2023 Table 27 Chemicals'!F25/(SUM('AEO 2023 Table 27 Chemicals'!F25,'AEO 2023 Table 27 Chemicals'!F34)-'Annual NG_H2 Feedstock Consumpt'!F3/1000000000000))</f>
        <v>0.72638985721545746</v>
      </c>
      <c r="G11" s="16">
        <f>MIN(1,'AEO 2023 Table 27 Chemicals'!G25/(SUM('AEO 2023 Table 27 Chemicals'!G25,'AEO 2023 Table 27 Chemicals'!G34)-'Annual NG_H2 Feedstock Consumpt'!G3/1000000000000))</f>
        <v>0.73051311985173195</v>
      </c>
      <c r="H11" s="16">
        <f>MIN(1,'AEO 2023 Table 27 Chemicals'!H25/(SUM('AEO 2023 Table 27 Chemicals'!H25,'AEO 2023 Table 27 Chemicals'!H34)-'Annual NG_H2 Feedstock Consumpt'!H3/1000000000000))</f>
        <v>0.73325469926703213</v>
      </c>
      <c r="I11" s="16">
        <f>MIN(1,'AEO 2023 Table 27 Chemicals'!I25/(SUM('AEO 2023 Table 27 Chemicals'!I25,'AEO 2023 Table 27 Chemicals'!I34)-'Annual NG_H2 Feedstock Consumpt'!I3/1000000000000))</f>
        <v>0.73531295949548858</v>
      </c>
      <c r="J11" s="16">
        <f>MIN(1,'AEO 2023 Table 27 Chemicals'!J25/(SUM('AEO 2023 Table 27 Chemicals'!J25,'AEO 2023 Table 27 Chemicals'!J34)-'Annual NG_H2 Feedstock Consumpt'!J3/1000000000000))</f>
        <v>0.73475110803048205</v>
      </c>
      <c r="K11" s="16">
        <f>MIN(1,'AEO 2023 Table 27 Chemicals'!K25/(SUM('AEO 2023 Table 27 Chemicals'!K25,'AEO 2023 Table 27 Chemicals'!K34)-'Annual NG_H2 Feedstock Consumpt'!K3/1000000000000))</f>
        <v>0.73419908782612409</v>
      </c>
      <c r="L11" s="16">
        <f>MIN(1,'AEO 2023 Table 27 Chemicals'!L25/(SUM('AEO 2023 Table 27 Chemicals'!L25,'AEO 2023 Table 27 Chemicals'!L34)-'Annual NG_H2 Feedstock Consumpt'!L3/1000000000000))</f>
        <v>0.73358666235172731</v>
      </c>
      <c r="M11" s="16">
        <f>MIN(1,'AEO 2023 Table 27 Chemicals'!M25/(SUM('AEO 2023 Table 27 Chemicals'!M25,'AEO 2023 Table 27 Chemicals'!M34)-'Annual NG_H2 Feedstock Consumpt'!M3/1000000000000))</f>
        <v>0.73158111569223427</v>
      </c>
      <c r="N11" s="16">
        <f>MIN(1,'AEO 2023 Table 27 Chemicals'!N25/(SUM('AEO 2023 Table 27 Chemicals'!N25,'AEO 2023 Table 27 Chemicals'!N34)-'Annual NG_H2 Feedstock Consumpt'!N3/1000000000000))</f>
        <v>0.73129646051685948</v>
      </c>
      <c r="O11" s="16">
        <f>MIN(1,'AEO 2023 Table 27 Chemicals'!O25/(SUM('AEO 2023 Table 27 Chemicals'!O25,'AEO 2023 Table 27 Chemicals'!O34)-'Annual NG_H2 Feedstock Consumpt'!O3/1000000000000))</f>
        <v>0.7311267125035037</v>
      </c>
      <c r="P11" s="16">
        <f>MIN(1,'AEO 2023 Table 27 Chemicals'!P25/(SUM('AEO 2023 Table 27 Chemicals'!P25,'AEO 2023 Table 27 Chemicals'!P34)-'Annual NG_H2 Feedstock Consumpt'!P3/1000000000000))</f>
        <v>0.73124360167494207</v>
      </c>
      <c r="Q11" s="16">
        <f>MIN(1,'AEO 2023 Table 27 Chemicals'!Q25/(SUM('AEO 2023 Table 27 Chemicals'!Q25,'AEO 2023 Table 27 Chemicals'!Q34)-'Annual NG_H2 Feedstock Consumpt'!Q3/1000000000000))</f>
        <v>0.7318110998237507</v>
      </c>
      <c r="R11" s="16">
        <f>MIN(1,'AEO 2023 Table 27 Chemicals'!R25/(SUM('AEO 2023 Table 27 Chemicals'!R25,'AEO 2023 Table 27 Chemicals'!R34)-'Annual NG_H2 Feedstock Consumpt'!R3/1000000000000))</f>
        <v>0.73254175570405555</v>
      </c>
      <c r="S11" s="16">
        <f>MIN(1,'AEO 2023 Table 27 Chemicals'!S25/(SUM('AEO 2023 Table 27 Chemicals'!S25,'AEO 2023 Table 27 Chemicals'!S34)-'Annual NG_H2 Feedstock Consumpt'!S3/1000000000000))</f>
        <v>0.7325402219053696</v>
      </c>
      <c r="T11" s="16">
        <f>MIN(1,'AEO 2023 Table 27 Chemicals'!T25/(SUM('AEO 2023 Table 27 Chemicals'!T25,'AEO 2023 Table 27 Chemicals'!T34)-'Annual NG_H2 Feedstock Consumpt'!T3/1000000000000))</f>
        <v>0.73479358461749456</v>
      </c>
      <c r="U11" s="16">
        <f>MIN(1,'AEO 2023 Table 27 Chemicals'!U25/(SUM('AEO 2023 Table 27 Chemicals'!U25,'AEO 2023 Table 27 Chemicals'!U34)-'Annual NG_H2 Feedstock Consumpt'!U3/1000000000000))</f>
        <v>0.73641819223646154</v>
      </c>
      <c r="V11" s="16">
        <f>MIN(1,'AEO 2023 Table 27 Chemicals'!V25/(SUM('AEO 2023 Table 27 Chemicals'!V25,'AEO 2023 Table 27 Chemicals'!V34)-'Annual NG_H2 Feedstock Consumpt'!V3/1000000000000))</f>
        <v>0.73783891781771793</v>
      </c>
      <c r="W11" s="16">
        <f>MIN(1,'AEO 2023 Table 27 Chemicals'!W25/(SUM('AEO 2023 Table 27 Chemicals'!W25,'AEO 2023 Table 27 Chemicals'!W34)-'Annual NG_H2 Feedstock Consumpt'!W3/1000000000000))</f>
        <v>0.7399615738782549</v>
      </c>
      <c r="X11" s="16">
        <f>MIN(1,'AEO 2023 Table 27 Chemicals'!X25/(SUM('AEO 2023 Table 27 Chemicals'!X25,'AEO 2023 Table 27 Chemicals'!X34)-'Annual NG_H2 Feedstock Consumpt'!X3/1000000000000))</f>
        <v>0.74306638853673912</v>
      </c>
      <c r="Y11" s="16">
        <f>MIN(1,'AEO 2023 Table 27 Chemicals'!Y25/(SUM('AEO 2023 Table 27 Chemicals'!Y25,'AEO 2023 Table 27 Chemicals'!Y34)-'Annual NG_H2 Feedstock Consumpt'!Y3/1000000000000))</f>
        <v>0.74616120531284269</v>
      </c>
      <c r="Z11" s="16">
        <f>MIN(1,'AEO 2023 Table 27 Chemicals'!Z25/(SUM('AEO 2023 Table 27 Chemicals'!Z25,'AEO 2023 Table 27 Chemicals'!Z34)-'Annual NG_H2 Feedstock Consumpt'!Z3/1000000000000))</f>
        <v>0.74922852342848212</v>
      </c>
      <c r="AA11" s="16">
        <f>MIN(1,'AEO 2023 Table 27 Chemicals'!AA25/(SUM('AEO 2023 Table 27 Chemicals'!AA25,'AEO 2023 Table 27 Chemicals'!AA34)-'Annual NG_H2 Feedstock Consumpt'!AA3/1000000000000))</f>
        <v>0.75193045318556084</v>
      </c>
      <c r="AB11" s="16">
        <f>MIN(1,'AEO 2023 Table 27 Chemicals'!AB25/(SUM('AEO 2023 Table 27 Chemicals'!AB25,'AEO 2023 Table 27 Chemicals'!AB34)-'Annual NG_H2 Feedstock Consumpt'!AB3/1000000000000))</f>
        <v>0.75446225592369209</v>
      </c>
      <c r="AC11" s="16">
        <f>MIN(1,'AEO 2023 Table 27 Chemicals'!AC25/(SUM('AEO 2023 Table 27 Chemicals'!AC25,'AEO 2023 Table 27 Chemicals'!AC34)-'Annual NG_H2 Feedstock Consumpt'!AC3/1000000000000))</f>
        <v>0.75704185655530454</v>
      </c>
      <c r="AD11" s="16">
        <f>MIN(1,'AEO 2023 Table 27 Chemicals'!AD25/(SUM('AEO 2023 Table 27 Chemicals'!AD25,'AEO 2023 Table 27 Chemicals'!AD34)-'Annual NG_H2 Feedstock Consumpt'!AD3/1000000000000))</f>
        <v>0.75976987538636787</v>
      </c>
      <c r="AE11" s="16">
        <f>MIN(1,'AEO 2023 Table 27 Chemicals'!AE25/(SUM('AEO 2023 Table 27 Chemicals'!AE25,'AEO 2023 Table 27 Chemicals'!AE34)-'Annual NG_H2 Feedstock Consumpt'!AE3/1000000000000))</f>
        <v>0.76223853271023989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topLeftCell="A7"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topLeftCell="A10"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topLeftCell="A13"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topLeftCell="A10"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2023 Table 24 Refining'!C26*10^12)/('AEO 2023 Table 24 Refining'!C17*365*(('AEO 2023 Table 11 Petroleum'!C16-'AEO 2023 Table 11 Petroleum'!C21)*'AEO 2023 T68 Conversion Factors'!C48+'AEO 2023 Table 11 Petroleum'!C20*'AEO 2023 T68 Conversion Factors'!C49)/SUM(('AEO 2023 Table 11 Petroleum'!C16-'AEO 2023 Table 11 Petroleum'!C21),'AEO 2023 Table 11 Petroleum'!C20)*10^6*10^6)</f>
        <v>5.1427805629793745E-2</v>
      </c>
      <c r="D10">
        <f>('AEO 2023 Table 24 Refining'!D26*10^12)/('AEO 2023 Table 24 Refining'!D17*365*(('AEO 2023 Table 11 Petroleum'!D16-'AEO 2023 Table 11 Petroleum'!D21)*'AEO 2023 T68 Conversion Factors'!D48+'AEO 2023 Table 11 Petroleum'!D20*'AEO 2023 T68 Conversion Factors'!D49)/SUM(('AEO 2023 Table 11 Petroleum'!D16-'AEO 2023 Table 11 Petroleum'!D21),'AEO 2023 Table 11 Petroleum'!D20)*10^6*10^6)</f>
        <v>5.1040887672153284E-2</v>
      </c>
      <c r="E10">
        <f>('AEO 2023 Table 24 Refining'!E26*10^12)/('AEO 2023 Table 24 Refining'!E17*365*(('AEO 2023 Table 11 Petroleum'!E16-'AEO 2023 Table 11 Petroleum'!E21)*'AEO 2023 T68 Conversion Factors'!E48+'AEO 2023 Table 11 Petroleum'!E20*'AEO 2023 T68 Conversion Factors'!E49)/SUM(('AEO 2023 Table 11 Petroleum'!E16-'AEO 2023 Table 11 Petroleum'!E21),'AEO 2023 Table 11 Petroleum'!E20)*10^6*10^6)</f>
        <v>4.9967636565285585E-2</v>
      </c>
      <c r="F10">
        <f>('AEO 2023 Table 24 Refining'!F26*10^12)/('AEO 2023 Table 24 Refining'!F17*365*(('AEO 2023 Table 11 Petroleum'!F16-'AEO 2023 Table 11 Petroleum'!F21)*'AEO 2023 T68 Conversion Factors'!F48+'AEO 2023 Table 11 Petroleum'!F20*'AEO 2023 T68 Conversion Factors'!F49)/SUM(('AEO 2023 Table 11 Petroleum'!F16-'AEO 2023 Table 11 Petroleum'!F21),'AEO 2023 Table 11 Petroleum'!F20)*10^6*10^6)</f>
        <v>4.9663566429335969E-2</v>
      </c>
      <c r="G10">
        <f>('AEO 2023 Table 24 Refining'!G26*10^12)/('AEO 2023 Table 24 Refining'!G17*365*(('AEO 2023 Table 11 Petroleum'!G16-'AEO 2023 Table 11 Petroleum'!G21)*'AEO 2023 T68 Conversion Factors'!G48+'AEO 2023 Table 11 Petroleum'!G20*'AEO 2023 T68 Conversion Factors'!G49)/SUM(('AEO 2023 Table 11 Petroleum'!G16-'AEO 2023 Table 11 Petroleum'!G21),'AEO 2023 Table 11 Petroleum'!G20)*10^6*10^6)</f>
        <v>4.9870336048252216E-2</v>
      </c>
      <c r="H10">
        <f>('AEO 2023 Table 24 Refining'!H26*10^12)/('AEO 2023 Table 24 Refining'!H17*365*(('AEO 2023 Table 11 Petroleum'!H16-'AEO 2023 Table 11 Petroleum'!H21)*'AEO 2023 T68 Conversion Factors'!H48+'AEO 2023 Table 11 Petroleum'!H20*'AEO 2023 T68 Conversion Factors'!H49)/SUM(('AEO 2023 Table 11 Petroleum'!H16-'AEO 2023 Table 11 Petroleum'!H21),'AEO 2023 Table 11 Petroleum'!H20)*10^6*10^6)</f>
        <v>4.9592080375000444E-2</v>
      </c>
      <c r="I10">
        <f>('AEO 2023 Table 24 Refining'!I26*10^12)/('AEO 2023 Table 24 Refining'!I17*365*(('AEO 2023 Table 11 Petroleum'!I16-'AEO 2023 Table 11 Petroleum'!I21)*'AEO 2023 T68 Conversion Factors'!I48+'AEO 2023 Table 11 Petroleum'!I20*'AEO 2023 T68 Conversion Factors'!I49)/SUM(('AEO 2023 Table 11 Petroleum'!I16-'AEO 2023 Table 11 Petroleum'!I21),'AEO 2023 Table 11 Petroleum'!I20)*10^6*10^6)</f>
        <v>5.007003087428321E-2</v>
      </c>
      <c r="J10">
        <f>('AEO 2023 Table 24 Refining'!J26*10^12)/('AEO 2023 Table 24 Refining'!J17*365*(('AEO 2023 Table 11 Petroleum'!J16-'AEO 2023 Table 11 Petroleum'!J21)*'AEO 2023 T68 Conversion Factors'!J48+'AEO 2023 Table 11 Petroleum'!J20*'AEO 2023 T68 Conversion Factors'!J49)/SUM(('AEO 2023 Table 11 Petroleum'!J16-'AEO 2023 Table 11 Petroleum'!J21),'AEO 2023 Table 11 Petroleum'!J20)*10^6*10^6)</f>
        <v>5.0023825943384927E-2</v>
      </c>
      <c r="K10">
        <f>('AEO 2023 Table 24 Refining'!K26*10^12)/('AEO 2023 Table 24 Refining'!K17*365*(('AEO 2023 Table 11 Petroleum'!K16-'AEO 2023 Table 11 Petroleum'!K21)*'AEO 2023 T68 Conversion Factors'!K48+'AEO 2023 Table 11 Petroleum'!K20*'AEO 2023 T68 Conversion Factors'!K49)/SUM(('AEO 2023 Table 11 Petroleum'!K16-'AEO 2023 Table 11 Petroleum'!K21),'AEO 2023 Table 11 Petroleum'!K20)*10^6*10^6)</f>
        <v>5.0164645431352121E-2</v>
      </c>
      <c r="L10">
        <f>('AEO 2023 Table 24 Refining'!L26*10^12)/('AEO 2023 Table 24 Refining'!L17*365*(('AEO 2023 Table 11 Petroleum'!L16-'AEO 2023 Table 11 Petroleum'!L21)*'AEO 2023 T68 Conversion Factors'!L48+'AEO 2023 Table 11 Petroleum'!L20*'AEO 2023 T68 Conversion Factors'!L49)/SUM(('AEO 2023 Table 11 Petroleum'!L16-'AEO 2023 Table 11 Petroleum'!L21),'AEO 2023 Table 11 Petroleum'!L20)*10^6*10^6)</f>
        <v>5.019341939004595E-2</v>
      </c>
      <c r="M10">
        <f>('AEO 2023 Table 24 Refining'!M26*10^12)/('AEO 2023 Table 24 Refining'!M17*365*(('AEO 2023 Table 11 Petroleum'!M16-'AEO 2023 Table 11 Petroleum'!M21)*'AEO 2023 T68 Conversion Factors'!M48+'AEO 2023 Table 11 Petroleum'!M20*'AEO 2023 T68 Conversion Factors'!M49)/SUM(('AEO 2023 Table 11 Petroleum'!M16-'AEO 2023 Table 11 Petroleum'!M21),'AEO 2023 Table 11 Petroleum'!M20)*10^6*10^6)</f>
        <v>5.046096343281066E-2</v>
      </c>
      <c r="N10">
        <f>('AEO 2023 Table 24 Refining'!N26*10^12)/('AEO 2023 Table 24 Refining'!N17*365*(('AEO 2023 Table 11 Petroleum'!N16-'AEO 2023 Table 11 Petroleum'!N21)*'AEO 2023 T68 Conversion Factors'!N48+'AEO 2023 Table 11 Petroleum'!N20*'AEO 2023 T68 Conversion Factors'!N49)/SUM(('AEO 2023 Table 11 Petroleum'!N16-'AEO 2023 Table 11 Petroleum'!N21),'AEO 2023 Table 11 Petroleum'!N20)*10^6*10^6)</f>
        <v>5.0307533185488536E-2</v>
      </c>
      <c r="O10">
        <f>('AEO 2023 Table 24 Refining'!O26*10^12)/('AEO 2023 Table 24 Refining'!O17*365*(('AEO 2023 Table 11 Petroleum'!O16-'AEO 2023 Table 11 Petroleum'!O21)*'AEO 2023 T68 Conversion Factors'!O48+'AEO 2023 Table 11 Petroleum'!O20*'AEO 2023 T68 Conversion Factors'!O49)/SUM(('AEO 2023 Table 11 Petroleum'!O16-'AEO 2023 Table 11 Petroleum'!O21),'AEO 2023 Table 11 Petroleum'!O20)*10^6*10^6)</f>
        <v>5.0798299564007006E-2</v>
      </c>
      <c r="P10">
        <f>('AEO 2023 Table 24 Refining'!P26*10^12)/('AEO 2023 Table 24 Refining'!P17*365*(('AEO 2023 Table 11 Petroleum'!P16-'AEO 2023 Table 11 Petroleum'!P21)*'AEO 2023 T68 Conversion Factors'!P48+'AEO 2023 Table 11 Petroleum'!P20*'AEO 2023 T68 Conversion Factors'!P49)/SUM(('AEO 2023 Table 11 Petroleum'!P16-'AEO 2023 Table 11 Petroleum'!P21),'AEO 2023 Table 11 Petroleum'!P20)*10^6*10^6)</f>
        <v>5.0784491742439007E-2</v>
      </c>
      <c r="Q10">
        <f>('AEO 2023 Table 24 Refining'!Q26*10^12)/('AEO 2023 Table 24 Refining'!Q17*365*(('AEO 2023 Table 11 Petroleum'!Q16-'AEO 2023 Table 11 Petroleum'!Q21)*'AEO 2023 T68 Conversion Factors'!Q48+'AEO 2023 Table 11 Petroleum'!Q20*'AEO 2023 T68 Conversion Factors'!Q49)/SUM(('AEO 2023 Table 11 Petroleum'!Q16-'AEO 2023 Table 11 Petroleum'!Q21),'AEO 2023 Table 11 Petroleum'!Q20)*10^6*10^6)</f>
        <v>5.0785093764666472E-2</v>
      </c>
      <c r="R10">
        <f>('AEO 2023 Table 24 Refining'!R26*10^12)/('AEO 2023 Table 24 Refining'!R17*365*(('AEO 2023 Table 11 Petroleum'!R16-'AEO 2023 Table 11 Petroleum'!R21)*'AEO 2023 T68 Conversion Factors'!R48+'AEO 2023 Table 11 Petroleum'!R20*'AEO 2023 T68 Conversion Factors'!R49)/SUM(('AEO 2023 Table 11 Petroleum'!R16-'AEO 2023 Table 11 Petroleum'!R21),'AEO 2023 Table 11 Petroleum'!R20)*10^6*10^6)</f>
        <v>5.1056449342325949E-2</v>
      </c>
      <c r="S10">
        <f>('AEO 2023 Table 24 Refining'!S26*10^12)/('AEO 2023 Table 24 Refining'!S17*365*(('AEO 2023 Table 11 Petroleum'!S16-'AEO 2023 Table 11 Petroleum'!S21)*'AEO 2023 T68 Conversion Factors'!S48+'AEO 2023 Table 11 Petroleum'!S20*'AEO 2023 T68 Conversion Factors'!S49)/SUM(('AEO 2023 Table 11 Petroleum'!S16-'AEO 2023 Table 11 Petroleum'!S21),'AEO 2023 Table 11 Petroleum'!S20)*10^6*10^6)</f>
        <v>5.1002691518791228E-2</v>
      </c>
      <c r="T10">
        <f>('AEO 2023 Table 24 Refining'!T26*10^12)/('AEO 2023 Table 24 Refining'!T17*365*(('AEO 2023 Table 11 Petroleum'!T16-'AEO 2023 Table 11 Petroleum'!T21)*'AEO 2023 T68 Conversion Factors'!T48+'AEO 2023 Table 11 Petroleum'!T20*'AEO 2023 T68 Conversion Factors'!T49)/SUM(('AEO 2023 Table 11 Petroleum'!T16-'AEO 2023 Table 11 Petroleum'!T21),'AEO 2023 Table 11 Petroleum'!T20)*10^6*10^6)</f>
        <v>5.1280736056328574E-2</v>
      </c>
      <c r="U10">
        <f>('AEO 2023 Table 24 Refining'!U26*10^12)/('AEO 2023 Table 24 Refining'!U17*365*(('AEO 2023 Table 11 Petroleum'!U16-'AEO 2023 Table 11 Petroleum'!U21)*'AEO 2023 T68 Conversion Factors'!U48+'AEO 2023 Table 11 Petroleum'!U20*'AEO 2023 T68 Conversion Factors'!U49)/SUM(('AEO 2023 Table 11 Petroleum'!U16-'AEO 2023 Table 11 Petroleum'!U21),'AEO 2023 Table 11 Petroleum'!U20)*10^6*10^6)</f>
        <v>5.1381825345407452E-2</v>
      </c>
      <c r="V10">
        <f>('AEO 2023 Table 24 Refining'!V26*10^12)/('AEO 2023 Table 24 Refining'!V17*365*(('AEO 2023 Table 11 Petroleum'!V16-'AEO 2023 Table 11 Petroleum'!V21)*'AEO 2023 T68 Conversion Factors'!V48+'AEO 2023 Table 11 Petroleum'!V20*'AEO 2023 T68 Conversion Factors'!V49)/SUM(('AEO 2023 Table 11 Petroleum'!V16-'AEO 2023 Table 11 Petroleum'!V21),'AEO 2023 Table 11 Petroleum'!V20)*10^6*10^6)</f>
        <v>5.1534854313435845E-2</v>
      </c>
      <c r="W10">
        <f>('AEO 2023 Table 24 Refining'!W26*10^12)/('AEO 2023 Table 24 Refining'!W17*365*(('AEO 2023 Table 11 Petroleum'!W16-'AEO 2023 Table 11 Petroleum'!W21)*'AEO 2023 T68 Conversion Factors'!W48+'AEO 2023 Table 11 Petroleum'!W20*'AEO 2023 T68 Conversion Factors'!W49)/SUM(('AEO 2023 Table 11 Petroleum'!W16-'AEO 2023 Table 11 Petroleum'!W21),'AEO 2023 Table 11 Petroleum'!W20)*10^6*10^6)</f>
        <v>5.1678116649888986E-2</v>
      </c>
      <c r="X10">
        <f>('AEO 2023 Table 24 Refining'!X26*10^12)/('AEO 2023 Table 24 Refining'!X17*365*(('AEO 2023 Table 11 Petroleum'!X16-'AEO 2023 Table 11 Petroleum'!X21)*'AEO 2023 T68 Conversion Factors'!X48+'AEO 2023 Table 11 Petroleum'!X20*'AEO 2023 T68 Conversion Factors'!X49)/SUM(('AEO 2023 Table 11 Petroleum'!X16-'AEO 2023 Table 11 Petroleum'!X21),'AEO 2023 Table 11 Petroleum'!X20)*10^6*10^6)</f>
        <v>5.1865891960069209E-2</v>
      </c>
      <c r="Y10">
        <f>('AEO 2023 Table 24 Refining'!Y26*10^12)/('AEO 2023 Table 24 Refining'!Y17*365*(('AEO 2023 Table 11 Petroleum'!Y16-'AEO 2023 Table 11 Petroleum'!Y21)*'AEO 2023 T68 Conversion Factors'!Y48+'AEO 2023 Table 11 Petroleum'!Y20*'AEO 2023 T68 Conversion Factors'!Y49)/SUM(('AEO 2023 Table 11 Petroleum'!Y16-'AEO 2023 Table 11 Petroleum'!Y21),'AEO 2023 Table 11 Petroleum'!Y20)*10^6*10^6)</f>
        <v>5.1932369694914174E-2</v>
      </c>
      <c r="Z10">
        <f>('AEO 2023 Table 24 Refining'!Z26*10^12)/('AEO 2023 Table 24 Refining'!Z17*365*(('AEO 2023 Table 11 Petroleum'!Z16-'AEO 2023 Table 11 Petroleum'!Z21)*'AEO 2023 T68 Conversion Factors'!Z48+'AEO 2023 Table 11 Petroleum'!Z20*'AEO 2023 T68 Conversion Factors'!Z49)/SUM(('AEO 2023 Table 11 Petroleum'!Z16-'AEO 2023 Table 11 Petroleum'!Z21),'AEO 2023 Table 11 Petroleum'!Z20)*10^6*10^6)</f>
        <v>5.2022311201493608E-2</v>
      </c>
      <c r="AA10">
        <f>('AEO 2023 Table 24 Refining'!AA26*10^12)/('AEO 2023 Table 24 Refining'!AA17*365*(('AEO 2023 Table 11 Petroleum'!AA16-'AEO 2023 Table 11 Petroleum'!AA21)*'AEO 2023 T68 Conversion Factors'!AA48+'AEO 2023 Table 11 Petroleum'!AA20*'AEO 2023 T68 Conversion Factors'!AA49)/SUM(('AEO 2023 Table 11 Petroleum'!AA16-'AEO 2023 Table 11 Petroleum'!AA21),'AEO 2023 Table 11 Petroleum'!AA20)*10^6*10^6)</f>
        <v>5.1809347599220693E-2</v>
      </c>
      <c r="AB10">
        <f>('AEO 2023 Table 24 Refining'!AB26*10^12)/('AEO 2023 Table 24 Refining'!AB17*365*(('AEO 2023 Table 11 Petroleum'!AB16-'AEO 2023 Table 11 Petroleum'!AB21)*'AEO 2023 T68 Conversion Factors'!AB48+'AEO 2023 Table 11 Petroleum'!AB20*'AEO 2023 T68 Conversion Factors'!AB49)/SUM(('AEO 2023 Table 11 Petroleum'!AB16-'AEO 2023 Table 11 Petroleum'!AB21),'AEO 2023 Table 11 Petroleum'!AB20)*10^6*10^6)</f>
        <v>5.1980969144088722E-2</v>
      </c>
      <c r="AC10">
        <f>('AEO 2023 Table 24 Refining'!AC26*10^12)/('AEO 2023 Table 24 Refining'!AC17*365*(('AEO 2023 Table 11 Petroleum'!AC16-'AEO 2023 Table 11 Petroleum'!AC21)*'AEO 2023 T68 Conversion Factors'!AC48+'AEO 2023 Table 11 Petroleum'!AC20*'AEO 2023 T68 Conversion Factors'!AC49)/SUM(('AEO 2023 Table 11 Petroleum'!AC16-'AEO 2023 Table 11 Petroleum'!AC21),'AEO 2023 Table 11 Petroleum'!AC20)*10^6*10^6)</f>
        <v>5.1946781598716595E-2</v>
      </c>
      <c r="AD10">
        <f>('AEO 2023 Table 24 Refining'!AD26*10^12)/('AEO 2023 Table 24 Refining'!AD17*365*(('AEO 2023 Table 11 Petroleum'!AD16-'AEO 2023 Table 11 Petroleum'!AD21)*'AEO 2023 T68 Conversion Factors'!AD48+'AEO 2023 Table 11 Petroleum'!AD20*'AEO 2023 T68 Conversion Factors'!AD49)/SUM(('AEO 2023 Table 11 Petroleum'!AD16-'AEO 2023 Table 11 Petroleum'!AD21),'AEO 2023 Table 11 Petroleum'!AD20)*10^6*10^6)</f>
        <v>5.1785689100616039E-2</v>
      </c>
      <c r="AE10">
        <f>('AEO 2023 Table 24 Refining'!AE26*10^12)/('AEO 2023 Table 24 Refining'!AE17*365*(('AEO 2023 Table 11 Petroleum'!AE16-'AEO 2023 Table 11 Petroleum'!AE21)*'AEO 2023 T68 Conversion Factors'!AE48+'AEO 2023 Table 11 Petroleum'!AE20*'AEO 2023 T68 Conversion Factors'!AE49)/SUM(('AEO 2023 Table 11 Petroleum'!AE16-'AEO 2023 Table 11 Petroleum'!AE21),'AEO 2023 Table 11 Petroleum'!AE20)*10^6*10^6)</f>
        <v>5.1573997007432426E-2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'AEO 2022 Table 27 Chemicals'!C19/SUM('AEO 2022 Table 27 Chemicals'!C19,'AEO 2022 Table 27 Chemicals'!C23)</f>
        <v>1.2179932226479831E-2</v>
      </c>
      <c r="C11">
        <f>'AEO 2023 Table 27 Chemicals'!C19/SUM('AEO 2023 Table 27 Chemicals'!C19,'AEO 2023 Table 27 Chemicals'!C23)</f>
        <v>1.3414807292408442E-2</v>
      </c>
      <c r="D11">
        <f>'AEO 2023 Table 27 Chemicals'!D19/SUM('AEO 2023 Table 27 Chemicals'!D19,'AEO 2023 Table 27 Chemicals'!D23)</f>
        <v>2.0562971888390749E-2</v>
      </c>
      <c r="E11">
        <f>'AEO 2023 Table 27 Chemicals'!E19/SUM('AEO 2023 Table 27 Chemicals'!E19,'AEO 2023 Table 27 Chemicals'!E23)</f>
        <v>1.8427866280961196E-2</v>
      </c>
      <c r="F11">
        <f>'AEO 2023 Table 27 Chemicals'!F19/SUM('AEO 2023 Table 27 Chemicals'!F19,'AEO 2023 Table 27 Chemicals'!F23)</f>
        <v>1.6166709023212399E-2</v>
      </c>
      <c r="G11">
        <f>'AEO 2023 Table 27 Chemicals'!G19/SUM('AEO 2023 Table 27 Chemicals'!G19,'AEO 2023 Table 27 Chemicals'!G23)</f>
        <v>1.4396901950335588E-2</v>
      </c>
      <c r="H11">
        <f>'AEO 2023 Table 27 Chemicals'!H19/SUM('AEO 2023 Table 27 Chemicals'!H19,'AEO 2023 Table 27 Chemicals'!H23)</f>
        <v>1.2940103641584854E-2</v>
      </c>
      <c r="I11">
        <f>'AEO 2023 Table 27 Chemicals'!I19/SUM('AEO 2023 Table 27 Chemicals'!I19,'AEO 2023 Table 27 Chemicals'!I23)</f>
        <v>1.1717858731960505E-2</v>
      </c>
      <c r="J11">
        <f>'AEO 2023 Table 27 Chemicals'!J19/SUM('AEO 2023 Table 27 Chemicals'!J19,'AEO 2023 Table 27 Chemicals'!J23)</f>
        <v>1.0694115881355352E-2</v>
      </c>
      <c r="K11">
        <f>'AEO 2023 Table 27 Chemicals'!K19/SUM('AEO 2023 Table 27 Chemicals'!K19,'AEO 2023 Table 27 Chemicals'!K23)</f>
        <v>9.8945948845547381E-3</v>
      </c>
      <c r="L11">
        <f>'AEO 2023 Table 27 Chemicals'!L19/SUM('AEO 2023 Table 27 Chemicals'!L19,'AEO 2023 Table 27 Chemicals'!L23)</f>
        <v>9.2609026364024183E-3</v>
      </c>
      <c r="M11">
        <f>'AEO 2023 Table 27 Chemicals'!M19/SUM('AEO 2023 Table 27 Chemicals'!M19,'AEO 2023 Table 27 Chemicals'!M23)</f>
        <v>8.8005042521766448E-3</v>
      </c>
      <c r="N11">
        <f>'AEO 2023 Table 27 Chemicals'!N19/SUM('AEO 2023 Table 27 Chemicals'!N19,'AEO 2023 Table 27 Chemicals'!N23)</f>
        <v>8.4673761626507509E-3</v>
      </c>
      <c r="O11">
        <f>'AEO 2023 Table 27 Chemicals'!O19/SUM('AEO 2023 Table 27 Chemicals'!O19,'AEO 2023 Table 27 Chemicals'!O23)</f>
        <v>8.2634047321229684E-3</v>
      </c>
      <c r="P11">
        <f>'AEO 2023 Table 27 Chemicals'!P19/SUM('AEO 2023 Table 27 Chemicals'!P19,'AEO 2023 Table 27 Chemicals'!P23)</f>
        <v>8.1847135618425739E-3</v>
      </c>
      <c r="Q11">
        <f>'AEO 2023 Table 27 Chemicals'!Q19/SUM('AEO 2023 Table 27 Chemicals'!Q19,'AEO 2023 Table 27 Chemicals'!Q23)</f>
        <v>8.1715406153497552E-3</v>
      </c>
      <c r="R11">
        <f>'AEO 2023 Table 27 Chemicals'!R19/SUM('AEO 2023 Table 27 Chemicals'!R19,'AEO 2023 Table 27 Chemicals'!R23)</f>
        <v>8.1606090237534464E-3</v>
      </c>
      <c r="S11">
        <f>'AEO 2023 Table 27 Chemicals'!S19/SUM('AEO 2023 Table 27 Chemicals'!S19,'AEO 2023 Table 27 Chemicals'!S23)</f>
        <v>8.1409414736771449E-3</v>
      </c>
      <c r="T11">
        <f>'AEO 2023 Table 27 Chemicals'!T19/SUM('AEO 2023 Table 27 Chemicals'!T19,'AEO 2023 Table 27 Chemicals'!T23)</f>
        <v>8.1355033689428785E-3</v>
      </c>
      <c r="U11">
        <f>'AEO 2023 Table 27 Chemicals'!U19/SUM('AEO 2023 Table 27 Chemicals'!U19,'AEO 2023 Table 27 Chemicals'!U23)</f>
        <v>8.119038180097014E-3</v>
      </c>
      <c r="V11">
        <f>'AEO 2023 Table 27 Chemicals'!V19/SUM('AEO 2023 Table 27 Chemicals'!V19,'AEO 2023 Table 27 Chemicals'!V23)</f>
        <v>8.1040505308839477E-3</v>
      </c>
      <c r="W11">
        <f>'AEO 2023 Table 27 Chemicals'!W19/SUM('AEO 2023 Table 27 Chemicals'!W19,'AEO 2023 Table 27 Chemicals'!W23)</f>
        <v>8.0900707273790142E-3</v>
      </c>
      <c r="X11">
        <f>'AEO 2023 Table 27 Chemicals'!X19/SUM('AEO 2023 Table 27 Chemicals'!X19,'AEO 2023 Table 27 Chemicals'!X23)</f>
        <v>8.0809376990457066E-3</v>
      </c>
      <c r="Y11">
        <f>'AEO 2023 Table 27 Chemicals'!Y19/SUM('AEO 2023 Table 27 Chemicals'!Y19,'AEO 2023 Table 27 Chemicals'!Y23)</f>
        <v>8.0762107755424466E-3</v>
      </c>
      <c r="Z11">
        <f>'AEO 2023 Table 27 Chemicals'!Z19/SUM('AEO 2023 Table 27 Chemicals'!Z19,'AEO 2023 Table 27 Chemicals'!Z23)</f>
        <v>8.0563703612319421E-3</v>
      </c>
      <c r="AA11">
        <f>'AEO 2023 Table 27 Chemicals'!AA19/SUM('AEO 2023 Table 27 Chemicals'!AA19,'AEO 2023 Table 27 Chemicals'!AA23)</f>
        <v>7.9238458926357974E-3</v>
      </c>
      <c r="AB11">
        <f>'AEO 2023 Table 27 Chemicals'!AB19/SUM('AEO 2023 Table 27 Chemicals'!AB19,'AEO 2023 Table 27 Chemicals'!AB23)</f>
        <v>7.9147890903020247E-3</v>
      </c>
      <c r="AC11">
        <f>'AEO 2023 Table 27 Chemicals'!AC19/SUM('AEO 2023 Table 27 Chemicals'!AC19,'AEO 2023 Table 27 Chemicals'!AC23)</f>
        <v>7.9028631795907515E-3</v>
      </c>
      <c r="AD11">
        <f>'AEO 2023 Table 27 Chemicals'!AD19/SUM('AEO 2023 Table 27 Chemicals'!AD19,'AEO 2023 Table 27 Chemicals'!AD23)</f>
        <v>7.8762254925573878E-3</v>
      </c>
      <c r="AE11">
        <f>'AEO 2023 Table 27 Chemicals'!AE19/SUM('AEO 2023 Table 27 Chemicals'!AE19,'AEO 2023 Table 27 Chemicals'!AE23)</f>
        <v>7.8614736489192039E-3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B11" sqref="B11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'AEO 2022 Table 27 Chemicals'!C21/SUM('AEO 2022 Table 27 Chemicals'!C21,'AEO 2022 Table 27 Chemicals'!C31,'AEO 2022 Table 27 Chemicals'!C33)</f>
        <v>0</v>
      </c>
      <c r="C11">
        <f>'AEO 2023 Table 27 Chemicals'!C21/SUM('AEO 2023 Table 27 Chemicals'!C21,'AEO 2023 Table 27 Chemicals'!C31,'AEO 2023 Table 27 Chemicals'!C33)</f>
        <v>0</v>
      </c>
      <c r="D11">
        <f>'AEO 2023 Table 27 Chemicals'!D21/SUM('AEO 2023 Table 27 Chemicals'!D21,'AEO 2023 Table 27 Chemicals'!D31,'AEO 2023 Table 27 Chemicals'!D33)</f>
        <v>0</v>
      </c>
      <c r="E11">
        <f>'AEO 2023 Table 27 Chemicals'!E21/SUM('AEO 2023 Table 27 Chemicals'!E21,'AEO 2023 Table 27 Chemicals'!E31,'AEO 2023 Table 27 Chemicals'!E33)</f>
        <v>0</v>
      </c>
      <c r="F11">
        <f>'AEO 2023 Table 27 Chemicals'!F21/SUM('AEO 2023 Table 27 Chemicals'!F21,'AEO 2023 Table 27 Chemicals'!F31,'AEO 2023 Table 27 Chemicals'!F33)</f>
        <v>0</v>
      </c>
      <c r="G11">
        <f>'AEO 2023 Table 27 Chemicals'!G21/SUM('AEO 2023 Table 27 Chemicals'!G21,'AEO 2023 Table 27 Chemicals'!G31,'AEO 2023 Table 27 Chemicals'!G33)</f>
        <v>0</v>
      </c>
      <c r="H11">
        <f>'AEO 2023 Table 27 Chemicals'!H21/SUM('AEO 2023 Table 27 Chemicals'!H21,'AEO 2023 Table 27 Chemicals'!H31,'AEO 2023 Table 27 Chemicals'!H33)</f>
        <v>0</v>
      </c>
      <c r="I11">
        <f>'AEO 2023 Table 27 Chemicals'!I21/SUM('AEO 2023 Table 27 Chemicals'!I21,'AEO 2023 Table 27 Chemicals'!I31,'AEO 2023 Table 27 Chemicals'!I33)</f>
        <v>0</v>
      </c>
      <c r="J11">
        <f>'AEO 2023 Table 27 Chemicals'!J21/SUM('AEO 2023 Table 27 Chemicals'!J21,'AEO 2023 Table 27 Chemicals'!J31,'AEO 2023 Table 27 Chemicals'!J33)</f>
        <v>0</v>
      </c>
      <c r="K11">
        <f>'AEO 2023 Table 27 Chemicals'!K21/SUM('AEO 2023 Table 27 Chemicals'!K21,'AEO 2023 Table 27 Chemicals'!K31,'AEO 2023 Table 27 Chemicals'!K33)</f>
        <v>0</v>
      </c>
      <c r="L11">
        <f>'AEO 2023 Table 27 Chemicals'!L21/SUM('AEO 2023 Table 27 Chemicals'!L21,'AEO 2023 Table 27 Chemicals'!L31,'AEO 2023 Table 27 Chemicals'!L33)</f>
        <v>0</v>
      </c>
      <c r="M11">
        <f>'AEO 2023 Table 27 Chemicals'!M21/SUM('AEO 2023 Table 27 Chemicals'!M21,'AEO 2023 Table 27 Chemicals'!M31,'AEO 2023 Table 27 Chemicals'!M33)</f>
        <v>0</v>
      </c>
      <c r="N11">
        <f>'AEO 2023 Table 27 Chemicals'!N21/SUM('AEO 2023 Table 27 Chemicals'!N21,'AEO 2023 Table 27 Chemicals'!N31,'AEO 2023 Table 27 Chemicals'!N33)</f>
        <v>0</v>
      </c>
      <c r="O11">
        <f>'AEO 2023 Table 27 Chemicals'!O21/SUM('AEO 2023 Table 27 Chemicals'!O21,'AEO 2023 Table 27 Chemicals'!O31,'AEO 2023 Table 27 Chemicals'!O33)</f>
        <v>0</v>
      </c>
      <c r="P11">
        <f>'AEO 2023 Table 27 Chemicals'!P21/SUM('AEO 2023 Table 27 Chemicals'!P21,'AEO 2023 Table 27 Chemicals'!P31,'AEO 2023 Table 27 Chemicals'!P33)</f>
        <v>0</v>
      </c>
      <c r="Q11">
        <f>'AEO 2023 Table 27 Chemicals'!Q21/SUM('AEO 2023 Table 27 Chemicals'!Q21,'AEO 2023 Table 27 Chemicals'!Q31,'AEO 2023 Table 27 Chemicals'!Q33)</f>
        <v>0</v>
      </c>
      <c r="R11">
        <f>'AEO 2023 Table 27 Chemicals'!R21/SUM('AEO 2023 Table 27 Chemicals'!R21,'AEO 2023 Table 27 Chemicals'!R31,'AEO 2023 Table 27 Chemicals'!R33)</f>
        <v>0</v>
      </c>
      <c r="S11">
        <f>'AEO 2023 Table 27 Chemicals'!S21/SUM('AEO 2023 Table 27 Chemicals'!S21,'AEO 2023 Table 27 Chemicals'!S31,'AEO 2023 Table 27 Chemicals'!S33)</f>
        <v>0</v>
      </c>
      <c r="T11">
        <f>'AEO 2023 Table 27 Chemicals'!T21/SUM('AEO 2023 Table 27 Chemicals'!T21,'AEO 2023 Table 27 Chemicals'!T31,'AEO 2023 Table 27 Chemicals'!T33)</f>
        <v>0</v>
      </c>
      <c r="U11">
        <f>'AEO 2023 Table 27 Chemicals'!U21/SUM('AEO 2023 Table 27 Chemicals'!U21,'AEO 2023 Table 27 Chemicals'!U31,'AEO 2023 Table 27 Chemicals'!U33)</f>
        <v>0</v>
      </c>
      <c r="V11">
        <f>'AEO 2023 Table 27 Chemicals'!V21/SUM('AEO 2023 Table 27 Chemicals'!V21,'AEO 2023 Table 27 Chemicals'!V31,'AEO 2023 Table 27 Chemicals'!V33)</f>
        <v>0</v>
      </c>
      <c r="W11">
        <f>'AEO 2023 Table 27 Chemicals'!W21/SUM('AEO 2023 Table 27 Chemicals'!W21,'AEO 2023 Table 27 Chemicals'!W31,'AEO 2023 Table 27 Chemicals'!W33)</f>
        <v>0</v>
      </c>
      <c r="X11">
        <f>'AEO 2023 Table 27 Chemicals'!X21/SUM('AEO 2023 Table 27 Chemicals'!X21,'AEO 2023 Table 27 Chemicals'!X31,'AEO 2023 Table 27 Chemicals'!X33)</f>
        <v>0</v>
      </c>
      <c r="Y11">
        <f>'AEO 2023 Table 27 Chemicals'!Y21/SUM('AEO 2023 Table 27 Chemicals'!Y21,'AEO 2023 Table 27 Chemicals'!Y31,'AEO 2023 Table 27 Chemicals'!Y33)</f>
        <v>0</v>
      </c>
      <c r="Z11">
        <f>'AEO 2023 Table 27 Chemicals'!Z21/SUM('AEO 2023 Table 27 Chemicals'!Z21,'AEO 2023 Table 27 Chemicals'!Z31,'AEO 2023 Table 27 Chemicals'!Z33)</f>
        <v>0</v>
      </c>
      <c r="AA11">
        <f>'AEO 2023 Table 27 Chemicals'!AA21/SUM('AEO 2023 Table 27 Chemicals'!AA21,'AEO 2023 Table 27 Chemicals'!AA31,'AEO 2023 Table 27 Chemicals'!AA33)</f>
        <v>0</v>
      </c>
      <c r="AB11">
        <f>'AEO 2023 Table 27 Chemicals'!AB21/SUM('AEO 2023 Table 27 Chemicals'!AB21,'AEO 2023 Table 27 Chemicals'!AB31,'AEO 2023 Table 27 Chemicals'!AB33)</f>
        <v>0</v>
      </c>
      <c r="AC11">
        <f>'AEO 2023 Table 27 Chemicals'!AC21/SUM('AEO 2023 Table 27 Chemicals'!AC21,'AEO 2023 Table 27 Chemicals'!AC31,'AEO 2023 Table 27 Chemicals'!AC33)</f>
        <v>0</v>
      </c>
      <c r="AD11">
        <f>'AEO 2023 Table 27 Chemicals'!AD21/SUM('AEO 2023 Table 27 Chemicals'!AD21,'AEO 2023 Table 27 Chemicals'!AD31,'AEO 2023 Table 27 Chemicals'!AD33)</f>
        <v>0</v>
      </c>
      <c r="AE11">
        <f>'AEO 2023 Table 27 Chemicals'!AE21/SUM('AEO 2023 Table 27 Chemicals'!AE21,'AEO 2023 Table 27 Chemicals'!AE31,'AEO 2023 Table 27 Chemicals'!AE33)</f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tabSelected="1" workbookViewId="0">
      <selection activeCell="C15" sqref="C1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2024-04-29T19:10:22Z</dcterms:modified>
</cp:coreProperties>
</file>