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io-model\BEbIC\"/>
    </mc:Choice>
  </mc:AlternateContent>
  <xr:revisionPtr revIDLastSave="0" documentId="13_ncr:1_{AAF424A3-BA5A-4066-8EE2-D920AE7CB11B}" xr6:coauthVersionLast="47" xr6:coauthVersionMax="47" xr10:uidLastSave="{00000000-0000-0000-0000-000000000000}"/>
  <bookViews>
    <workbookView xWindow="-19305" yWindow="-5760" windowWidth="19410" windowHeight="20985" activeTab="5" xr2:uid="{00000000-000D-0000-FFFF-FFFF00000000}"/>
    <workbookView xWindow="-22215" yWindow="2190" windowWidth="16335" windowHeight="11280" firstSheet="1" activeTab="4" xr2:uid="{DDFC48C6-C729-40EF-AB0E-D3F504F5B6C5}"/>
  </bookViews>
  <sheets>
    <sheet name="About" sheetId="1" r:id="rId1"/>
    <sheet name="OECD EMPN" sheetId="5" r:id="rId2"/>
    <sheet name="Filtered OECD Data" sheetId="6" r:id="rId3"/>
    <sheet name="U.S. Data for ISIC Splits" sheetId="9" r:id="rId4"/>
    <sheet name="BLS Employment" sheetId="10" r:id="rId5"/>
    <sheet name="BEbIC" sheetId="2" r:id="rId6"/>
  </sheets>
  <definedNames>
    <definedName name="ce_ee_table1a.f.1" localSheetId="4">'BLS Employment'!$B$900</definedName>
    <definedName name="ce_ee_table1a.f.2" localSheetId="4">'BLS Employment'!$B$901</definedName>
    <definedName name="ce_ee_table1a.f.3" localSheetId="4">'BLS Employment'!$B$902</definedName>
    <definedName name="ce_ee_table1a.f.4" localSheetId="4">'BLS Employment'!$B$903</definedName>
    <definedName name="ce_ee_table1a.f.5" localSheetId="4">'BLS Employment'!$B$904</definedName>
    <definedName name="ce_ee_table1a.f.p" localSheetId="4">'BLS Employment'!$B$905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T12" i="9"/>
  <c r="P12" i="9"/>
  <c r="M12" i="9"/>
  <c r="J12" i="9"/>
  <c r="G12" i="9"/>
  <c r="F12" i="9"/>
  <c r="C12" i="9"/>
  <c r="T11" i="9"/>
  <c r="P11" i="9"/>
  <c r="N11" i="9" s="1"/>
  <c r="M11" i="9"/>
  <c r="L11" i="9" s="1"/>
  <c r="J11" i="9"/>
  <c r="G11" i="9"/>
  <c r="F11" i="9"/>
  <c r="C11" i="9"/>
  <c r="T10" i="9"/>
  <c r="P10" i="9"/>
  <c r="M10" i="9"/>
  <c r="L10" i="9" s="1"/>
  <c r="J10" i="9"/>
  <c r="G10" i="9"/>
  <c r="E10" i="9" s="1"/>
  <c r="F10" i="9"/>
  <c r="C10" i="9"/>
  <c r="T9" i="9"/>
  <c r="P9" i="9"/>
  <c r="M9" i="9"/>
  <c r="J9" i="9"/>
  <c r="G9" i="9"/>
  <c r="E9" i="9" s="1"/>
  <c r="F9" i="9"/>
  <c r="C9" i="9"/>
  <c r="S7" i="9"/>
  <c r="R7" i="9"/>
  <c r="Q7" i="9"/>
  <c r="O7" i="9"/>
  <c r="N7" i="9"/>
  <c r="P7" i="9" s="1"/>
  <c r="L7" i="9"/>
  <c r="K7" i="9"/>
  <c r="M7" i="9" s="1"/>
  <c r="I7" i="9"/>
  <c r="H7" i="9"/>
  <c r="J7" i="9" s="1"/>
  <c r="I9" i="9" s="1"/>
  <c r="G7" i="9"/>
  <c r="F7" i="9"/>
  <c r="E7" i="9"/>
  <c r="O6" i="9"/>
  <c r="N6" i="9"/>
  <c r="L6" i="9"/>
  <c r="H6" i="9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D2" i="2"/>
  <c r="E2" i="2"/>
  <c r="F2" i="2"/>
  <c r="G2" i="2"/>
  <c r="C2" i="2"/>
  <c r="Q10" i="9" l="1"/>
  <c r="T7" i="9"/>
  <c r="R10" i="9" s="1"/>
  <c r="H9" i="9"/>
  <c r="H11" i="9"/>
  <c r="E11" i="9"/>
  <c r="R9" i="9"/>
  <c r="Q11" i="9"/>
  <c r="R11" i="9"/>
  <c r="E12" i="9"/>
  <c r="Q12" i="9"/>
  <c r="L12" i="9"/>
  <c r="K9" i="9"/>
  <c r="L9" i="9"/>
  <c r="I11" i="9"/>
  <c r="I10" i="9"/>
  <c r="O10" i="9"/>
  <c r="N9" i="9"/>
  <c r="O9" i="9"/>
  <c r="N10" i="9"/>
  <c r="O11" i="9"/>
  <c r="K10" i="9"/>
  <c r="O12" i="9"/>
  <c r="H12" i="9"/>
  <c r="I12" i="9"/>
  <c r="K12" i="9"/>
  <c r="H10" i="9"/>
  <c r="K11" i="9"/>
  <c r="N12" i="9"/>
  <c r="A2" i="2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  <c r="Q9" i="9" l="1"/>
  <c r="S10" i="9"/>
  <c r="S12" i="9"/>
  <c r="S9" i="9"/>
  <c r="S11" i="9"/>
  <c r="R1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Mary Francis Swint</author>
  </authors>
  <commentList>
    <comment ref="D6" authorId="0" shapeId="0" xr:uid="{133AFA73-6010-41B5-8FF5-E34F56A58EDC}">
      <text>
        <r>
          <rPr>
            <b/>
            <sz val="9"/>
            <color indexed="81"/>
            <rFont val="Tahoma"/>
            <family val="2"/>
          </rPr>
          <t>Mary Francis Swint:</t>
        </r>
        <r>
          <rPr>
            <sz val="9"/>
            <color indexed="81"/>
            <rFont val="Tahoma"/>
            <family val="2"/>
          </rPr>
          <t xml:space="preserve">
Not provided in Table B-1a; taken from https://www.bls.gov/cps/cpsaat15.htm</t>
        </r>
      </text>
    </comment>
  </commentList>
</comments>
</file>

<file path=xl/sharedStrings.xml><?xml version="1.0" encoding="utf-8"?>
<sst xmlns="http://schemas.openxmlformats.org/spreadsheetml/2006/main" count="4053" uniqueCount="1836">
  <si>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</si>
  <si>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</si>
  <si>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</si>
  <si>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</si>
  <si>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</si>
  <si>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</si>
  <si>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</si>
  <si>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</si>
  <si>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</si>
  <si>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</si>
  <si>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</si>
  <si>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</si>
  <si>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</si>
  <si>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</si>
  <si>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</si>
  <si>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</si>
  <si>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</si>
  <si>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</si>
  <si>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</si>
  <si>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</si>
  <si>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</si>
  <si>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</si>
  <si>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</si>
  <si>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</si>
  <si>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</si>
  <si>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</si>
  <si>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</si>
  <si>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</si>
  <si>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</si>
  <si>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</si>
  <si>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</si>
  <si>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</si>
  <si>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</si>
  <si>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</si>
  <si>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</si>
  <si>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</si>
  <si>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</si>
  <si>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</si>
  <si>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</si>
  <si>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</si>
  <si>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</si>
  <si>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</si>
  <si>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</si>
  <si>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</si>
  <si>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</si>
  <si>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</si>
  <si>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</si>
  <si>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</si>
  <si>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</si>
  <si>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</si>
  <si>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</si>
  <si>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</si>
  <si>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</si>
  <si>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</si>
  <si>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</si>
  <si>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</si>
  <si>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</si>
  <si>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</si>
  <si>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</si>
  <si>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</si>
  <si>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</si>
  <si>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</si>
  <si>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</si>
  <si>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</si>
  <si>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</si>
  <si>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</si>
  <si>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</si>
  <si>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</si>
  <si>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</si>
  <si>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</si>
  <si>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</si>
  <si>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</si>
  <si>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</si>
  <si>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</si>
  <si>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</si>
  <si>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</si>
  <si>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</si>
  <si>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</si>
  <si>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</si>
  <si>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</si>
  <si>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</si>
  <si>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</si>
  <si>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</si>
  <si>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</si>
  <si>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</si>
  <si>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</si>
  <si>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</si>
  <si>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</si>
  <si>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</si>
  <si>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</si>
  <si>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</si>
  <si>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</si>
  <si>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</si>
  <si>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</si>
  <si>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</si>
  <si>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</si>
  <si>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</si>
  <si>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</si>
  <si>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</si>
  <si>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</si>
  <si>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</si>
  <si>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</si>
  <si>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</si>
  <si>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</si>
  <si>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</si>
  <si>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</si>
  <si>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</si>
  <si>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</si>
  <si>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</si>
  <si>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</si>
  <si>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</si>
  <si>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</si>
  <si>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</si>
  <si>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</si>
  <si>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</si>
  <si>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</si>
  <si>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</si>
  <si>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</si>
  <si>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</si>
  <si>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</si>
  <si>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</si>
  <si>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</si>
  <si>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</si>
  <si>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</si>
  <si>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</si>
  <si>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</si>
  <si>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</si>
  <si>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</si>
  <si>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</si>
  <si>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</si>
  <si>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</si>
  <si>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</si>
  <si>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</si>
  <si>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</si>
  <si>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</si>
  <si>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</si>
  <si>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</si>
  <si>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</si>
  <si>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</si>
  <si>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</si>
  <si>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</si>
  <si>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</si>
  <si>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</si>
  <si>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</si>
  <si>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</si>
  <si>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</si>
  <si>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</si>
  <si>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</si>
  <si>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</si>
  <si>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</si>
  <si>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</si>
  <si>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</si>
  <si>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</si>
  <si>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</si>
  <si>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</si>
  <si>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</si>
  <si>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</si>
  <si>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</si>
  <si>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</si>
  <si>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</si>
  <si>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</si>
  <si>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</si>
  <si>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</si>
  <si>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</si>
  <si>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</si>
  <si>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</si>
  <si>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</si>
  <si>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</si>
  <si>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</si>
  <si>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</si>
  <si>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</si>
  <si>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</si>
  <si>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</si>
  <si>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</si>
  <si>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</si>
  <si>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</si>
  <si>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</si>
  <si>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</si>
  <si>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</si>
  <si>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</si>
  <si>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</si>
  <si>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</si>
  <si>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Oil and gas extraction</t>
  </si>
  <si>
    <t>211</t>
  </si>
  <si>
    <t>U.S. Bureau of Labor Statistics</t>
  </si>
  <si>
    <t>for employment in oil and gas extraction.  We subtract from the OECD's total value, because</t>
  </si>
  <si>
    <t>BLS's total includes mining for non-energy products, which OECD breaks out.</t>
  </si>
  <si>
    <t>ISIC 05</t>
  </si>
  <si>
    <t>ISIC 06</t>
  </si>
  <si>
    <t>We divide up coal mining (ISIC 05) from oil and gas extraction (ISIC 06) by using BLS figures</t>
  </si>
  <si>
    <t>Coal Mining</t>
  </si>
  <si>
    <t>NAICS Code</t>
  </si>
  <si>
    <t>ISIC Code</t>
  </si>
  <si>
    <t>06</t>
  </si>
  <si>
    <t>05</t>
  </si>
  <si>
    <t>2121</t>
  </si>
  <si>
    <t>Current Employment Statistics (Dec 2015 release)</t>
  </si>
  <si>
    <t>https://www.bls.gov/ces/data/employment-and-earnings/2015/home.htm</t>
  </si>
  <si>
    <t>Employment (EEs)</t>
  </si>
  <si>
    <t>BEA</t>
  </si>
  <si>
    <t>Value Added</t>
  </si>
  <si>
    <t>Compensation of employees</t>
  </si>
  <si>
    <t>Gross operating surplus</t>
  </si>
  <si>
    <t>Gross Output</t>
  </si>
  <si>
    <t>Industry File Download</t>
  </si>
  <si>
    <t>https://apps.bea.gov/iTable/iTable.cfm?isuri=1&amp;reqid=151&amp;step=1</t>
  </si>
  <si>
    <t>Underlying Detail: Gross Output by Industry</t>
  </si>
  <si>
    <t>Components of Value Added</t>
  </si>
  <si>
    <t>Gross Output by Industry</t>
  </si>
  <si>
    <t>Table B-1a</t>
  </si>
  <si>
    <t>05 + 07T08</t>
  </si>
  <si>
    <t>Calculated values are italicized.  Non-italicized values come directly from source documents.</t>
  </si>
  <si>
    <t>Glass</t>
  </si>
  <si>
    <t>Cement and Other Nometallic Minerals</t>
  </si>
  <si>
    <t>327 excl. 3272</t>
  </si>
  <si>
    <t>Other metals</t>
  </si>
  <si>
    <t>Iron and steel</t>
  </si>
  <si>
    <t>Electricity generation and distribution</t>
  </si>
  <si>
    <t>Energy pipelines and gas processing</t>
  </si>
  <si>
    <t>Water and waste</t>
  </si>
  <si>
    <t>352T353</t>
  </si>
  <si>
    <t>36T39</t>
  </si>
  <si>
    <t>Source table</t>
  </si>
  <si>
    <t>U.Gross Output by Industry - Detail Level</t>
  </si>
  <si>
    <t>B-1a</t>
  </si>
  <si>
    <t>Source URL</t>
  </si>
  <si>
    <t>All Nonmetallic Minerals</t>
  </si>
  <si>
    <t>All primary metals</t>
  </si>
  <si>
    <t>Gross Output (detail level)</t>
  </si>
  <si>
    <t>All Utilities</t>
  </si>
  <si>
    <t>Metric</t>
  </si>
  <si>
    <t>Chemicals</t>
  </si>
  <si>
    <t>Chemicals and Pharmaceuticals</t>
  </si>
  <si>
    <t>Pharmaceuticals</t>
  </si>
  <si>
    <t>35T39</t>
  </si>
  <si>
    <t>20T21</t>
  </si>
  <si>
    <t>3251-3253, 3255-3259</t>
  </si>
  <si>
    <t>[Millions of dollars]</t>
  </si>
  <si>
    <t>Bureau of Economic Analysis</t>
  </si>
  <si>
    <t>Line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</si>
  <si>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</si>
  <si>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</si>
  <si>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</si>
  <si>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</si>
  <si>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</si>
  <si>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</si>
  <si>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</si>
  <si>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</si>
  <si>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</si>
  <si>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</si>
  <si>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</si>
  <si>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</si>
  <si>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</si>
  <si>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</si>
  <si>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</si>
  <si>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</si>
  <si>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</si>
  <si>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</si>
  <si>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</si>
  <si>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</si>
  <si>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</si>
  <si>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</si>
  <si>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</si>
  <si>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</si>
  <si>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</si>
  <si>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</si>
  <si>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</si>
  <si>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15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</si>
  <si>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</si>
  <si>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</si>
  <si>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</si>
  <si>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</si>
  <si>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</si>
  <si>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</si>
  <si>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</si>
  <si>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</si>
  <si>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</si>
  <si>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</si>
  <si>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</si>
  <si>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</si>
  <si>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</si>
  <si>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</si>
  <si>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</si>
  <si>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</si>
  <si>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</si>
  <si>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</si>
  <si>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</si>
  <si>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</si>
  <si>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</si>
  <si>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</si>
  <si>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</si>
  <si>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</si>
  <si>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</si>
  <si>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</si>
  <si>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</si>
  <si>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</si>
  <si>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</si>
  <si>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</si>
  <si>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</si>
  <si>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</si>
  <si>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</si>
  <si>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</si>
  <si>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</si>
  <si>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33</t>
  </si>
  <si>
    <t>Water, sewage and other systems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</si>
  <si>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</si>
  <si>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</si>
  <si>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</si>
  <si>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</si>
  <si>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</si>
  <si>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</si>
  <si>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</si>
  <si>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</si>
  <si>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</si>
  <si>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</si>
  <si>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</si>
  <si>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</si>
  <si>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</si>
  <si>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</si>
  <si>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</si>
  <si>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</si>
  <si>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</si>
  <si>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</si>
  <si>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</si>
  <si>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</si>
  <si>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</si>
  <si>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</si>
  <si>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</si>
  <si>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</si>
  <si>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</si>
  <si>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</si>
  <si>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</si>
  <si>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</si>
  <si>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</si>
  <si>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</si>
  <si>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</si>
  <si>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</si>
  <si>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</si>
  <si>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</si>
  <si>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51</t>
  </si>
  <si>
    <t>Glass and glass product manufacturing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</si>
  <si>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</si>
  <si>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</si>
  <si>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</si>
  <si>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</si>
  <si>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</si>
  <si>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</si>
  <si>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</si>
  <si>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</si>
  <si>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</si>
  <si>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</si>
  <si>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</si>
  <si>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</si>
  <si>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</si>
  <si>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</si>
  <si>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</si>
  <si>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</si>
  <si>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</si>
  <si>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</si>
  <si>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</si>
  <si>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</si>
  <si>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</si>
  <si>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</si>
  <si>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63</t>
  </si>
  <si>
    <t>Steel product manufacturing from purchased steel</t>
  </si>
  <si>
    <t>64</t>
  </si>
  <si>
    <t>Secondary smelting and alloying of aluminum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</si>
  <si>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</si>
  <si>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</si>
  <si>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</si>
  <si>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</si>
  <si>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</si>
  <si>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</si>
  <si>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</si>
  <si>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</si>
  <si>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</si>
  <si>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</si>
  <si>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</si>
  <si>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</si>
  <si>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</si>
  <si>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</si>
  <si>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</si>
  <si>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</si>
  <si>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</si>
  <si>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</si>
  <si>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</si>
  <si>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</si>
  <si>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</si>
  <si>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</si>
  <si>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</si>
  <si>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</si>
  <si>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</si>
  <si>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</si>
  <si>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</si>
  <si>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</si>
  <si>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</si>
  <si>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</si>
  <si>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</si>
  <si>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</si>
  <si>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</si>
  <si>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</si>
  <si>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</si>
  <si>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</si>
  <si>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</si>
  <si>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</si>
  <si>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</si>
  <si>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</si>
  <si>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</si>
  <si>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</si>
  <si>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</si>
  <si>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</si>
  <si>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</si>
  <si>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</si>
  <si>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</si>
  <si>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</si>
  <si>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</si>
  <si>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</si>
  <si>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</si>
  <si>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</si>
  <si>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</si>
  <si>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</si>
  <si>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</si>
  <si>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</si>
  <si>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</si>
  <si>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</si>
  <si>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</si>
  <si>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</si>
  <si>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</si>
  <si>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</si>
  <si>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</si>
  <si>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</si>
  <si>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</si>
  <si>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</si>
  <si>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</si>
  <si>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</si>
  <si>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</si>
  <si>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</si>
  <si>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</si>
  <si>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</si>
  <si>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</si>
  <si>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</si>
  <si>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</si>
  <si>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</si>
  <si>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</si>
  <si>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</si>
  <si>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</si>
  <si>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</si>
  <si>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</si>
  <si>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</si>
  <si>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</si>
  <si>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</si>
  <si>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</si>
  <si>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</si>
  <si>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</si>
  <si>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</si>
  <si>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</si>
  <si>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</si>
  <si>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</si>
  <si>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</si>
  <si>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</si>
  <si>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</si>
  <si>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</si>
  <si>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</si>
  <si>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</si>
  <si>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</si>
  <si>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</si>
  <si>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</si>
  <si>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</si>
  <si>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</si>
  <si>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</si>
  <si>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</si>
  <si>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</si>
  <si>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</si>
  <si>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</si>
  <si>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</si>
  <si>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</si>
  <si>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</si>
  <si>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</si>
  <si>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</si>
  <si>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</si>
  <si>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</si>
  <si>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</si>
  <si>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</si>
  <si>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</si>
  <si>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</si>
  <si>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</si>
  <si>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</si>
  <si>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</si>
  <si>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</si>
  <si>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</si>
  <si>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</si>
  <si>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</si>
  <si>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</si>
  <si>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</si>
  <si>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</si>
  <si>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</si>
  <si>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</si>
  <si>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</si>
  <si>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</si>
  <si>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</si>
  <si>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</si>
  <si>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</si>
  <si>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</si>
  <si>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</si>
  <si>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</si>
  <si>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</si>
  <si>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</si>
  <si>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</si>
  <si>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</si>
  <si>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</si>
  <si>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</si>
  <si>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</si>
  <si>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</si>
  <si>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</si>
  <si>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</si>
  <si>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</si>
  <si>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</si>
  <si>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</si>
  <si>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</si>
  <si>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</si>
  <si>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</si>
  <si>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</si>
  <si>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</si>
  <si>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</si>
  <si>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</si>
  <si>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</si>
  <si>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</si>
  <si>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</si>
  <si>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</si>
  <si>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</si>
  <si>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</si>
  <si>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</si>
  <si>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</si>
  <si>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</si>
  <si>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</si>
  <si>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</si>
  <si>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</si>
  <si>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</si>
  <si>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</si>
  <si>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</si>
  <si>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</si>
  <si>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</si>
  <si>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</si>
  <si>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</si>
  <si>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</si>
  <si>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</si>
  <si>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</si>
  <si>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</si>
  <si>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</si>
  <si>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</si>
  <si>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</si>
  <si>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</si>
  <si>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</si>
  <si>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</si>
  <si>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</si>
  <si>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</si>
  <si>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</si>
  <si>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</si>
  <si>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</si>
  <si>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</si>
  <si>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</si>
  <si>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</si>
  <si>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</si>
  <si>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</si>
  <si>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</si>
  <si>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</si>
  <si>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</si>
  <si>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</si>
  <si>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</si>
  <si>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</si>
  <si>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</si>
  <si>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</si>
  <si>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</si>
  <si>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</si>
  <si>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</si>
  <si>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</si>
  <si>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</si>
  <si>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</si>
  <si>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</si>
  <si>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</si>
  <si>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</si>
  <si>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</si>
  <si>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</si>
  <si>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</si>
  <si>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</si>
  <si>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</si>
  <si>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</si>
  <si>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</si>
  <si>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</si>
  <si>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</si>
  <si>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</si>
  <si>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</si>
  <si>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</si>
  <si>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</si>
  <si>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</si>
  <si>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</si>
  <si>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</si>
  <si>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</si>
  <si>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</si>
  <si>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</si>
  <si>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</si>
  <si>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</si>
  <si>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</si>
  <si>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</si>
  <si>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</si>
  <si>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</si>
  <si>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</si>
  <si>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</si>
  <si>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</si>
  <si>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</si>
  <si>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</si>
  <si>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</si>
  <si>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</si>
  <si>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</si>
  <si>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</si>
  <si>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</si>
  <si>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</si>
  <si>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</si>
  <si>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>Household appliances and electrical and electronic goods</t>
  </si>
  <si>
    <t>Machinery, equipment, and supplies</t>
  </si>
  <si>
    <t>Other durable goods merchant wholesalers</t>
  </si>
  <si>
    <t>Drugs and druggists' sundries</t>
  </si>
  <si>
    <t>Grocery and related product wholesalers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</si>
  <si>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</si>
  <si>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</si>
  <si>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</si>
  <si>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</si>
  <si>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</si>
  <si>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</si>
  <si>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</si>
  <si>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</si>
  <si>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</si>
  <si>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</si>
  <si>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</si>
  <si>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</si>
  <si>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Furniture and home furnishings stores</t>
  </si>
  <si>
    <t>Electronics and appliance stores</t>
  </si>
  <si>
    <t>Sporting goods, hobby, book, and music stores</t>
  </si>
  <si>
    <t>Miscellaneous store retailers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</si>
  <si>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</si>
  <si>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</si>
  <si>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</si>
  <si>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</si>
  <si>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</si>
  <si>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</si>
  <si>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</si>
  <si>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</si>
  <si>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</si>
  <si>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</si>
  <si>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</si>
  <si>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</si>
  <si>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</si>
  <si>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</si>
  <si>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</si>
  <si>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</si>
  <si>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</si>
  <si>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</si>
  <si>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</si>
  <si>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</si>
  <si>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</si>
  <si>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</si>
  <si>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</si>
  <si>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</si>
  <si>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</si>
  <si>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</si>
  <si>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</si>
  <si>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</si>
  <si>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</si>
  <si>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 insurance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</si>
  <si>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</si>
  <si>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</si>
  <si>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</si>
  <si>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</si>
  <si>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</si>
  <si>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</si>
  <si>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</si>
  <si>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</si>
  <si>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</si>
  <si>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</si>
  <si>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</si>
  <si>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</si>
  <si>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</si>
  <si>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</si>
  <si>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</si>
  <si>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</si>
  <si>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</si>
  <si>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</si>
  <si>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</si>
  <si>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</si>
  <si>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</si>
  <si>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</si>
  <si>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All other miscellaneous professional, scientific, and technical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</si>
  <si>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</si>
  <si>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</si>
  <si>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</si>
  <si>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</si>
  <si>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</si>
  <si>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</si>
  <si>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</si>
  <si>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</si>
  <si>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</si>
  <si>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</si>
  <si>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</si>
  <si>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</si>
  <si>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</si>
  <si>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</si>
  <si>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</si>
  <si>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</si>
  <si>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</si>
  <si>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</si>
  <si>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</si>
  <si>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</si>
  <si>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</si>
  <si>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</si>
  <si>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</si>
  <si>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</si>
  <si>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</si>
  <si>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</si>
  <si>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</si>
  <si>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</si>
  <si>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</si>
  <si>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</si>
  <si>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</si>
  <si>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</si>
  <si>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</si>
  <si>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</si>
  <si>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</si>
  <si>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</si>
  <si>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</si>
  <si>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</si>
  <si>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</si>
  <si>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</si>
  <si>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</si>
  <si>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</si>
  <si>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</si>
  <si>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</si>
  <si>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</si>
  <si>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</si>
  <si>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</si>
  <si>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</si>
  <si>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</si>
  <si>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</si>
  <si>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</si>
  <si>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</si>
  <si>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</si>
  <si>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Federal electric utilities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</si>
  <si>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</si>
  <si>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</si>
  <si>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</si>
  <si>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</si>
  <si>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</si>
  <si>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</si>
  <si>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</si>
  <si>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All Mining other than Oil and Gas (inc. Coal)</t>
  </si>
  <si>
    <t>other non-metallic minerals</t>
  </si>
  <si>
    <t>glass</t>
  </si>
  <si>
    <t>iron and steel</t>
  </si>
  <si>
    <t>other metals</t>
  </si>
  <si>
    <t>EPS Industry Category</t>
  </si>
  <si>
    <t>oil and gas extraction</t>
  </si>
  <si>
    <t>coal mining</t>
  </si>
  <si>
    <t>electricity generation and distribution</t>
  </si>
  <si>
    <t>energy pipelines and gas processing</t>
  </si>
  <si>
    <t>water and waste</t>
  </si>
  <si>
    <t>Compensation of EEs</t>
  </si>
  <si>
    <t>.....</t>
  </si>
  <si>
    <t>Taxes on production and imports, less subsidies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</si>
  <si>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</si>
  <si>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</si>
  <si>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</si>
  <si>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can be found in the OECD's "STAN Database for Structural Analysis," variable EMPN, at:</t>
  </si>
  <si>
    <t>ISIC 231</t>
  </si>
  <si>
    <t>ISIC 239</t>
  </si>
  <si>
    <t>ISIC 241</t>
  </si>
  <si>
    <t>ISIC 242</t>
  </si>
  <si>
    <t>ISIC 351</t>
  </si>
  <si>
    <t>ISIC 352T353</t>
  </si>
  <si>
    <t>ISIC 36T39</t>
  </si>
  <si>
    <t>help with some of these splits, such as chemicals (ISIC 20) and pharmaceuticals (ISIC 21),</t>
  </si>
  <si>
    <t>chemicals</t>
  </si>
  <si>
    <t>pharmaceuticals</t>
  </si>
  <si>
    <t>Data for Year 2021</t>
  </si>
  <si>
    <t>https://www.bls.gov/ces/data/employment-and-earnings/2021/table1a_202112.htm</t>
  </si>
  <si>
    <t>https://apps.bea.gov/iTable/?isuri=1&amp;reqid=151&amp;step=1</t>
  </si>
  <si>
    <t>U.Real Gross Output by Industry - Detail Level</t>
  </si>
  <si>
    <t>[Millions of 2012 chain dollars]</t>
  </si>
  <si>
    <t>Annual data from 1997 to 2021</t>
  </si>
  <si>
    <t>Data published September 29, 2022</t>
  </si>
  <si>
    <t>File created Sep 28 2022 12:30PM</t>
  </si>
  <si>
    <t>2021 Data:</t>
  </si>
  <si>
    <t xml:space="preserve">    Gross domestic product</t>
  </si>
  <si>
    <t>Private industries</t>
  </si>
  <si>
    <t xml:space="preserve">  Agriculture, forestry, fishing, and hunting</t>
  </si>
  <si>
    <t xml:space="preserve">    Farms</t>
  </si>
  <si>
    <t xml:space="preserve">    Forestry, fishing, and related activities</t>
  </si>
  <si>
    <t xml:space="preserve">  Mining</t>
  </si>
  <si>
    <t xml:space="preserve">    Oil and gas extraction</t>
  </si>
  <si>
    <t xml:space="preserve">    Mining, except oil and gas</t>
  </si>
  <si>
    <t>ISIC 05, ISIC 07T08</t>
  </si>
  <si>
    <t xml:space="preserve">    Support activities for mining</t>
  </si>
  <si>
    <t xml:space="preserve">  Utilities</t>
  </si>
  <si>
    <t xml:space="preserve">  Construction</t>
  </si>
  <si>
    <t xml:space="preserve">  Manufacturing</t>
  </si>
  <si>
    <t xml:space="preserve">    Durable goods</t>
  </si>
  <si>
    <t xml:space="preserve">      Wood products</t>
  </si>
  <si>
    <t xml:space="preserve">      Nonmetallic mineral products</t>
  </si>
  <si>
    <t>ISIC 239; ISIC 231</t>
  </si>
  <si>
    <t xml:space="preserve">      Primary metals</t>
  </si>
  <si>
    <t xml:space="preserve">      Fabricated metal products</t>
  </si>
  <si>
    <t>ISIC 241; ISIC 242</t>
  </si>
  <si>
    <t xml:space="preserve">      Machinery</t>
  </si>
  <si>
    <t>ISIC 25; ISIC 28</t>
  </si>
  <si>
    <t xml:space="preserve">      Computer and electronic products</t>
  </si>
  <si>
    <t xml:space="preserve">      Electrical equipment, appliances, and components</t>
  </si>
  <si>
    <t>ISIC 26; ISIC 27</t>
  </si>
  <si>
    <t xml:space="preserve">      Motor vehicles, bodies and trailers, and parts</t>
  </si>
  <si>
    <t xml:space="preserve">      Other transportation equipment</t>
  </si>
  <si>
    <t xml:space="preserve">      Furniture and related products</t>
  </si>
  <si>
    <t xml:space="preserve">      Miscellaneous manufacturing</t>
  </si>
  <si>
    <t xml:space="preserve">    Nondurable goods</t>
  </si>
  <si>
    <t xml:space="preserve">      Food and beverage and tobacco products</t>
  </si>
  <si>
    <t xml:space="preserve">      Textile mills and textile product mills</t>
  </si>
  <si>
    <t xml:space="preserve">      Apparel and leather and allied products</t>
  </si>
  <si>
    <t xml:space="preserve">      Paper products</t>
  </si>
  <si>
    <t xml:space="preserve">      Printing and related support activities</t>
  </si>
  <si>
    <t xml:space="preserve">      Petroleum and coal products</t>
  </si>
  <si>
    <t xml:space="preserve">      Chemical products</t>
  </si>
  <si>
    <t>ISIC 20; ISIC 21</t>
  </si>
  <si>
    <t xml:space="preserve">      Plastics and rubber products</t>
  </si>
  <si>
    <t xml:space="preserve">  Wholesale trade</t>
  </si>
  <si>
    <t xml:space="preserve">  Retail trade</t>
  </si>
  <si>
    <t xml:space="preserve">    Motor vehicle and parts dealers</t>
  </si>
  <si>
    <t xml:space="preserve">    Food and beverage stores</t>
  </si>
  <si>
    <t xml:space="preserve">    General merchandise stores</t>
  </si>
  <si>
    <t xml:space="preserve">    Other retail</t>
  </si>
  <si>
    <t xml:space="preserve">  Transportation and warehousing</t>
  </si>
  <si>
    <t xml:space="preserve">    Air transportation</t>
  </si>
  <si>
    <t xml:space="preserve">    Rail transportation</t>
  </si>
  <si>
    <t xml:space="preserve">    Water transportation</t>
  </si>
  <si>
    <t xml:space="preserve">    Truck transportation</t>
  </si>
  <si>
    <t xml:space="preserve">    Transit and ground passenger transportation</t>
  </si>
  <si>
    <t xml:space="preserve">    Pipeline transportation</t>
  </si>
  <si>
    <t xml:space="preserve">    Other transportation and support activities</t>
  </si>
  <si>
    <t xml:space="preserve">    Warehousing and storage</t>
  </si>
  <si>
    <t xml:space="preserve">  Information</t>
  </si>
  <si>
    <t xml:space="preserve">    Publishing industries, except internet (includes software)</t>
  </si>
  <si>
    <t xml:space="preserve">    Motion picture and sound recording industries</t>
  </si>
  <si>
    <t xml:space="preserve">    Broadcasting and telecommunications</t>
  </si>
  <si>
    <t>ISIC 58T60; ISIC 61</t>
  </si>
  <si>
    <t xml:space="preserve">    Data processing, internet publishing, and other information services</t>
  </si>
  <si>
    <t xml:space="preserve">  Finance, insurance, real estate, rental, and leasing</t>
  </si>
  <si>
    <t xml:space="preserve">    Finance and insurance</t>
  </si>
  <si>
    <t xml:space="preserve">      Federal Reserve banks, credit intermediation, and related activities</t>
  </si>
  <si>
    <t xml:space="preserve">      Securities, commodity contracts, and investments</t>
  </si>
  <si>
    <t xml:space="preserve">      Insurance carriers and related activities</t>
  </si>
  <si>
    <t xml:space="preserve">      Funds, trusts, and other financial vehicles</t>
  </si>
  <si>
    <t xml:space="preserve">    Real estate and rental and leasing</t>
  </si>
  <si>
    <t xml:space="preserve">      Real estate</t>
  </si>
  <si>
    <t xml:space="preserve">        Housing</t>
  </si>
  <si>
    <t xml:space="preserve">        Other real estate</t>
  </si>
  <si>
    <t xml:space="preserve">      Rental and leasing services and lessors of intangible assets</t>
  </si>
  <si>
    <t xml:space="preserve">  Professional and business services</t>
  </si>
  <si>
    <t xml:space="preserve">    Professional, scientific, and technical services</t>
  </si>
  <si>
    <t xml:space="preserve">      Legal services</t>
  </si>
  <si>
    <t xml:space="preserve">      Computer systems design and related services</t>
  </si>
  <si>
    <t xml:space="preserve">      Miscellaneous professional, scientific, and technical services</t>
  </si>
  <si>
    <t xml:space="preserve">    Management of companies and enterprises</t>
  </si>
  <si>
    <t xml:space="preserve">    Administrative and waste management services</t>
  </si>
  <si>
    <t xml:space="preserve">      Administrative and support services</t>
  </si>
  <si>
    <t xml:space="preserve">      Waste management and remediation services</t>
  </si>
  <si>
    <t xml:space="preserve">  Educational services, health care, and social assistance</t>
  </si>
  <si>
    <t xml:space="preserve">    Educational services</t>
  </si>
  <si>
    <t xml:space="preserve">    Health care and social assistance</t>
  </si>
  <si>
    <t xml:space="preserve">      Ambulatory health care services</t>
  </si>
  <si>
    <t xml:space="preserve">      Hospitals</t>
  </si>
  <si>
    <t xml:space="preserve">      Nursing and residential care facilities</t>
  </si>
  <si>
    <t xml:space="preserve">      Social assistance</t>
  </si>
  <si>
    <t xml:space="preserve">  Arts, entertainment, recreation, accommodation, and food services</t>
  </si>
  <si>
    <t xml:space="preserve">    Arts, entertainment, and recreation</t>
  </si>
  <si>
    <t xml:space="preserve">      Performing arts, spectator sports, museums, and related activities</t>
  </si>
  <si>
    <t xml:space="preserve">      Amusements, gambling, and recreation industries</t>
  </si>
  <si>
    <t xml:space="preserve">    Accommodation and food services</t>
  </si>
  <si>
    <t xml:space="preserve">      Accommodation</t>
  </si>
  <si>
    <t xml:space="preserve">      Food services and drinking places</t>
  </si>
  <si>
    <t xml:space="preserve">  Other services, except government</t>
  </si>
  <si>
    <t>Government</t>
  </si>
  <si>
    <t xml:space="preserve">  Federal</t>
  </si>
  <si>
    <t xml:space="preserve">    General government</t>
  </si>
  <si>
    <t xml:space="preserve">      National defense</t>
  </si>
  <si>
    <t xml:space="preserve">      Nondefense</t>
  </si>
  <si>
    <t xml:space="preserve">    Government enterprises</t>
  </si>
  <si>
    <t xml:space="preserve">  State and local</t>
  </si>
  <si>
    <t>2017 NAICS code</t>
  </si>
  <si>
    <t>Seasonally adjusted</t>
  </si>
  <si>
    <t>Change from:</t>
  </si>
  <si>
    <t>Nov.2021 - Dec.2021(P)</t>
  </si>
  <si>
    <t>Dec.</t>
  </si>
  <si>
    <t>Aug.</t>
  </si>
  <si>
    <t>Sept.</t>
  </si>
  <si>
    <t>Oct.</t>
  </si>
  <si>
    <t>Nov.</t>
  </si>
  <si>
    <t>2021(P)</t>
  </si>
  <si>
    <t>Total nonfarm</t>
  </si>
  <si>
    <t>Total private</t>
  </si>
  <si>
    <t>Goods-producing</t>
  </si>
  <si>
    <t>Mining and logging</t>
  </si>
  <si>
    <t>Logging</t>
  </si>
  <si>
    <t>Mining</t>
  </si>
  <si>
    <t>Mining, except oil and gas</t>
  </si>
  <si>
    <t>Bituminous coal and lignite surface mining(1)</t>
  </si>
  <si>
    <t>-</t>
  </si>
  <si>
    <t>Bituminous coal underground mining and anthracite mining(1)</t>
  </si>
  <si>
    <t>212112,3</t>
  </si>
  <si>
    <t>Metal ore mining</t>
  </si>
  <si>
    <t>Nonmetallic mineral mining and quarrying</t>
  </si>
  <si>
    <t>Stone mining and quarrying(1)</t>
  </si>
  <si>
    <t>Crushed and broken limestone mining(1)</t>
  </si>
  <si>
    <t>Other stone mining and quarrying(1)</t>
  </si>
  <si>
    <t>212311,3,9</t>
  </si>
  <si>
    <t>Sand, gravel, clay, and refractory mining(1)</t>
  </si>
  <si>
    <t>Construction sand and gravel mining(1)</t>
  </si>
  <si>
    <t>Other nonmetallic mineral mining(1)</t>
  </si>
  <si>
    <t>Support activities for mining</t>
  </si>
  <si>
    <t>Support activities for oil and gas operations(1)</t>
  </si>
  <si>
    <t>Construction</t>
  </si>
  <si>
    <t>Construction of buildings</t>
  </si>
  <si>
    <t>Residential building</t>
  </si>
  <si>
    <t>New single-family general contractors</t>
  </si>
  <si>
    <t>New multifamily general contractors</t>
  </si>
  <si>
    <t>New housing operative builders</t>
  </si>
  <si>
    <t>Residential remodelers</t>
  </si>
  <si>
    <t>Nonresidential building</t>
  </si>
  <si>
    <t>Industrial building</t>
  </si>
  <si>
    <t>Commercial building</t>
  </si>
  <si>
    <t>Heavy and civil engineering construction</t>
  </si>
  <si>
    <t>Utility system construction(1)</t>
  </si>
  <si>
    <t>Water and sewer system construction(1)</t>
  </si>
  <si>
    <t>Oil and gas pipeline construction(1)</t>
  </si>
  <si>
    <t>Power and communication system construction(1)</t>
  </si>
  <si>
    <t>Land subdivision(1)</t>
  </si>
  <si>
    <t>Highway, street, and bridge construction(1)</t>
  </si>
  <si>
    <t>Other heavy construction(1)</t>
  </si>
  <si>
    <t>Specialty trade contractors</t>
  </si>
  <si>
    <t>Residential specialty trade contractors</t>
  </si>
  <si>
    <t>part 238</t>
  </si>
  <si>
    <t>Nonresidential specialty trade contractors</t>
  </si>
  <si>
    <t>Building foundation and exterior contractors(1)</t>
  </si>
  <si>
    <t>Poured concrete structure contractors</t>
  </si>
  <si>
    <t>Steel and precast concrete contractors</t>
  </si>
  <si>
    <t>Framing contractors</t>
  </si>
  <si>
    <t>Masonry contractors</t>
  </si>
  <si>
    <t>Glass and glazing contractors</t>
  </si>
  <si>
    <t>Roofing contractors</t>
  </si>
  <si>
    <t>Siding contractors</t>
  </si>
  <si>
    <t>Other building exterior contractors</t>
  </si>
  <si>
    <t>Building equipment contractors(1)</t>
  </si>
  <si>
    <t>Electrical contractors</t>
  </si>
  <si>
    <t>Plumbing and HVAC contractors</t>
  </si>
  <si>
    <t>Other building equipment contractors</t>
  </si>
  <si>
    <t>Building finishing contractors(1)</t>
  </si>
  <si>
    <t>Drywall and insulation contractors</t>
  </si>
  <si>
    <t>Painting and wall covering contractors</t>
  </si>
  <si>
    <t>Flooring contractors</t>
  </si>
  <si>
    <t>Tile and terrazzo contractors</t>
  </si>
  <si>
    <t>Finish carpentry contractors</t>
  </si>
  <si>
    <t>Other building finishing contractors</t>
  </si>
  <si>
    <t>Other specialty trade contractors(1)</t>
  </si>
  <si>
    <t>Site preparation contractors</t>
  </si>
  <si>
    <t>All other specialty trade contractors</t>
  </si>
  <si>
    <t>Manufacturing</t>
  </si>
  <si>
    <t>Durable goods</t>
  </si>
  <si>
    <t>Wood products</t>
  </si>
  <si>
    <t>Sawmills and wood preservation(1)</t>
  </si>
  <si>
    <t>Plywood and engineered wood products(1)</t>
  </si>
  <si>
    <t>Other wood products(1)</t>
  </si>
  <si>
    <t>Millwork(1)</t>
  </si>
  <si>
    <t>Wood windows and doors(1)</t>
  </si>
  <si>
    <t>Cut stock, resawing lumber, planing, and other millwork, including flooring(1)</t>
  </si>
  <si>
    <t>321912,8</t>
  </si>
  <si>
    <t>Wood containers and pallets(1)</t>
  </si>
  <si>
    <t>All other wood products(1)</t>
  </si>
  <si>
    <t>Nonmetallic mineral products</t>
  </si>
  <si>
    <t>Clay products and refractories(1)</t>
  </si>
  <si>
    <t>Glass and glass products(1)</t>
  </si>
  <si>
    <t>Flat glass and other pressed and blown glass and glassware(1)</t>
  </si>
  <si>
    <t>327211,2</t>
  </si>
  <si>
    <t>Glass containers and products made of purchased glass(1)</t>
  </si>
  <si>
    <t>327213,5</t>
  </si>
  <si>
    <t>Cement and concrete products(1)</t>
  </si>
  <si>
    <t>Ready-mix concrete(1)</t>
  </si>
  <si>
    <t>Other cement and concrete products(1)</t>
  </si>
  <si>
    <t>32731,3,9</t>
  </si>
  <si>
    <t>Lime, gypsum, and other nonmetallic mineral products(1)</t>
  </si>
  <si>
    <t>3274,9</t>
  </si>
  <si>
    <t>Primary metals</t>
  </si>
  <si>
    <t>Iron and steel mills and ferroalloy production(1)</t>
  </si>
  <si>
    <t>Steel products from purchased steel(1)</t>
  </si>
  <si>
    <t>Alumina and aluminum production(1)</t>
  </si>
  <si>
    <t>Other nonferrous metal production(1)</t>
  </si>
  <si>
    <t>Foundries(1)</t>
  </si>
  <si>
    <t>Ferrous metal foundries(1)</t>
  </si>
  <si>
    <t>Nonferrous metal foundries(1)</t>
  </si>
  <si>
    <t>Fabricated metal products</t>
  </si>
  <si>
    <t>Forging and stamping(1)</t>
  </si>
  <si>
    <t>Cutlery and hand tools(1)</t>
  </si>
  <si>
    <t>Architectural and structural metals(1)</t>
  </si>
  <si>
    <t>Plate work and fabricated structural products(1)</t>
  </si>
  <si>
    <t>Fabricated structural metal products(1)</t>
  </si>
  <si>
    <t>Prefabricated metal buildings, components, and plate work(1)</t>
  </si>
  <si>
    <t>332311,3</t>
  </si>
  <si>
    <t>Ornamental and architectural metal products(1)</t>
  </si>
  <si>
    <t>Metal windows and doors(1)</t>
  </si>
  <si>
    <t>Sheet metal work(1)</t>
  </si>
  <si>
    <t>Ornamental and architectural metal work(1)</t>
  </si>
  <si>
    <t>Boilers, tanks, and shipping containers(1)</t>
  </si>
  <si>
    <t>Hardware, spring, and wire products(1)</t>
  </si>
  <si>
    <t>3325,6</t>
  </si>
  <si>
    <t>Machine shops and threaded products(1)</t>
  </si>
  <si>
    <t>Machine shops(1)</t>
  </si>
  <si>
    <t>Turned products and screws, nuts, and bolts(1)</t>
  </si>
  <si>
    <t>Coating, engraving, and heat treating metals(1)</t>
  </si>
  <si>
    <t>Metal heat treating and coating and nonprecious engraving(1)</t>
  </si>
  <si>
    <t>332811,2</t>
  </si>
  <si>
    <t>Electroplating, anodizing, and coloring metals(1)</t>
  </si>
  <si>
    <t>Other fabricated metal products(1)</t>
  </si>
  <si>
    <t>Metal valves(1)</t>
  </si>
  <si>
    <t>Fluid power valves and hose fittings(1)</t>
  </si>
  <si>
    <t>All other metal valves(1)</t>
  </si>
  <si>
    <t>332911,3,9</t>
  </si>
  <si>
    <t>All other fabricated metal products(1)</t>
  </si>
  <si>
    <t>Small arms, ammunition, and other ordnance and accessories(1)</t>
  </si>
  <si>
    <t>332992,3,4</t>
  </si>
  <si>
    <t>Miscellaneous fabricated metal products and ball and roller bearings(1)</t>
  </si>
  <si>
    <t>332991,6,9</t>
  </si>
  <si>
    <t>Machinery</t>
  </si>
  <si>
    <t>Agricultural, construction, and mining machinery(1)</t>
  </si>
  <si>
    <t>Agricultural implements(1)</t>
  </si>
  <si>
    <t>Construction machinery(1)</t>
  </si>
  <si>
    <t>Mining and oil and gas field machinery(1)</t>
  </si>
  <si>
    <t>Industrial machinery(1)</t>
  </si>
  <si>
    <t>Commercial and service industry machinery(1)</t>
  </si>
  <si>
    <t>HVAC and commercial refrigeration equipment(1)</t>
  </si>
  <si>
    <t>AC, refrigeration, and forced air heating(1)</t>
  </si>
  <si>
    <t>Metalworking machinery(1)</t>
  </si>
  <si>
    <t>Industrial molds(1)</t>
  </si>
  <si>
    <t>Special tools, dies, jigs, and fixtures(1)</t>
  </si>
  <si>
    <t>Machine tool manufacturing(1)</t>
  </si>
  <si>
    <t>Miscellaneous metalworking machinery(1)</t>
  </si>
  <si>
    <t>333515,9</t>
  </si>
  <si>
    <t>Turbine and power transmission equipment(1)</t>
  </si>
  <si>
    <t>Other general purpose machinery(1)</t>
  </si>
  <si>
    <t>Pumps and compressors(1)</t>
  </si>
  <si>
    <t>Material handling equipment(1)</t>
  </si>
  <si>
    <t>All other general purpose machinery(1)</t>
  </si>
  <si>
    <t>Computer and electronic products</t>
  </si>
  <si>
    <t>Computer and peripheral equipment</t>
  </si>
  <si>
    <t>Communications equipment</t>
  </si>
  <si>
    <t>Broadcast and wireless communications equipment(1)</t>
  </si>
  <si>
    <t>Semiconductors and electronic components</t>
  </si>
  <si>
    <t>Bare printed circuit boards(1)</t>
  </si>
  <si>
    <t>Semiconductors and related devices(1)</t>
  </si>
  <si>
    <t>Printed circuit assemblies(1)</t>
  </si>
  <si>
    <t>Electronic connectors and misc. electronic components(1)</t>
  </si>
  <si>
    <t>334416,7,9</t>
  </si>
  <si>
    <t>Electronic instruments</t>
  </si>
  <si>
    <t>Electromedical apparatus(1)</t>
  </si>
  <si>
    <t>Search, detection, and navigation instruments(1)</t>
  </si>
  <si>
    <t>Industrial process variable instruments(1)</t>
  </si>
  <si>
    <t>Electricity and signal testing instruments(1)</t>
  </si>
  <si>
    <t>Miscellaneous electronic instruments(1)</t>
  </si>
  <si>
    <t>334512,4,6-9</t>
  </si>
  <si>
    <t>Miscellaneous computer and electronic products</t>
  </si>
  <si>
    <t>3343,6</t>
  </si>
  <si>
    <t>Electrical equipment and appliances</t>
  </si>
  <si>
    <t>Electric lighting equipment(1)</t>
  </si>
  <si>
    <t>Household appliances(1)</t>
  </si>
  <si>
    <t>Electrical equipment(1)</t>
  </si>
  <si>
    <t>Electric power and specialty transformers(1)</t>
  </si>
  <si>
    <t>Motors and generators, switchgears and switchboard apparatus, and relay and industrial controls(1)</t>
  </si>
  <si>
    <t>335312,3,4</t>
  </si>
  <si>
    <t>Other electrical equipment and components(1)</t>
  </si>
  <si>
    <t>Batteries(1)</t>
  </si>
  <si>
    <t>Wiring devices(1)</t>
  </si>
  <si>
    <t>All other electrical equipment and components(1)</t>
  </si>
  <si>
    <t>33592,9</t>
  </si>
  <si>
    <t>Transportation equipment</t>
  </si>
  <si>
    <t>Motor vehicles and parts(2)</t>
  </si>
  <si>
    <t>3361,2,3</t>
  </si>
  <si>
    <t>Motor vehicles(1)</t>
  </si>
  <si>
    <t>Automobiles(1)</t>
  </si>
  <si>
    <t>Motor vehicle bodies and trailers(1)</t>
  </si>
  <si>
    <t>Motor vehicle bodies(1)</t>
  </si>
  <si>
    <t>Truck trailers, motor homes, travel trailers, and campers(1)</t>
  </si>
  <si>
    <t>336212,3,4</t>
  </si>
  <si>
    <t>Motor vehicle parts(1)</t>
  </si>
  <si>
    <t>Motor vehicle gasoline engine and parts(1)</t>
  </si>
  <si>
    <t>Motor vehicle electric equipment(1)</t>
  </si>
  <si>
    <t>Motor vehicle steering and suspension parts(1)</t>
  </si>
  <si>
    <t>Motor vehicle power train components(1)</t>
  </si>
  <si>
    <t>Motor vehicle seating and interior trim(1)</t>
  </si>
  <si>
    <t>Motor vehicle metal stamping(1)</t>
  </si>
  <si>
    <t>All other motor vehicle parts(1)</t>
  </si>
  <si>
    <t>33634,9</t>
  </si>
  <si>
    <t>Aerospace products and parts(1)</t>
  </si>
  <si>
    <t>Aircraft(1)</t>
  </si>
  <si>
    <t>Aircraft engines and engine parts(1)</t>
  </si>
  <si>
    <t>Other aircraft parts and equipment(1)</t>
  </si>
  <si>
    <t>Guided missiles, space vehicles, and parts(1)</t>
  </si>
  <si>
    <t>336414,5,9</t>
  </si>
  <si>
    <t>Ship and boat building(1)</t>
  </si>
  <si>
    <t>Ship building and repairing(1)</t>
  </si>
  <si>
    <t>Boat building(1)</t>
  </si>
  <si>
    <t>Railroad rolling stock and other transportation equipment(1)</t>
  </si>
  <si>
    <t>3365,9</t>
  </si>
  <si>
    <t>Furniture and related products</t>
  </si>
  <si>
    <t>Household and institutional furniture(1)</t>
  </si>
  <si>
    <t>Wood kitchen cabinets and countertops(1)</t>
  </si>
  <si>
    <t>Other household and institutional furniture(1)</t>
  </si>
  <si>
    <t>Upholstered household furniture(1)</t>
  </si>
  <si>
    <t>Nonupholstered wood household furniture(1)</t>
  </si>
  <si>
    <t>Miscellaneous household and institutional furniture(1)</t>
  </si>
  <si>
    <t>337124,5,7</t>
  </si>
  <si>
    <t>Office furniture and fixtures(1)</t>
  </si>
  <si>
    <t>Office furniture and custom architectural woodwork and millwork(1)</t>
  </si>
  <si>
    <t>337211,2,4</t>
  </si>
  <si>
    <t>Showcases, partitions, shelving, and lockers(1)</t>
  </si>
  <si>
    <t>Other furniture-related products(1)</t>
  </si>
  <si>
    <t>Miscellaneous durable goods manufacturing</t>
  </si>
  <si>
    <t>Medical equipment and supplies(1)</t>
  </si>
  <si>
    <t>Surgical and medical instruments(1)</t>
  </si>
  <si>
    <t>Surgical appliances and supplies(1)</t>
  </si>
  <si>
    <t>Dental laboratories(1)</t>
  </si>
  <si>
    <t>Other miscellaneous durable goods manufacturing(1)</t>
  </si>
  <si>
    <t>Jewelry and silverware(1)</t>
  </si>
  <si>
    <t>Sporting and athletic goods(1)</t>
  </si>
  <si>
    <t>Signs(1)</t>
  </si>
  <si>
    <t>All other miscellaneous durable goods manufacturing(1)</t>
  </si>
  <si>
    <t>33993,4,9</t>
  </si>
  <si>
    <t>Nondurable goods</t>
  </si>
  <si>
    <t>Food manufacturing</t>
  </si>
  <si>
    <t>Animal food(1)</t>
  </si>
  <si>
    <t>Grain and oilseed milling(1)</t>
  </si>
  <si>
    <t>Flour milling, malt, starch, and vegetable oil(1)</t>
  </si>
  <si>
    <t>31121,2</t>
  </si>
  <si>
    <t>Breakfast cereal(1)</t>
  </si>
  <si>
    <t>Sugar and confectionery products(1)</t>
  </si>
  <si>
    <t>Chocolate and confectionery manufacturing(1)</t>
  </si>
  <si>
    <t>Fruit and vegetable preserving and specialty(1)</t>
  </si>
  <si>
    <t>Frozen food(1)</t>
  </si>
  <si>
    <t>Frozen fruits and vegetables(1)</t>
  </si>
  <si>
    <t>Frozen specialty food(1)</t>
  </si>
  <si>
    <t>Fruit and vegetable canning and drying(1)</t>
  </si>
  <si>
    <t>Dairy products(1)</t>
  </si>
  <si>
    <t>Fluid milk(1)</t>
  </si>
  <si>
    <t>Animal slaughtering and processing(1)</t>
  </si>
  <si>
    <t>Animal, except poultry, slaughtering(1)</t>
  </si>
  <si>
    <t>Meat processed from carcasses, and rendering and meat byproduct processing(1)</t>
  </si>
  <si>
    <t>311612,3</t>
  </si>
  <si>
    <t>Poultry processing(1)</t>
  </si>
  <si>
    <t>Seafood product preparation and packaging(1)</t>
  </si>
  <si>
    <t>Bakeries and tortilla manufacturing(1)</t>
  </si>
  <si>
    <t>Bread and bakery products(1)</t>
  </si>
  <si>
    <t>Retail bakeries(1)</t>
  </si>
  <si>
    <t>Commercial bakeries and frozen cakes and other pastry products(1)</t>
  </si>
  <si>
    <t>311812,3</t>
  </si>
  <si>
    <t>Cookies, crackers, pasta, and tortillas(1)</t>
  </si>
  <si>
    <t>31182,3</t>
  </si>
  <si>
    <t>Other food products(1)</t>
  </si>
  <si>
    <t>Snack food(1)</t>
  </si>
  <si>
    <t>Miscellaneous food products(1)</t>
  </si>
  <si>
    <t>31192,3,4,9</t>
  </si>
  <si>
    <t>Textile mills</t>
  </si>
  <si>
    <t>Fabric mills(1)</t>
  </si>
  <si>
    <t>Textile product mills</t>
  </si>
  <si>
    <t>Textile furnishings mills(1)</t>
  </si>
  <si>
    <t>Other textile product mills(1)</t>
  </si>
  <si>
    <t>Textile bag and canvas mills(1)</t>
  </si>
  <si>
    <t>All other textile product mills(1)</t>
  </si>
  <si>
    <t>Apparel</t>
  </si>
  <si>
    <t>Cut and sew apparel, except contractors(1)</t>
  </si>
  <si>
    <t>31522,4,8</t>
  </si>
  <si>
    <t>Paper and paper products</t>
  </si>
  <si>
    <t>Pulp, paper, and paperboard mills(1)</t>
  </si>
  <si>
    <t>Pulp mills and paper mills(1)</t>
  </si>
  <si>
    <t>32211,2</t>
  </si>
  <si>
    <t>Paperboard mills(1)</t>
  </si>
  <si>
    <t>Converted paper products(1)</t>
  </si>
  <si>
    <t>Paperboard containers(1)</t>
  </si>
  <si>
    <t>Corrugated and solid fiber boxes(1)</t>
  </si>
  <si>
    <t>Folding boxes and miscellaneous paperboard containers(1)</t>
  </si>
  <si>
    <t>322212,9</t>
  </si>
  <si>
    <t>Paper bags and coated and treated paper(1)</t>
  </si>
  <si>
    <t>Stationery and other converted paper products(1)</t>
  </si>
  <si>
    <t>32223,9</t>
  </si>
  <si>
    <t>Printing and related support activities</t>
  </si>
  <si>
    <t>Commercial printing, except screen(1)</t>
  </si>
  <si>
    <t>323111,7</t>
  </si>
  <si>
    <t>Petroleum and coal products</t>
  </si>
  <si>
    <t>Petroleum refineries(1)</t>
  </si>
  <si>
    <t>Asphalt paving and roofing materials and other petroleum and coal products(1)</t>
  </si>
  <si>
    <t>32412,9</t>
  </si>
  <si>
    <t>Basic chemicals(1)</t>
  </si>
  <si>
    <t>Petrochemicals, industrial gases, synthetic dyes, and pigments(1)</t>
  </si>
  <si>
    <t>32511,2,3</t>
  </si>
  <si>
    <t>Other basic inorganic chemicals(1)</t>
  </si>
  <si>
    <t>Other basic organic chemicals(1)</t>
  </si>
  <si>
    <t>Resin, rubber, and artificial fibers(1)</t>
  </si>
  <si>
    <t>Plastics material and resin(1)</t>
  </si>
  <si>
    <t>Agricultural chemicals(1)</t>
  </si>
  <si>
    <t>Pharmaceuticals and medicines(1)</t>
  </si>
  <si>
    <t>Pharmaceutical preparations(1)</t>
  </si>
  <si>
    <t>Miscellaneous medicinal and biological products(1)</t>
  </si>
  <si>
    <t>325411,3,4</t>
  </si>
  <si>
    <t>Paints, coatings, and adhesives(1)</t>
  </si>
  <si>
    <t>Soaps, cleaning compounds, and toiletries(1)</t>
  </si>
  <si>
    <t>Soaps and cleaning compounds(1)</t>
  </si>
  <si>
    <t>Toilet preparations(1)</t>
  </si>
  <si>
    <t>Other chemical products and preparations(1)</t>
  </si>
  <si>
    <t>Plastics and rubber products</t>
  </si>
  <si>
    <t>Plastics products(1)</t>
  </si>
  <si>
    <t>Plastics packaging materials, film, and sheet(1)</t>
  </si>
  <si>
    <t>Nonpackaging plastics film and sheet(1)</t>
  </si>
  <si>
    <t>Plastics pipe, fittings, and profile shapes(1)</t>
  </si>
  <si>
    <t>Foam products(1)</t>
  </si>
  <si>
    <t>32614,5</t>
  </si>
  <si>
    <t>Plastics bottles and laminated plastics plate, sheet, and shapes(1)</t>
  </si>
  <si>
    <t>32613,6</t>
  </si>
  <si>
    <t>Other plastics products(1)</t>
  </si>
  <si>
    <t>Rubber products(1)</t>
  </si>
  <si>
    <t>Tires(1)</t>
  </si>
  <si>
    <t>All other rubber products(1)</t>
  </si>
  <si>
    <t>32622,9</t>
  </si>
  <si>
    <t>Miscellaneous nondurable goods manufacturing</t>
  </si>
  <si>
    <t>312,6</t>
  </si>
  <si>
    <t>Beverages(1)</t>
  </si>
  <si>
    <t>Soft drinks and ice(1)</t>
  </si>
  <si>
    <t>Soft drinks(1)</t>
  </si>
  <si>
    <t>Breweries, wineries, and distilleries(1)</t>
  </si>
  <si>
    <t>31212,3,4</t>
  </si>
  <si>
    <t>Other miscellaneous nondurable goods manufacturing(1)</t>
  </si>
  <si>
    <t>3122,60</t>
  </si>
  <si>
    <t>Service-providing</t>
  </si>
  <si>
    <t>Private service-providing</t>
  </si>
  <si>
    <t>Trade, transportation, and utilities</t>
  </si>
  <si>
    <t>Wholesale trade</t>
  </si>
  <si>
    <t>Motor vehicles and parts(1)</t>
  </si>
  <si>
    <t>New motor vehicle parts(1)</t>
  </si>
  <si>
    <t>Furniture and furnishings(1)</t>
  </si>
  <si>
    <t>Furniture(1)</t>
  </si>
  <si>
    <t>Home furnishings(1)</t>
  </si>
  <si>
    <t>Lumber and construction supplies(1)</t>
  </si>
  <si>
    <t>Lumber and wood(1)</t>
  </si>
  <si>
    <t>Masonry materials(1)</t>
  </si>
  <si>
    <t>Roofing, siding, and other construction materials(1)</t>
  </si>
  <si>
    <t>42333,9</t>
  </si>
  <si>
    <t>Commercial equipment(1)</t>
  </si>
  <si>
    <t>Office equipment(1)</t>
  </si>
  <si>
    <t>Computer and software(1)</t>
  </si>
  <si>
    <t>Medical equipment(1)</t>
  </si>
  <si>
    <t>Miscellaneous professional and commercial equipment(1)</t>
  </si>
  <si>
    <t>42341,4,6,9</t>
  </si>
  <si>
    <t>Metals and minerals(1)</t>
  </si>
  <si>
    <t>Electric goods(1)</t>
  </si>
  <si>
    <t>Electrical equipment and wiring(1)</t>
  </si>
  <si>
    <t>Electric appliances and other electronic parts(1)</t>
  </si>
  <si>
    <t>42362,9</t>
  </si>
  <si>
    <t>Hardware and plumbing(1)</t>
  </si>
  <si>
    <t>Hardware(1)</t>
  </si>
  <si>
    <t>Plumbing equipment(1)</t>
  </si>
  <si>
    <t>HVAC and refrigeration equipment(1)</t>
  </si>
  <si>
    <t>42373,4</t>
  </si>
  <si>
    <t>Machinery and supplies(1)</t>
  </si>
  <si>
    <t>Construction equipment(1)</t>
  </si>
  <si>
    <t>Farm and garden equipment(1)</t>
  </si>
  <si>
    <t>Industrial supplies(1)</t>
  </si>
  <si>
    <t>Service establishment equipment(1)</t>
  </si>
  <si>
    <t>Other transportation goods(1)</t>
  </si>
  <si>
    <t>Miscellaneous durable goods(1)</t>
  </si>
  <si>
    <t>Sporting goods(1)</t>
  </si>
  <si>
    <t>Recyclable materials(1)</t>
  </si>
  <si>
    <t>Jewelry(1)</t>
  </si>
  <si>
    <t>Toy, hobby, and other durable goods(1)</t>
  </si>
  <si>
    <t>42392,9</t>
  </si>
  <si>
    <t>Paper and paper products(1)</t>
  </si>
  <si>
    <t>Printing and writing paper and office supplies(1)</t>
  </si>
  <si>
    <t>42411,2</t>
  </si>
  <si>
    <t>Industrial paper(1)</t>
  </si>
  <si>
    <t>Druggists' goods(1)</t>
  </si>
  <si>
    <t>Apparel and piece goods(1)</t>
  </si>
  <si>
    <t>Women's and children's clothing(1)</t>
  </si>
  <si>
    <t>Grocery and related products(1)</t>
  </si>
  <si>
    <t>General line grocery(1)</t>
  </si>
  <si>
    <t>Fruits and vegetables(1)</t>
  </si>
  <si>
    <t>Farm product raw materials(1)</t>
  </si>
  <si>
    <t>Grains and field beans(1)</t>
  </si>
  <si>
    <t>Chemicals(1)</t>
  </si>
  <si>
    <t>Petroleum(1)</t>
  </si>
  <si>
    <t>Alcoholic beverages(1)</t>
  </si>
  <si>
    <t>Beer and ale(1)</t>
  </si>
  <si>
    <t>Wine and spirits(1)</t>
  </si>
  <si>
    <t>Misc. nondurable goods(1)</t>
  </si>
  <si>
    <t>Farm supplies(1)</t>
  </si>
  <si>
    <t>Books and periodicals(1)</t>
  </si>
  <si>
    <t>Nursery stock and florists' supplies(1)</t>
  </si>
  <si>
    <t>All other nondurable goods wholesalers(1)</t>
  </si>
  <si>
    <t>42494,5,9</t>
  </si>
  <si>
    <t>Electronic markets and agents and brokers</t>
  </si>
  <si>
    <t>Business to business electronic markets(1)</t>
  </si>
  <si>
    <t>Wholesale trade agents and brokers(1)</t>
  </si>
  <si>
    <t>Retail trade</t>
  </si>
  <si>
    <t>Automobile dealers</t>
  </si>
  <si>
    <t>New car dealers(1)</t>
  </si>
  <si>
    <t>Used car dealers(1)</t>
  </si>
  <si>
    <t>Other motor vehicle dealers</t>
  </si>
  <si>
    <t>Recreational vehicle dealers(1)</t>
  </si>
  <si>
    <t>Motorcycle, boat, and other vehicle dealers(1)</t>
  </si>
  <si>
    <t>Auto parts, accessories, and tire stores</t>
  </si>
  <si>
    <t>Automotive parts and accessories stores(1)</t>
  </si>
  <si>
    <t>Tire dealers(1)</t>
  </si>
  <si>
    <t>Furniture stores(1)</t>
  </si>
  <si>
    <t>Home furnishings stores(1)</t>
  </si>
  <si>
    <t>Floor covering stores(1)</t>
  </si>
  <si>
    <t>Other home furnishings stores(1)</t>
  </si>
  <si>
    <t>Household appliance stores(1)</t>
  </si>
  <si>
    <t>Electronics stores(1)</t>
  </si>
  <si>
    <t>Building material and garden supply stores</t>
  </si>
  <si>
    <t>Building material and supplies dealers(1)</t>
  </si>
  <si>
    <t>Home centers(1)</t>
  </si>
  <si>
    <t>Paint and wallpaper stores(1)</t>
  </si>
  <si>
    <t>Hardware stores(1)</t>
  </si>
  <si>
    <t>Other building material dealers(1)</t>
  </si>
  <si>
    <t>Lawn and garden equipment and supplies stores(1)</t>
  </si>
  <si>
    <t>Outdoor power equipment stores(1)</t>
  </si>
  <si>
    <t>Nursery, garden, and farm supply stores(1)</t>
  </si>
  <si>
    <t>Grocery stores(1)</t>
  </si>
  <si>
    <t>Supermarkets and other grocery stores(1)</t>
  </si>
  <si>
    <t>Convenience stores(1)</t>
  </si>
  <si>
    <t>Specialty food stores(1)</t>
  </si>
  <si>
    <t>Meat markets and fish and seafood markets(1)</t>
  </si>
  <si>
    <t>44521,2</t>
  </si>
  <si>
    <t>Fruit and vegetable markets(1)</t>
  </si>
  <si>
    <t>Other specialty food stores(1)</t>
  </si>
  <si>
    <t>Beer, wine, and liquor stores(1)</t>
  </si>
  <si>
    <t>Pharmacies and drug stores(1)</t>
  </si>
  <si>
    <t>Cosmetic and beauty supply stores(1)</t>
  </si>
  <si>
    <t>Optical goods stores(1)</t>
  </si>
  <si>
    <t>Other health and personal care stores(1)</t>
  </si>
  <si>
    <t>Food (health) supplement stores(1)</t>
  </si>
  <si>
    <t>All other health and personal care stores(1)</t>
  </si>
  <si>
    <t>Gasoline stations with convenience stores(1)</t>
  </si>
  <si>
    <t>Other gasoline stations(1)</t>
  </si>
  <si>
    <t>Clothing stores(1)</t>
  </si>
  <si>
    <t>Men's clothing stores(1)</t>
  </si>
  <si>
    <t>Women's clothing stores(1)</t>
  </si>
  <si>
    <t>Children's and infants' clothing stores(1)</t>
  </si>
  <si>
    <t>Family clothing stores(1)</t>
  </si>
  <si>
    <t>Clothing accessories stores(1)</t>
  </si>
  <si>
    <t>Other clothing stores(1)</t>
  </si>
  <si>
    <t>Shoe stores(1)</t>
  </si>
  <si>
    <t>Jewelry, luggage, and leather goods stores(1)</t>
  </si>
  <si>
    <t>Sporting goods and musical instrument stores(1)</t>
  </si>
  <si>
    <t>Sporting goods stores(1)</t>
  </si>
  <si>
    <t>Hobby, toy, and game stores(1)</t>
  </si>
  <si>
    <t>Sewing, needlework, and piece goods stores(1)</t>
  </si>
  <si>
    <t>Musical instrument and supplies stores(1)</t>
  </si>
  <si>
    <t>Book stores and news dealers(1)</t>
  </si>
  <si>
    <t>Department stores</t>
  </si>
  <si>
    <t>General merchandise stores, including warehouse clubs and supercenters</t>
  </si>
  <si>
    <t>Warehouse clubs and supercenters(1)</t>
  </si>
  <si>
    <t>All other general merchandise stores(1)</t>
  </si>
  <si>
    <t>Florists(1)</t>
  </si>
  <si>
    <t>Office supplies, stationery, and gift stores(1)</t>
  </si>
  <si>
    <t>Office supplies and stationery stores(1)</t>
  </si>
  <si>
    <t>Gift, novelty, and souvenir stores(1)</t>
  </si>
  <si>
    <t>Used merchandise stores(1)</t>
  </si>
  <si>
    <t>Other miscellaneous store retailers(1)</t>
  </si>
  <si>
    <t>Pet and pet supplies stores(1)</t>
  </si>
  <si>
    <t>Art dealers(1)</t>
  </si>
  <si>
    <t>All other miscellaneous store retailers(1)</t>
  </si>
  <si>
    <t>45393,9</t>
  </si>
  <si>
    <t>Electronic shopping and mail-order houses(1)</t>
  </si>
  <si>
    <t>Vending machine operators(1)</t>
  </si>
  <si>
    <t>Direct selling establishments(1)</t>
  </si>
  <si>
    <t>Fuel dealers(1)</t>
  </si>
  <si>
    <t>Other direct selling establishments(1)</t>
  </si>
  <si>
    <t>Transportation and warehousing</t>
  </si>
  <si>
    <t>Scheduled air transportation(1)</t>
  </si>
  <si>
    <t>Nonscheduled air transportation(1)</t>
  </si>
  <si>
    <t>General freight trucking(1)</t>
  </si>
  <si>
    <t>General freight trucking, local(1)</t>
  </si>
  <si>
    <t>General freight trucking, long-distance(1)</t>
  </si>
  <si>
    <t>General freight trucking, long-distance TL(1)</t>
  </si>
  <si>
    <t>General freight trucking, long-distance LTL(1)</t>
  </si>
  <si>
    <t>Specialized freight trucking(1)</t>
  </si>
  <si>
    <t>Used household and office goods moving(1)</t>
  </si>
  <si>
    <t>Other specialized trucking, local(1)</t>
  </si>
  <si>
    <t>Other specialized trucking, long-distance(1)</t>
  </si>
  <si>
    <t>Taxi and limousine service(1)</t>
  </si>
  <si>
    <t>Taxi service(1)</t>
  </si>
  <si>
    <t>Limousine service(1)</t>
  </si>
  <si>
    <t>School and employee bus transportation(1)</t>
  </si>
  <si>
    <t>Urban, interurban, rural, and charter bus transportation(1)</t>
  </si>
  <si>
    <t>4851,2,5</t>
  </si>
  <si>
    <t>Other ground passenger transportation(1)</t>
  </si>
  <si>
    <t>Scenic and sightseeing transportation</t>
  </si>
  <si>
    <t>Support activities for transportation</t>
  </si>
  <si>
    <t>Support activities for air transportation(1)</t>
  </si>
  <si>
    <t>Airport operations(1)</t>
  </si>
  <si>
    <t>Support activities for water transportation(1)</t>
  </si>
  <si>
    <t>Marine cargo handling(1)</t>
  </si>
  <si>
    <t>Support activities for water transportation, except marine cargo(1)</t>
  </si>
  <si>
    <t>48831,3,9</t>
  </si>
  <si>
    <t>Support activities for road transportation(1)</t>
  </si>
  <si>
    <t>Freight transportation arrangement(1)</t>
  </si>
  <si>
    <t>Support activities for other transportation, including rail(1)</t>
  </si>
  <si>
    <t>4882,9</t>
  </si>
  <si>
    <t>Couriers and express delivery services(1)</t>
  </si>
  <si>
    <t>Local messengers and delivery and private postal service(1)</t>
  </si>
  <si>
    <t>General warehousing and storage(1)</t>
  </si>
  <si>
    <t>Refrigerated warehousing and storage(1)</t>
  </si>
  <si>
    <t>Miscellaneous warehousing and storage(1)</t>
  </si>
  <si>
    <t>49313,9</t>
  </si>
  <si>
    <t>Utilities</t>
  </si>
  <si>
    <t>Power generation and supply(1)</t>
  </si>
  <si>
    <t>Electric power generation(1)</t>
  </si>
  <si>
    <t>Fossil fuel electric power generation(1)</t>
  </si>
  <si>
    <t>Nuclear and other electric power generation(1)</t>
  </si>
  <si>
    <t>221111,3-8</t>
  </si>
  <si>
    <t>Electric power transmission and distribution(1)</t>
  </si>
  <si>
    <t>Electric bulk power transmission and control(1)</t>
  </si>
  <si>
    <t>Electric power distribution(1)</t>
  </si>
  <si>
    <t>Natural gas distribution(1)</t>
  </si>
  <si>
    <t>Water, sewage and other systems(1)</t>
  </si>
  <si>
    <t>Information</t>
  </si>
  <si>
    <t>Publishing industries, except Internet</t>
  </si>
  <si>
    <t>Newspaper, book, and directory publishers(1)</t>
  </si>
  <si>
    <t>Newspaper publishers(1)</t>
  </si>
  <si>
    <t>Periodical publishers(1)</t>
  </si>
  <si>
    <t>Book publishers(1)</t>
  </si>
  <si>
    <t>Directory, mailing list, and other publishers(1)</t>
  </si>
  <si>
    <t>51114,9</t>
  </si>
  <si>
    <t>Software publishers(1)</t>
  </si>
  <si>
    <t>Motion picture and sound recording industries</t>
  </si>
  <si>
    <t>Motion picture and video production(1)</t>
  </si>
  <si>
    <t>Motion picture and video exhibition(1)</t>
  </si>
  <si>
    <t>Broadcasting, except Internet</t>
  </si>
  <si>
    <t>Radio and television broadcasting(1)</t>
  </si>
  <si>
    <t>Radio broadcasting(1)</t>
  </si>
  <si>
    <t>Television broadcasting(1)</t>
  </si>
  <si>
    <t>Cable and other subscription programming(1)</t>
  </si>
  <si>
    <t>Telecommunications</t>
  </si>
  <si>
    <t>Wired and wireless telecommunications carriers(1)</t>
  </si>
  <si>
    <t>Wired telecommunications carriers(1)</t>
  </si>
  <si>
    <t>Wireless telecommunications carriers, except satellite(1)</t>
  </si>
  <si>
    <t>Other telecommunications(1)</t>
  </si>
  <si>
    <t>5174,9</t>
  </si>
  <si>
    <t>Telecommunications resellers(1)</t>
  </si>
  <si>
    <t>Data processing, hosting and related services</t>
  </si>
  <si>
    <t>Other information services</t>
  </si>
  <si>
    <t>Internet publishing and broadcasting and web search portals(1)</t>
  </si>
  <si>
    <t>All other information services(1)</t>
  </si>
  <si>
    <t>51911,2,9</t>
  </si>
  <si>
    <t>Financial activities(3)</t>
  </si>
  <si>
    <t>Finance and insurance</t>
  </si>
  <si>
    <t>Monetary authorities - central bank</t>
  </si>
  <si>
    <t>Credit intermediation and related activities</t>
  </si>
  <si>
    <t>Depository credit intermediation</t>
  </si>
  <si>
    <t>Commercial banking</t>
  </si>
  <si>
    <t>Savings institutions(1)</t>
  </si>
  <si>
    <t>Credit unions and other depository credit intermediation(1)</t>
  </si>
  <si>
    <t>52213,9</t>
  </si>
  <si>
    <t>Nondepository credit intermediation</t>
  </si>
  <si>
    <t>Credit card issuing(1)</t>
  </si>
  <si>
    <t>Sales financing(1)</t>
  </si>
  <si>
    <t>Other nondepository credit intermediation(1)</t>
  </si>
  <si>
    <t>Consumer lending(1)</t>
  </si>
  <si>
    <t>Real estate credit(1)</t>
  </si>
  <si>
    <t>Miscellaneous nondepository credit intermediation(1)</t>
  </si>
  <si>
    <t>522293,4,8</t>
  </si>
  <si>
    <t>Activities related to credit intermediation</t>
  </si>
  <si>
    <t>Mortgage and nonmortgage loan brokers(1)</t>
  </si>
  <si>
    <t>Financial transaction processing and clearing(1)</t>
  </si>
  <si>
    <t>Other credit intermediation activities(1)</t>
  </si>
  <si>
    <t>Securities, commodity contracts, investments, and funds and trusts</t>
  </si>
  <si>
    <t>523,5</t>
  </si>
  <si>
    <t>Securities brokerage(1)</t>
  </si>
  <si>
    <t>Securities and commodity contracts brokerage and exchanges(1)</t>
  </si>
  <si>
    <t>5231,2</t>
  </si>
  <si>
    <t>Other financial investment activities, including funds and trusts(1)</t>
  </si>
  <si>
    <t>5239; 525</t>
  </si>
  <si>
    <t>Miscellaneous intermediation(1)</t>
  </si>
  <si>
    <t>Portfolio management(1)</t>
  </si>
  <si>
    <t>Investment advice(1)</t>
  </si>
  <si>
    <t>All other financial investment activities, including funds and trusts(1)</t>
  </si>
  <si>
    <t>52399; 525</t>
  </si>
  <si>
    <t>Insurance carriers and related activities</t>
  </si>
  <si>
    <t>Insurance carriers(1)</t>
  </si>
  <si>
    <t>Direct life and health insurance carriers(1)</t>
  </si>
  <si>
    <t>Direct insurers, except life and health(1)</t>
  </si>
  <si>
    <t>Direct property and casualty insurers(1)</t>
  </si>
  <si>
    <t>Direct title insurance and other direct insurance carriers(1)</t>
  </si>
  <si>
    <t>524127,8</t>
  </si>
  <si>
    <t>Reinsurance carriers(1)</t>
  </si>
  <si>
    <t>Insurance agencies, brokerages, and related services(1)</t>
  </si>
  <si>
    <t>Insurance agencies and brokerages(1)</t>
  </si>
  <si>
    <t>Other insurance-related activities(1)</t>
  </si>
  <si>
    <t>Claims adjusting(1)</t>
  </si>
  <si>
    <t>Third-party administration of insurance funds(1)</t>
  </si>
  <si>
    <t>All other insurance-related activities(1)</t>
  </si>
  <si>
    <t>Real estate and rental and leasing</t>
  </si>
  <si>
    <t>Real estate</t>
  </si>
  <si>
    <t>Lessors of real estate(1)</t>
  </si>
  <si>
    <t>Lessors of residential buildings(1)</t>
  </si>
  <si>
    <t>Lessors of nonresidential buildings(1)</t>
  </si>
  <si>
    <t>Miniwarehouse and self-storage unit operators(1)</t>
  </si>
  <si>
    <t>Lessors of other real estate property(1)</t>
  </si>
  <si>
    <t>Offices of real estate agents and brokers(1)</t>
  </si>
  <si>
    <t>Activities related to real estate(1)</t>
  </si>
  <si>
    <t>Real estate property managers(1)</t>
  </si>
  <si>
    <t>Residential property managers(1)</t>
  </si>
  <si>
    <t>Nonresidential property managers(1)</t>
  </si>
  <si>
    <t>Offices of real estate appraisers(1)</t>
  </si>
  <si>
    <t>Other activities related to real estate(1)</t>
  </si>
  <si>
    <t>Rental and leasing services</t>
  </si>
  <si>
    <t>Automotive equipment rental and leasing(1)</t>
  </si>
  <si>
    <t>Passenger car rental and leasing(1)</t>
  </si>
  <si>
    <t>Truck, trailer, and RV rental and leasing(1)</t>
  </si>
  <si>
    <t>Consumer goods rental(1)</t>
  </si>
  <si>
    <t>Home health equipment rental(1)</t>
  </si>
  <si>
    <t>General rental centers(1)</t>
  </si>
  <si>
    <t>Machinery and equipment rental and leasing(1)</t>
  </si>
  <si>
    <t>Heavy machinery rental and leasing(1)</t>
  </si>
  <si>
    <t>Office equipment and other machinery rental and leasing(1)</t>
  </si>
  <si>
    <t>53242,9</t>
  </si>
  <si>
    <t>Professional and business services</t>
  </si>
  <si>
    <t>Professional and technical services</t>
  </si>
  <si>
    <t>Offices of lawyers(1)</t>
  </si>
  <si>
    <t>Other legal services(1)</t>
  </si>
  <si>
    <t>Accounting and bookkeeping services</t>
  </si>
  <si>
    <t>Offices of certified public accountants(1)</t>
  </si>
  <si>
    <t>Tax preparation services(1)</t>
  </si>
  <si>
    <t>Payroll services(1)</t>
  </si>
  <si>
    <t>Other accounting services(1)</t>
  </si>
  <si>
    <t>Architectural and engineering services</t>
  </si>
  <si>
    <t>Architectural services(1)</t>
  </si>
  <si>
    <t>Landscape architectural services(1)</t>
  </si>
  <si>
    <t>Engineering and drafting services(1)</t>
  </si>
  <si>
    <t>54133,4</t>
  </si>
  <si>
    <t>Building inspection, surveying, and mapping services(1)</t>
  </si>
  <si>
    <t>54135,6,7</t>
  </si>
  <si>
    <t>Testing laboratories(1)</t>
  </si>
  <si>
    <t>Interior design services(1)</t>
  </si>
  <si>
    <t>Graphic design services(1)</t>
  </si>
  <si>
    <t>Computer systems design and related services</t>
  </si>
  <si>
    <t>Custom computer programming services(1)</t>
  </si>
  <si>
    <t>Computer systems design services(1)</t>
  </si>
  <si>
    <t>Computer facilities management services(1)</t>
  </si>
  <si>
    <t>Other computer-related services(1)</t>
  </si>
  <si>
    <t>Management and technical consulting services</t>
  </si>
  <si>
    <t>Management consulting services(1)</t>
  </si>
  <si>
    <t>Administrative management consulting services(1)</t>
  </si>
  <si>
    <t>Human resource consulting services(1)</t>
  </si>
  <si>
    <t>Marketing consulting services(1)</t>
  </si>
  <si>
    <t>Process and logistics consulting services(1)</t>
  </si>
  <si>
    <t>Other management consulting services(1)</t>
  </si>
  <si>
    <t>Environmental consulting services(1)</t>
  </si>
  <si>
    <t>Other technical consulting services(1)</t>
  </si>
  <si>
    <t>Research and development in the physical, engineering, and life sciences(1)</t>
  </si>
  <si>
    <t>Research and development in nanotechnology(1)</t>
  </si>
  <si>
    <t>Research and development in biotechnology, except nanobiotechnology(1)</t>
  </si>
  <si>
    <t>Research and development in the physical, engineering, and life sciences, except nanotechnology and biotechnology(1)</t>
  </si>
  <si>
    <t>Social science and humanities research(1)</t>
  </si>
  <si>
    <t>Advertising and related services</t>
  </si>
  <si>
    <t>Advertising agencies(1)</t>
  </si>
  <si>
    <t>Public relations agencies(1)</t>
  </si>
  <si>
    <t>Media buying agencies and media representatives(1)</t>
  </si>
  <si>
    <t>54183,4</t>
  </si>
  <si>
    <t>Display advertising(1)</t>
  </si>
  <si>
    <t>Direct mail advertising(1)</t>
  </si>
  <si>
    <t>Advertising material distribution and other advertising services(1)</t>
  </si>
  <si>
    <t>54187,9</t>
  </si>
  <si>
    <t>Other professional and technical services</t>
  </si>
  <si>
    <t>Marketing research and public opinion polling(1)</t>
  </si>
  <si>
    <t>Photographic services(1)</t>
  </si>
  <si>
    <t>Veterinary services(1)</t>
  </si>
  <si>
    <t>Miscellaneous professional and technical services(1)</t>
  </si>
  <si>
    <t>54193,9</t>
  </si>
  <si>
    <t>Offices of bank holding companies and of other holding companies(1)</t>
  </si>
  <si>
    <t>551111,2</t>
  </si>
  <si>
    <t>Managing offices(1)</t>
  </si>
  <si>
    <t>Administrative and waste services</t>
  </si>
  <si>
    <t>Administrative and support services</t>
  </si>
  <si>
    <t>Employment placement agencies and executive search services(1)</t>
  </si>
  <si>
    <t>Employment placement agencies(1)</t>
  </si>
  <si>
    <t>Executive search services(1)</t>
  </si>
  <si>
    <t>Temporary help services(1)</t>
  </si>
  <si>
    <t>Professional employer organizations(1)</t>
  </si>
  <si>
    <t>Document preparation services(1)</t>
  </si>
  <si>
    <t>Telephone call centers(1)</t>
  </si>
  <si>
    <t>Telephone answering services(1)</t>
  </si>
  <si>
    <t>Telemarketing bureaus(1)</t>
  </si>
  <si>
    <t>Business service centers(1)</t>
  </si>
  <si>
    <t>Collection agencies(1)</t>
  </si>
  <si>
    <t>Other business support services, including credit bureaus(1)</t>
  </si>
  <si>
    <t>56145,9</t>
  </si>
  <si>
    <t>Travel agencies(1)</t>
  </si>
  <si>
    <t>Tour operators(1)</t>
  </si>
  <si>
    <t>Other travel arrangement services(1)</t>
  </si>
  <si>
    <t>Security and armored car services(1)</t>
  </si>
  <si>
    <t>Investigation services(1)</t>
  </si>
  <si>
    <t>Security guards and patrols and armored car services(1)</t>
  </si>
  <si>
    <t>561612,3</t>
  </si>
  <si>
    <t>Security systems services(1)</t>
  </si>
  <si>
    <t>Exterminating and pest control services(1)</t>
  </si>
  <si>
    <t>Janitorial services(1)</t>
  </si>
  <si>
    <t>Landscaping services(1)</t>
  </si>
  <si>
    <t>Carpet and upholstery cleaning services(1)</t>
  </si>
  <si>
    <t>Other services to buildings and dwellings(1)</t>
  </si>
  <si>
    <t>Packaging and labeling services(1)</t>
  </si>
  <si>
    <t>Convention and trade show organizers(1)</t>
  </si>
  <si>
    <t>All other support services(1)</t>
  </si>
  <si>
    <t>Waste collection(1)</t>
  </si>
  <si>
    <t>Waste treatment and disposal(1)</t>
  </si>
  <si>
    <t>Hazardous waste treatment and disposal(1)</t>
  </si>
  <si>
    <t>Nonhazardous waste treatment and disposal(1)</t>
  </si>
  <si>
    <t>562212,3,9</t>
  </si>
  <si>
    <t>Remediation and other waste services(1)</t>
  </si>
  <si>
    <t>Remediation services(1)</t>
  </si>
  <si>
    <t>Materials recovery facilities and other waste management services(1)</t>
  </si>
  <si>
    <t>56292,9</t>
  </si>
  <si>
    <t>Education and health services</t>
  </si>
  <si>
    <t>Educational services</t>
  </si>
  <si>
    <t>Elementary and secondary schools(1)</t>
  </si>
  <si>
    <t>Junior colleges(1)</t>
  </si>
  <si>
    <t>Colleges and universities(1)</t>
  </si>
  <si>
    <t>Business, computer, and management training(1)</t>
  </si>
  <si>
    <t>Business and secretarial schools and computer training(1)</t>
  </si>
  <si>
    <t>61141,2</t>
  </si>
  <si>
    <t>Management training(1)</t>
  </si>
  <si>
    <t>Technical and trade schools(1)</t>
  </si>
  <si>
    <t>Other schools and instruction(1)</t>
  </si>
  <si>
    <t>Fine arts schools(1)</t>
  </si>
  <si>
    <t>Sports and recreation instruction(1)</t>
  </si>
  <si>
    <t>Miscellaneous schools and instruction(1)</t>
  </si>
  <si>
    <t>61163,9</t>
  </si>
  <si>
    <t>Educational support services(1)</t>
  </si>
  <si>
    <t>Health care and social assistance</t>
  </si>
  <si>
    <t>Health care(4)</t>
  </si>
  <si>
    <t>621,2,3</t>
  </si>
  <si>
    <t>Ambulatory health care services</t>
  </si>
  <si>
    <t>Offices of physicians, except mental health(1)</t>
  </si>
  <si>
    <t>Offices of mental health physicians(1)</t>
  </si>
  <si>
    <t>Offices of chiropractors(1)</t>
  </si>
  <si>
    <t>Offices of optometrists(1)</t>
  </si>
  <si>
    <t>Offices of mental health practitioners(1)</t>
  </si>
  <si>
    <t>Offices of specialty therapists(1)</t>
  </si>
  <si>
    <t>Offices of all other health practitioners(1)</t>
  </si>
  <si>
    <t>Offices of podiatrists(1)</t>
  </si>
  <si>
    <t>Offices of miscellaneous health practitioners(1)</t>
  </si>
  <si>
    <t>Outpatient mental health centers(1)</t>
  </si>
  <si>
    <t>Outpatient care centers, except mental health(1)</t>
  </si>
  <si>
    <t>62141,9</t>
  </si>
  <si>
    <t>HMO medical centers(1)</t>
  </si>
  <si>
    <t>Kidney dialysis centers(1)</t>
  </si>
  <si>
    <t>Freestanding emergency medical centers(1)</t>
  </si>
  <si>
    <t>Miscellaneous outpatient care centers(1)</t>
  </si>
  <si>
    <t>621410,98</t>
  </si>
  <si>
    <t>Medical laboratories(1)</t>
  </si>
  <si>
    <t>Diagnostic imaging centers(1)</t>
  </si>
  <si>
    <t>Ambulance services(1)</t>
  </si>
  <si>
    <t>All other ambulatory health care services(1)</t>
  </si>
  <si>
    <t>Blood and organ banks(1)</t>
  </si>
  <si>
    <t>Miscellaneous ambulatory health care services(1)</t>
  </si>
  <si>
    <t>General medical and surgical hospitals(1)</t>
  </si>
  <si>
    <t>Psychiatric and substance abuse hospitals(1)</t>
  </si>
  <si>
    <t>Other hospitals(1)</t>
  </si>
  <si>
    <t>Nursing and residential care facilities</t>
  </si>
  <si>
    <t>Nursing care facilities</t>
  </si>
  <si>
    <t>Residential mental health facilities</t>
  </si>
  <si>
    <t>Residential intellectual and developmental disability facilities(1)</t>
  </si>
  <si>
    <t>Residential mental health and substance abuse facilities(1)</t>
  </si>
  <si>
    <t>Community care facilities for the elderly</t>
  </si>
  <si>
    <t>Continuing care retirement communities(1)</t>
  </si>
  <si>
    <t>Assisted living facilities for the elderly(1)</t>
  </si>
  <si>
    <t>Other residential care facilities</t>
  </si>
  <si>
    <t>Social assistance</t>
  </si>
  <si>
    <t>Child and youth services(1)</t>
  </si>
  <si>
    <t>Services for the elderly and persons with disabilities(1)</t>
  </si>
  <si>
    <t>Other individual and family services(1)</t>
  </si>
  <si>
    <t>Emergency and other relief services</t>
  </si>
  <si>
    <t>Community food services(1)</t>
  </si>
  <si>
    <t>Community housing, emergency, and relief services(1)</t>
  </si>
  <si>
    <t>62422,3</t>
  </si>
  <si>
    <t>Vocational rehabilitation services</t>
  </si>
  <si>
    <t>Leisure and hospitality</t>
  </si>
  <si>
    <t>Arts, entertainment, and recreation</t>
  </si>
  <si>
    <t>Performing arts and spectator sports</t>
  </si>
  <si>
    <t>Performing arts companies(1)</t>
  </si>
  <si>
    <t>Musical groups and artists(1)</t>
  </si>
  <si>
    <t>Theater, dance, and other performing arts companies(1)</t>
  </si>
  <si>
    <t>71111,2,9</t>
  </si>
  <si>
    <t>Spectator sports(1)</t>
  </si>
  <si>
    <t>Sports teams and clubs(1)</t>
  </si>
  <si>
    <t>Racetracks(1)</t>
  </si>
  <si>
    <t>Other spectator sports(1)</t>
  </si>
  <si>
    <t>Arts and sports promoters and agents and managers for public figures(1)</t>
  </si>
  <si>
    <t>7113,4</t>
  </si>
  <si>
    <t>Independent artists, writers, and performers(1)</t>
  </si>
  <si>
    <t>Museums, historical sites, and similar institutions</t>
  </si>
  <si>
    <t>Museums(1)</t>
  </si>
  <si>
    <t>Historical sites and other similar institutions(1)</t>
  </si>
  <si>
    <t>71212,3,9</t>
  </si>
  <si>
    <t>Amusements, gambling, and recreation</t>
  </si>
  <si>
    <t>Amusement parks and arcades(1)</t>
  </si>
  <si>
    <t>Gambling industries(1)</t>
  </si>
  <si>
    <t>Casinos, except casino hotels(1)</t>
  </si>
  <si>
    <t>Other gambling industries(1)</t>
  </si>
  <si>
    <t>Other amusement and recreation industries(1)</t>
  </si>
  <si>
    <t>Golf courses and country clubs(1)</t>
  </si>
  <si>
    <t>Skiing facilities(1)</t>
  </si>
  <si>
    <t>Marinas(1)</t>
  </si>
  <si>
    <t>Fitness and recreational sports centers(1)</t>
  </si>
  <si>
    <t>Bowling centers(1)</t>
  </si>
  <si>
    <t>All other amusement and recreation industries(1)</t>
  </si>
  <si>
    <t>Accommodation and food services</t>
  </si>
  <si>
    <t>Traveler accommodation(1)</t>
  </si>
  <si>
    <t>Hotels and motels, except casino hotels(1)</t>
  </si>
  <si>
    <t>Casino hotels(1)</t>
  </si>
  <si>
    <t>Other traveler accommodation(1)</t>
  </si>
  <si>
    <t>Bed-and-breakfast inns(1)</t>
  </si>
  <si>
    <t>All other traveler accommodation and rooming and boarding houses(1)</t>
  </si>
  <si>
    <t>RV parks and recreational camps(1)</t>
  </si>
  <si>
    <t>Food services and drinking places</t>
  </si>
  <si>
    <t>Special food services(1)</t>
  </si>
  <si>
    <t>Food service contractors(1)</t>
  </si>
  <si>
    <t>Caterers and mobile food services(1)</t>
  </si>
  <si>
    <t>72232,3</t>
  </si>
  <si>
    <t>Drinking places, alcoholic beverages(1)</t>
  </si>
  <si>
    <t>Restaurants and other eating places(1)</t>
  </si>
  <si>
    <t>Full-service restaurants(1)</t>
  </si>
  <si>
    <t>Limited-service restaurants(1)</t>
  </si>
  <si>
    <t>Cafeterias, grill buffets, and buffets(1)</t>
  </si>
  <si>
    <t>Snack and nonalcoholic beverage bars(1)</t>
  </si>
  <si>
    <t>Other services</t>
  </si>
  <si>
    <t>Repair and maintenance</t>
  </si>
  <si>
    <t>Automotive repair and maintenance(1)</t>
  </si>
  <si>
    <t>Automotive mechanical and electrical repair(1)</t>
  </si>
  <si>
    <t>General automotive repair(1)</t>
  </si>
  <si>
    <t>Automotive exhaust system and transmission repair(1)</t>
  </si>
  <si>
    <t>811112,3</t>
  </si>
  <si>
    <t>Other automotive mechanical and elec. repair(1)</t>
  </si>
  <si>
    <t>Automotive body, interior, and glass repair(1)</t>
  </si>
  <si>
    <t>Automotive body and interior repair(1)</t>
  </si>
  <si>
    <t>Automotive glass replacement shops(1)</t>
  </si>
  <si>
    <t>Other automotive repair and maintenance(1)</t>
  </si>
  <si>
    <t>Car washes(1)</t>
  </si>
  <si>
    <t>Auto oil change shops and all other auto repair and maintenance(1)</t>
  </si>
  <si>
    <t>811191,8</t>
  </si>
  <si>
    <t>Electronic equipment repair and maintenance(1)</t>
  </si>
  <si>
    <t>Computer and office machine repair(1)</t>
  </si>
  <si>
    <t>Miscellaneous electronic equipment repair and maintenance(1)</t>
  </si>
  <si>
    <t>811211,3,9</t>
  </si>
  <si>
    <t>Commercial machinery repair and maintenance(1)</t>
  </si>
  <si>
    <t>Household goods repair and maintenance(1)</t>
  </si>
  <si>
    <t>Personal and laundry services</t>
  </si>
  <si>
    <t>Personal care services(1)</t>
  </si>
  <si>
    <t>Hair, nail, and skin care services(1)</t>
  </si>
  <si>
    <t>Barber shops and beauty salons(1)</t>
  </si>
  <si>
    <t>812111,2</t>
  </si>
  <si>
    <t>Nail salons(1)</t>
  </si>
  <si>
    <t>Other personal care services(1)</t>
  </si>
  <si>
    <t>Death care services(1)</t>
  </si>
  <si>
    <t>Funeral homes and funeral services(1)</t>
  </si>
  <si>
    <t>Cemeteries and crematories(1)</t>
  </si>
  <si>
    <t>Drycleaning and laundry services(1)</t>
  </si>
  <si>
    <t>Coin-operated laundries and drycleaners(1)</t>
  </si>
  <si>
    <t>Drycleaning and laundry services, except coin-operated(1)</t>
  </si>
  <si>
    <t>Linen and uniform supply(1)</t>
  </si>
  <si>
    <t>Linen supply(1)</t>
  </si>
  <si>
    <t>Industrial launderers(1)</t>
  </si>
  <si>
    <t>Other personal services(1)</t>
  </si>
  <si>
    <t>Pet care services, except veterinary(1)</t>
  </si>
  <si>
    <t>Parking lots and garages(1)</t>
  </si>
  <si>
    <t>All other personal services, including photofinishing(1)</t>
  </si>
  <si>
    <t>81292,9</t>
  </si>
  <si>
    <t>Membership associations and organizations</t>
  </si>
  <si>
    <t>Grantmaking and giving services(1)</t>
  </si>
  <si>
    <t>Grantmaking foundations(1)</t>
  </si>
  <si>
    <t>Voluntary health organizations(1)</t>
  </si>
  <si>
    <t>Other grantmaking and giving services(1)</t>
  </si>
  <si>
    <t>Social advocacy organizations(1)</t>
  </si>
  <si>
    <t>Human rights organizations(1)</t>
  </si>
  <si>
    <t>Environment, conservation, and other social advocacy organizations(1)</t>
  </si>
  <si>
    <t>813312,9</t>
  </si>
  <si>
    <t>Civic and social organizations(1)</t>
  </si>
  <si>
    <t>Professional and similar organizations(1)</t>
  </si>
  <si>
    <t>Business associations(1)</t>
  </si>
  <si>
    <t>Professional organizations(1)</t>
  </si>
  <si>
    <t>Labor unions and similar labor organizations(1)</t>
  </si>
  <si>
    <t>Miscellaneous professional and similar organizations(1)</t>
  </si>
  <si>
    <t>81394,9</t>
  </si>
  <si>
    <t>Federal</t>
  </si>
  <si>
    <t>Federal, except U.S. Postal Service</t>
  </si>
  <si>
    <t>Federal hospitals(1)</t>
  </si>
  <si>
    <t>Department of Defense(1)</t>
  </si>
  <si>
    <t>U.S. Postal Service(5)</t>
  </si>
  <si>
    <t>Other Federal government(1)</t>
  </si>
  <si>
    <t>State government</t>
  </si>
  <si>
    <t>State government education</t>
  </si>
  <si>
    <t>State government, excluding education</t>
  </si>
  <si>
    <t>State hospitals(1)</t>
  </si>
  <si>
    <t>State government general administration(1)</t>
  </si>
  <si>
    <t>Other State government(1)</t>
  </si>
  <si>
    <t>Local government</t>
  </si>
  <si>
    <t>Local government education</t>
  </si>
  <si>
    <t>Local government, excluding education</t>
  </si>
  <si>
    <t>Local government utilities(1)</t>
  </si>
  <si>
    <t>Local government transportation(1)</t>
  </si>
  <si>
    <t>Local hospitals(1)</t>
  </si>
  <si>
    <t>Local government general administration(1)</t>
  </si>
  <si>
    <t>Other local government(1)</t>
  </si>
  <si>
    <t>Footnotes</t>
  </si>
  <si>
    <t>(1) Seasonally Adjusted Independently. See https://www.bls.gov/opub/hom/ces/calculation.htm#seasonal-adjustment for details.</t>
  </si>
  <si>
    <t>(2) Includes motor vehicles, motor vehicle bodies and trailers, and motor vehicle parts.</t>
  </si>
  <si>
    <t>(3) Excludes nonoffice commissioned real estate sales agents.</t>
  </si>
  <si>
    <t>(4) Includes ambulatory health care services, hospitals, and nursing and residential care facilities.</t>
  </si>
  <si>
    <t>(5) Includes rural mail carriers.</t>
  </si>
  <si>
    <t>(p) Preliminary</t>
  </si>
  <si>
    <t>ESTABLISHMENT DATA</t>
  </si>
  <si>
    <t>Table B-1a. Employees on nonfarm payrolls by industry sector and selected industry detail, seasonally adjusted</t>
  </si>
  <si>
    <t>[In thousands]</t>
  </si>
  <si>
    <t xml:space="preserve">https://www.bls.gov/ces/data/employment-and-earnings/2021/table1a_202112.htm </t>
  </si>
  <si>
    <t xml:space="preserve">Agriculture </t>
  </si>
  <si>
    <t>ISIC 351; ISIC 352T353; ISIC 36T39</t>
  </si>
  <si>
    <t>ISIC 241; ISIC 25</t>
  </si>
  <si>
    <t>ISIC 45T47; ISIC 31T33; ISIC 86T88; ISIC 97T98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</si>
</sst>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0E+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7"/>
      <color rgb="FF000000"/>
      <name val="Tahoma"/>
      <family val="2"/>
    </font>
    <font>
      <b/>
      <sz val="7"/>
      <color rgb="FF333333"/>
      <name val="Tahoma"/>
      <family val="2"/>
    </font>
    <font>
      <sz val="7"/>
      <color rgb="FF000000"/>
      <name val="Tahoma"/>
      <family val="2"/>
    </font>
    <font>
      <sz val="7"/>
      <color rgb="FF333333"/>
      <name val="Tahoma"/>
      <family val="2"/>
    </font>
    <font>
      <b/>
      <sz val="10"/>
      <color rgb="FF660000"/>
      <name val="Calibri"/>
      <family val="2"/>
      <scheme val="minor"/>
    </font>
    <font>
      <sz val="10"/>
      <color rgb="FF66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</fills>
  <borders count="3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/>
      <bottom/>
      <diagonal/>
    </border>
    <border>
      <left/>
      <right style="medium">
        <color rgb="FFAAAAAA"/>
      </right>
      <top/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14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0" fillId="0" borderId="0" xfId="0" applyAlignment="1">
      <alignment wrapText="1"/>
    </xf>
    <xf numFmtId="0" fontId="0" fillId="0" borderId="14" xfId="0" quotePrefix="1" applyBorder="1" applyAlignment="1">
      <alignment horizontal="right"/>
    </xf>
    <xf numFmtId="0" fontId="0" fillId="0" borderId="14" xfId="0" applyBorder="1"/>
    <xf numFmtId="11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left" indent="2"/>
    </xf>
    <xf numFmtId="0" fontId="1" fillId="8" borderId="16" xfId="0" applyFont="1" applyFill="1" applyBorder="1" applyAlignment="1">
      <alignment wrapText="1"/>
    </xf>
    <xf numFmtId="0" fontId="1" fillId="8" borderId="15" xfId="0" applyFont="1" applyFill="1" applyBorder="1" applyAlignment="1">
      <alignment wrapText="1"/>
    </xf>
    <xf numFmtId="0" fontId="1" fillId="8" borderId="15" xfId="0" applyFont="1" applyFill="1" applyBorder="1" applyAlignment="1">
      <alignment horizontal="right" wrapText="1"/>
    </xf>
    <xf numFmtId="0" fontId="1" fillId="8" borderId="16" xfId="0" applyFont="1" applyFill="1" applyBorder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1" fillId="8" borderId="0" xfId="0" applyFont="1" applyFill="1" applyAlignment="1">
      <alignment horizontal="right"/>
    </xf>
    <xf numFmtId="0" fontId="0" fillId="11" borderId="0" xfId="0" applyFill="1"/>
    <xf numFmtId="0" fontId="0" fillId="12" borderId="0" xfId="0" applyFill="1"/>
    <xf numFmtId="165" fontId="0" fillId="0" borderId="0" xfId="0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8" borderId="0" xfId="0" applyFont="1" applyFill="1" applyAlignment="1">
      <alignment horizontal="right" wrapText="1"/>
    </xf>
    <xf numFmtId="11" fontId="0" fillId="0" borderId="14" xfId="0" applyNumberFormat="1" applyBorder="1"/>
    <xf numFmtId="0" fontId="0" fillId="0" borderId="0" xfId="0" applyAlignment="1">
      <alignment horizontal="left" indent="1"/>
    </xf>
    <xf numFmtId="11" fontId="13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right" wrapText="1" indent="2"/>
    </xf>
    <xf numFmtId="0" fontId="15" fillId="17" borderId="22" xfId="0" applyFont="1" applyFill="1" applyBorder="1" applyAlignment="1">
      <alignment horizontal="center" wrapText="1"/>
    </xf>
    <xf numFmtId="0" fontId="2" fillId="17" borderId="23" xfId="1" applyFill="1" applyBorder="1" applyAlignment="1">
      <alignment horizontal="center" wrapText="1"/>
    </xf>
    <xf numFmtId="0" fontId="15" fillId="17" borderId="24" xfId="0" applyFont="1" applyFill="1" applyBorder="1" applyAlignment="1">
      <alignment horizontal="center" wrapText="1"/>
    </xf>
    <xf numFmtId="0" fontId="2" fillId="17" borderId="24" xfId="1" applyFill="1" applyBorder="1" applyAlignment="1">
      <alignment horizontal="center" wrapText="1"/>
    </xf>
    <xf numFmtId="0" fontId="16" fillId="18" borderId="21" xfId="0" applyFont="1" applyFill="1" applyBorder="1" applyAlignment="1">
      <alignment horizontal="left" vertical="center" wrapText="1"/>
    </xf>
    <xf numFmtId="0" fontId="17" fillId="16" borderId="21" xfId="0" applyFont="1" applyFill="1" applyBorder="1" applyAlignment="1">
      <alignment horizontal="right" vertical="center" wrapText="1"/>
    </xf>
    <xf numFmtId="3" fontId="17" fillId="16" borderId="21" xfId="0" applyNumberFormat="1" applyFont="1" applyFill="1" applyBorder="1" applyAlignment="1">
      <alignment horizontal="right" vertical="center" wrapText="1"/>
    </xf>
    <xf numFmtId="0" fontId="16" fillId="18" borderId="21" xfId="0" applyFont="1" applyFill="1" applyBorder="1" applyAlignment="1">
      <alignment horizontal="left" vertical="center" wrapText="1" indent="1"/>
    </xf>
    <xf numFmtId="0" fontId="16" fillId="18" borderId="21" xfId="0" applyFont="1" applyFill="1" applyBorder="1" applyAlignment="1">
      <alignment horizontal="left" vertical="center" wrapText="1" indent="2"/>
    </xf>
    <xf numFmtId="0" fontId="16" fillId="18" borderId="21" xfId="0" applyFont="1" applyFill="1" applyBorder="1" applyAlignment="1">
      <alignment horizontal="left" vertical="center" wrapText="1" indent="3"/>
    </xf>
    <xf numFmtId="0" fontId="16" fillId="20" borderId="21" xfId="0" applyFont="1" applyFill="1" applyBorder="1" applyAlignment="1">
      <alignment horizontal="left" vertical="center" wrapText="1" indent="4"/>
    </xf>
    <xf numFmtId="0" fontId="18" fillId="21" borderId="21" xfId="0" applyFont="1" applyFill="1" applyBorder="1" applyAlignment="1">
      <alignment horizontal="left" vertical="center" wrapText="1"/>
    </xf>
    <xf numFmtId="0" fontId="17" fillId="21" borderId="21" xfId="0" applyFont="1" applyFill="1" applyBorder="1" applyAlignment="1">
      <alignment horizontal="right" vertical="center" wrapText="1"/>
    </xf>
    <xf numFmtId="0" fontId="16" fillId="18" borderId="21" xfId="0" applyFont="1" applyFill="1" applyBorder="1" applyAlignment="1">
      <alignment horizontal="left" vertical="center" wrapText="1" indent="4"/>
    </xf>
    <xf numFmtId="0" fontId="18" fillId="16" borderId="21" xfId="0" applyFont="1" applyFill="1" applyBorder="1" applyAlignment="1">
      <alignment horizontal="left" vertical="center" wrapText="1"/>
    </xf>
    <xf numFmtId="0" fontId="16" fillId="20" borderId="21" xfId="0" applyFont="1" applyFill="1" applyBorder="1" applyAlignment="1">
      <alignment horizontal="left" vertical="center" wrapText="1" indent="5"/>
    </xf>
    <xf numFmtId="0" fontId="16" fillId="18" borderId="21" xfId="0" applyFont="1" applyFill="1" applyBorder="1" applyAlignment="1">
      <alignment horizontal="left" vertical="center" wrapText="1" indent="5"/>
    </xf>
    <xf numFmtId="0" fontId="16" fillId="20" borderId="21" xfId="0" applyFont="1" applyFill="1" applyBorder="1" applyAlignment="1">
      <alignment horizontal="left" vertical="center" wrapText="1" indent="6"/>
    </xf>
    <xf numFmtId="0" fontId="16" fillId="18" borderId="21" xfId="0" applyFont="1" applyFill="1" applyBorder="1" applyAlignment="1">
      <alignment horizontal="left" vertical="center" wrapText="1" indent="7"/>
    </xf>
    <xf numFmtId="0" fontId="2" fillId="18" borderId="21" xfId="1" applyFill="1" applyBorder="1" applyAlignment="1">
      <alignment horizontal="left" vertical="center" wrapText="1" indent="7"/>
    </xf>
    <xf numFmtId="0" fontId="16" fillId="20" borderId="21" xfId="0" applyFont="1" applyFill="1" applyBorder="1" applyAlignment="1">
      <alignment horizontal="left" vertical="center" wrapText="1" indent="7"/>
    </xf>
    <xf numFmtId="0" fontId="2" fillId="20" borderId="21" xfId="1" applyFill="1" applyBorder="1" applyAlignment="1">
      <alignment horizontal="left" vertical="center" wrapText="1" indent="7"/>
    </xf>
    <xf numFmtId="0" fontId="16" fillId="18" borderId="21" xfId="0" applyFont="1" applyFill="1" applyBorder="1" applyAlignment="1">
      <alignment horizontal="left" vertical="center" wrapText="1" indent="6"/>
    </xf>
    <xf numFmtId="0" fontId="2" fillId="20" borderId="21" xfId="1" applyFill="1" applyBorder="1" applyAlignment="1">
      <alignment horizontal="left" vertical="center" wrapText="1" indent="8"/>
    </xf>
    <xf numFmtId="0" fontId="2" fillId="18" borderId="21" xfId="1" applyFill="1" applyBorder="1" applyAlignment="1">
      <alignment horizontal="left" vertical="center" wrapText="1" indent="8"/>
    </xf>
    <xf numFmtId="0" fontId="2" fillId="20" borderId="21" xfId="1" applyFill="1" applyBorder="1" applyAlignment="1">
      <alignment horizontal="left" vertical="center" wrapText="1" indent="6"/>
    </xf>
    <xf numFmtId="4" fontId="17" fillId="21" borderId="21" xfId="0" applyNumberFormat="1" applyFont="1" applyFill="1" applyBorder="1" applyAlignment="1">
      <alignment horizontal="right" vertical="center" wrapText="1"/>
    </xf>
    <xf numFmtId="4" fontId="17" fillId="16" borderId="21" xfId="0" applyNumberFormat="1" applyFont="1" applyFill="1" applyBorder="1" applyAlignment="1">
      <alignment horizontal="right" vertical="center" wrapText="1"/>
    </xf>
    <xf numFmtId="0" fontId="2" fillId="20" borderId="21" xfId="1" applyFill="1" applyBorder="1" applyAlignment="1">
      <alignment horizontal="left" vertical="center" wrapText="1" indent="5"/>
    </xf>
    <xf numFmtId="0" fontId="2" fillId="18" borderId="21" xfId="1" applyFill="1" applyBorder="1" applyAlignment="1">
      <alignment horizontal="left" vertical="center" wrapText="1" indent="6"/>
    </xf>
    <xf numFmtId="0" fontId="2" fillId="18" borderId="21" xfId="1" applyFill="1" applyBorder="1" applyAlignment="1">
      <alignment horizontal="left" vertical="center" wrapText="1" indent="5"/>
    </xf>
    <xf numFmtId="3" fontId="18" fillId="16" borderId="21" xfId="0" applyNumberFormat="1" applyFont="1" applyFill="1" applyBorder="1" applyAlignment="1">
      <alignment horizontal="left" vertical="center" wrapText="1"/>
    </xf>
    <xf numFmtId="0" fontId="2" fillId="18" borderId="21" xfId="1" applyFill="1" applyBorder="1" applyAlignment="1">
      <alignment horizontal="left" vertical="center" wrapText="1" indent="3"/>
    </xf>
    <xf numFmtId="0" fontId="2" fillId="20" borderId="21" xfId="1" applyFill="1" applyBorder="1" applyAlignment="1">
      <alignment horizontal="left" vertical="center" wrapText="1" indent="9"/>
    </xf>
    <xf numFmtId="0" fontId="2" fillId="18" borderId="21" xfId="1" applyFill="1" applyBorder="1" applyAlignment="1">
      <alignment horizontal="left" vertical="center" wrapText="1" indent="9"/>
    </xf>
    <xf numFmtId="3" fontId="17" fillId="21" borderId="21" xfId="0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0" xfId="0" applyBorder="1" applyAlignment="1">
      <alignment horizontal="right"/>
    </xf>
    <xf numFmtId="1" fontId="0" fillId="0" borderId="19" xfId="0" applyNumberFormat="1" applyBorder="1"/>
    <xf numFmtId="0" fontId="0" fillId="7" borderId="0" xfId="0" applyFill="1" applyAlignment="1">
      <alignment horizontal="right"/>
    </xf>
    <xf numFmtId="0" fontId="18" fillId="16" borderId="33" xfId="0" applyFont="1" applyFill="1" applyBorder="1" applyAlignment="1">
      <alignment vertical="center" wrapText="1"/>
    </xf>
    <xf numFmtId="0" fontId="18" fillId="16" borderId="34" xfId="0" applyFont="1" applyFill="1" applyBorder="1" applyAlignment="1">
      <alignment vertical="center" wrapText="1"/>
    </xf>
    <xf numFmtId="0" fontId="18" fillId="16" borderId="35" xfId="0" applyFont="1" applyFill="1" applyBorder="1" applyAlignment="1">
      <alignment vertical="center" wrapText="1"/>
    </xf>
    <xf numFmtId="0" fontId="16" fillId="16" borderId="28" xfId="0" applyFont="1" applyFill="1" applyBorder="1" applyAlignment="1">
      <alignment vertical="center" wrapText="1"/>
    </xf>
    <xf numFmtId="0" fontId="16" fillId="16" borderId="29" xfId="0" applyFont="1" applyFill="1" applyBorder="1" applyAlignment="1">
      <alignment vertical="center" wrapText="1"/>
    </xf>
    <xf numFmtId="0" fontId="16" fillId="16" borderId="30" xfId="0" applyFont="1" applyFill="1" applyBorder="1" applyAlignment="1">
      <alignment vertical="center" wrapText="1"/>
    </xf>
    <xf numFmtId="0" fontId="2" fillId="16" borderId="31" xfId="1" applyFill="1" applyBorder="1" applyAlignment="1">
      <alignment vertical="center" wrapText="1"/>
    </xf>
    <xf numFmtId="0" fontId="2" fillId="16" borderId="0" xfId="1" applyFill="1" applyBorder="1" applyAlignment="1">
      <alignment vertical="center" wrapText="1"/>
    </xf>
    <xf numFmtId="0" fontId="2" fillId="16" borderId="32" xfId="1" applyFill="1" applyBorder="1" applyAlignment="1">
      <alignment vertical="center" wrapText="1"/>
    </xf>
    <xf numFmtId="0" fontId="18" fillId="16" borderId="31" xfId="0" applyFont="1" applyFill="1" applyBorder="1" applyAlignment="1">
      <alignment vertical="center" wrapText="1"/>
    </xf>
    <xf numFmtId="0" fontId="18" fillId="16" borderId="0" xfId="0" applyFont="1" applyFill="1" applyAlignment="1">
      <alignment vertical="center" wrapText="1"/>
    </xf>
    <xf numFmtId="0" fontId="18" fillId="16" borderId="32" xfId="0" applyFont="1" applyFill="1" applyBorder="1" applyAlignment="1">
      <alignment vertical="center" wrapText="1"/>
    </xf>
    <xf numFmtId="0" fontId="17" fillId="19" borderId="25" xfId="0" applyFont="1" applyFill="1" applyBorder="1" applyAlignment="1">
      <alignment vertical="center" wrapText="1"/>
    </xf>
    <xf numFmtId="0" fontId="17" fillId="19" borderId="26" xfId="0" applyFont="1" applyFill="1" applyBorder="1" applyAlignment="1">
      <alignment vertical="center" wrapText="1"/>
    </xf>
    <xf numFmtId="0" fontId="17" fillId="19" borderId="27" xfId="0" applyFont="1" applyFill="1" applyBorder="1" applyAlignment="1">
      <alignment vertical="center" wrapText="1"/>
    </xf>
    <xf numFmtId="0" fontId="15" fillId="17" borderId="22" xfId="0" applyFont="1" applyFill="1" applyBorder="1" applyAlignment="1">
      <alignment wrapText="1"/>
    </xf>
    <xf numFmtId="0" fontId="15" fillId="17" borderId="23" xfId="0" applyFont="1" applyFill="1" applyBorder="1" applyAlignment="1">
      <alignment wrapText="1"/>
    </xf>
    <xf numFmtId="0" fontId="15" fillId="17" borderId="24" xfId="0" applyFont="1" applyFill="1" applyBorder="1" applyAlignment="1">
      <alignment wrapText="1"/>
    </xf>
    <xf numFmtId="0" fontId="15" fillId="17" borderId="26" xfId="0" applyFont="1" applyFill="1" applyBorder="1" applyAlignment="1">
      <alignment wrapText="1"/>
    </xf>
    <xf numFmtId="0" fontId="15" fillId="17" borderId="27" xfId="0" applyFont="1" applyFill="1" applyBorder="1" applyAlignment="1">
      <alignment wrapText="1"/>
    </xf>
    <xf numFmtId="0" fontId="15" fillId="17" borderId="25" xfId="0" applyFont="1" applyFill="1" applyBorder="1"/>
    <xf numFmtId="0" fontId="15" fillId="17" borderId="22" xfId="0" applyFont="1" applyFill="1" applyBorder="1"/>
    <xf numFmtId="0" fontId="8" fillId="3" borderId="2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165" fontId="0" fillId="0" borderId="14" xfId="0" applyNumberFormat="1" applyBorder="1"/>
    <xf numFmtId="11" fontId="23" fillId="0" borderId="0" xfId="0" applyNumberFormat="1" applyFont="1" applyAlignment="1">
      <alignment horizontal="right"/>
    </xf>
    <xf numFmtId="11" fontId="23" fillId="0" borderId="14" xfId="0" applyNumberFormat="1" applyFont="1" applyBorder="1" applyAlignment="1">
      <alignment horizontal="right"/>
    </xf>
    <xf numFmtId="3" fontId="0" fillId="0" borderId="0" xfId="0" applyNumberFormat="1"/>
    <xf numFmtId="3" fontId="0" fillId="8" borderId="0" xfId="0" applyNumberFormat="1" applyFill="1" applyAlignment="1">
      <alignment horizontal="right"/>
    </xf>
    <xf numFmtId="3" fontId="0" fillId="7" borderId="0" xfId="0" applyNumberFormat="1" applyFill="1" applyAlignment="1">
      <alignment horizontal="right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0C79E43D-D088-43AF-AD66-AC2EF134D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s.bea.gov/iTable/?isuri=1&amp;reqid=151&amp;step=1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ces/data/employment-and-earnings/2021/table1a_202112.htm" TargetMode="External"/><Relationship Id="rId671" Type="http://schemas.openxmlformats.org/officeDocument/2006/relationships/hyperlink" Target="https://www.bls.gov/ces/data/employment-and-earnings/2021/table1a_202112.htm" TargetMode="External"/><Relationship Id="rId21" Type="http://schemas.openxmlformats.org/officeDocument/2006/relationships/hyperlink" Target="https://www.bls.gov/ces/data/employment-and-earnings/2021/table1a_202112.htm" TargetMode="External"/><Relationship Id="rId324" Type="http://schemas.openxmlformats.org/officeDocument/2006/relationships/hyperlink" Target="https://www.bls.gov/ces/data/employment-and-earnings/2021/table1a_202112.htm" TargetMode="External"/><Relationship Id="rId531" Type="http://schemas.openxmlformats.org/officeDocument/2006/relationships/hyperlink" Target="https://www.bls.gov/ces/data/employment-and-earnings/2021/table1a_202112.htm" TargetMode="External"/><Relationship Id="rId629" Type="http://schemas.openxmlformats.org/officeDocument/2006/relationships/hyperlink" Target="https://www.bls.gov/ces/data/employment-and-earnings/2021/table1a_202112.htm" TargetMode="External"/><Relationship Id="rId170" Type="http://schemas.openxmlformats.org/officeDocument/2006/relationships/hyperlink" Target="https://www.bls.gov/ces/data/employment-and-earnings/2021/table1a_202112.htm" TargetMode="External"/><Relationship Id="rId268" Type="http://schemas.openxmlformats.org/officeDocument/2006/relationships/hyperlink" Target="https://www.bls.gov/ces/data/employment-and-earnings/2021/table1a_202112.htm" TargetMode="External"/><Relationship Id="rId475" Type="http://schemas.openxmlformats.org/officeDocument/2006/relationships/hyperlink" Target="https://www.bls.gov/ces/data/employment-and-earnings/2021/table1a_202112.htm" TargetMode="External"/><Relationship Id="rId32" Type="http://schemas.openxmlformats.org/officeDocument/2006/relationships/hyperlink" Target="https://www.bls.gov/ces/data/employment-and-earnings/2021/table1a_202112.htm" TargetMode="External"/><Relationship Id="rId128" Type="http://schemas.openxmlformats.org/officeDocument/2006/relationships/hyperlink" Target="https://www.bls.gov/ces/data/employment-and-earnings/2021/table1a_202112.htm" TargetMode="External"/><Relationship Id="rId335" Type="http://schemas.openxmlformats.org/officeDocument/2006/relationships/hyperlink" Target="https://www.bls.gov/ces/data/employment-and-earnings/2021/table1a_202112.htm" TargetMode="External"/><Relationship Id="rId542" Type="http://schemas.openxmlformats.org/officeDocument/2006/relationships/hyperlink" Target="https://www.bls.gov/ces/data/employment-and-earnings/2021/table1a_202112.htm" TargetMode="External"/><Relationship Id="rId181" Type="http://schemas.openxmlformats.org/officeDocument/2006/relationships/hyperlink" Target="https://www.bls.gov/ces/data/employment-and-earnings/2021/table1a_202112.htm" TargetMode="External"/><Relationship Id="rId402" Type="http://schemas.openxmlformats.org/officeDocument/2006/relationships/hyperlink" Target="https://www.bls.gov/ces/data/employment-and-earnings/2021/table1a_202112.htm" TargetMode="External"/><Relationship Id="rId279" Type="http://schemas.openxmlformats.org/officeDocument/2006/relationships/hyperlink" Target="https://www.bls.gov/ces/data/employment-and-earnings/2021/table1a_202112.htm" TargetMode="External"/><Relationship Id="rId486" Type="http://schemas.openxmlformats.org/officeDocument/2006/relationships/hyperlink" Target="https://www.bls.gov/ces/data/employment-and-earnings/2021/table1a_202112.htm" TargetMode="External"/><Relationship Id="rId43" Type="http://schemas.openxmlformats.org/officeDocument/2006/relationships/hyperlink" Target="https://www.bls.gov/ces/data/employment-and-earnings/2021/table1a_202112.htm" TargetMode="External"/><Relationship Id="rId139" Type="http://schemas.openxmlformats.org/officeDocument/2006/relationships/hyperlink" Target="https://www.bls.gov/ces/data/employment-and-earnings/2021/table1a_202112.htm" TargetMode="External"/><Relationship Id="rId346" Type="http://schemas.openxmlformats.org/officeDocument/2006/relationships/hyperlink" Target="https://www.bls.gov/ces/data/employment-and-earnings/2021/table1a_202112.htm" TargetMode="External"/><Relationship Id="rId553" Type="http://schemas.openxmlformats.org/officeDocument/2006/relationships/hyperlink" Target="https://www.bls.gov/ces/data/employment-and-earnings/2021/table1a_202112.htm" TargetMode="External"/><Relationship Id="rId192" Type="http://schemas.openxmlformats.org/officeDocument/2006/relationships/hyperlink" Target="https://www.bls.gov/ces/data/employment-and-earnings/2021/table1a_202112.htm" TargetMode="External"/><Relationship Id="rId206" Type="http://schemas.openxmlformats.org/officeDocument/2006/relationships/hyperlink" Target="https://www.bls.gov/ces/data/employment-and-earnings/2021/table1a_202112.htm" TargetMode="External"/><Relationship Id="rId413" Type="http://schemas.openxmlformats.org/officeDocument/2006/relationships/hyperlink" Target="https://www.bls.gov/ces/data/employment-and-earnings/2021/table1a_202112.htm" TargetMode="External"/><Relationship Id="rId497" Type="http://schemas.openxmlformats.org/officeDocument/2006/relationships/hyperlink" Target="https://www.bls.gov/ces/data/employment-and-earnings/2021/table1a_202112.htm" TargetMode="External"/><Relationship Id="rId620" Type="http://schemas.openxmlformats.org/officeDocument/2006/relationships/hyperlink" Target="https://www.bls.gov/ces/data/employment-and-earnings/2021/table1a_202112.htm" TargetMode="External"/><Relationship Id="rId357" Type="http://schemas.openxmlformats.org/officeDocument/2006/relationships/hyperlink" Target="https://www.bls.gov/ces/data/employment-and-earnings/2021/table1a_202112.htm" TargetMode="External"/><Relationship Id="rId54" Type="http://schemas.openxmlformats.org/officeDocument/2006/relationships/hyperlink" Target="https://www.bls.gov/ces/data/employment-and-earnings/2021/table1a_202112.htm" TargetMode="External"/><Relationship Id="rId217" Type="http://schemas.openxmlformats.org/officeDocument/2006/relationships/hyperlink" Target="https://www.bls.gov/ces/data/employment-and-earnings/2021/table1a_202112.htm" TargetMode="External"/><Relationship Id="rId564" Type="http://schemas.openxmlformats.org/officeDocument/2006/relationships/hyperlink" Target="https://www.bls.gov/ces/data/employment-and-earnings/2021/table1a_202112.htm" TargetMode="External"/><Relationship Id="rId424" Type="http://schemas.openxmlformats.org/officeDocument/2006/relationships/hyperlink" Target="https://www.bls.gov/ces/data/employment-and-earnings/2021/table1a_202112.htm" TargetMode="External"/><Relationship Id="rId631" Type="http://schemas.openxmlformats.org/officeDocument/2006/relationships/hyperlink" Target="https://www.bls.gov/ces/data/employment-and-earnings/2021/table1a_202112.htm" TargetMode="External"/><Relationship Id="rId270" Type="http://schemas.openxmlformats.org/officeDocument/2006/relationships/hyperlink" Target="https://www.bls.gov/ces/data/employment-and-earnings/2021/table1a_202112.htm" TargetMode="External"/><Relationship Id="rId65" Type="http://schemas.openxmlformats.org/officeDocument/2006/relationships/hyperlink" Target="https://www.bls.gov/ces/data/employment-and-earnings/2021/table1a_202112.htm" TargetMode="External"/><Relationship Id="rId130" Type="http://schemas.openxmlformats.org/officeDocument/2006/relationships/hyperlink" Target="https://www.bls.gov/ces/data/employment-and-earnings/2021/table1a_202112.htm" TargetMode="External"/><Relationship Id="rId368" Type="http://schemas.openxmlformats.org/officeDocument/2006/relationships/hyperlink" Target="https://www.bls.gov/ces/data/employment-and-earnings/2021/table1a_202112.htm" TargetMode="External"/><Relationship Id="rId575" Type="http://schemas.openxmlformats.org/officeDocument/2006/relationships/hyperlink" Target="https://www.bls.gov/ces/data/employment-and-earnings/2021/table1a_202112.htm" TargetMode="External"/><Relationship Id="rId228" Type="http://schemas.openxmlformats.org/officeDocument/2006/relationships/hyperlink" Target="https://www.bls.gov/ces/data/employment-and-earnings/2021/table1a_202112.htm" TargetMode="External"/><Relationship Id="rId435" Type="http://schemas.openxmlformats.org/officeDocument/2006/relationships/hyperlink" Target="https://www.bls.gov/ces/data/employment-and-earnings/2021/table1a_202112.htm" TargetMode="External"/><Relationship Id="rId642" Type="http://schemas.openxmlformats.org/officeDocument/2006/relationships/hyperlink" Target="https://www.bls.gov/ces/data/employment-and-earnings/2021/table1a_202112.htm" TargetMode="External"/><Relationship Id="rId281" Type="http://schemas.openxmlformats.org/officeDocument/2006/relationships/hyperlink" Target="https://www.bls.gov/ces/data/employment-and-earnings/2021/table1a_202112.htm" TargetMode="External"/><Relationship Id="rId502" Type="http://schemas.openxmlformats.org/officeDocument/2006/relationships/hyperlink" Target="https://www.bls.gov/ces/data/employment-and-earnings/2021/table1a_202112.htm" TargetMode="External"/><Relationship Id="rId76" Type="http://schemas.openxmlformats.org/officeDocument/2006/relationships/hyperlink" Target="https://www.bls.gov/ces/data/employment-and-earnings/2021/table1a_202112.htm" TargetMode="External"/><Relationship Id="rId141" Type="http://schemas.openxmlformats.org/officeDocument/2006/relationships/hyperlink" Target="https://www.bls.gov/ces/data/employment-and-earnings/2021/table1a_202112.htm" TargetMode="External"/><Relationship Id="rId379" Type="http://schemas.openxmlformats.org/officeDocument/2006/relationships/hyperlink" Target="https://www.bls.gov/ces/data/employment-and-earnings/2021/table1a_202112.htm" TargetMode="External"/><Relationship Id="rId586" Type="http://schemas.openxmlformats.org/officeDocument/2006/relationships/hyperlink" Target="https://www.bls.gov/ces/data/employment-and-earnings/2021/table1a_202112.htm" TargetMode="External"/><Relationship Id="rId7" Type="http://schemas.openxmlformats.org/officeDocument/2006/relationships/hyperlink" Target="https://www.bls.gov/ces/data/employment-and-earnings/2021/table1a_202112.htm" TargetMode="External"/><Relationship Id="rId239" Type="http://schemas.openxmlformats.org/officeDocument/2006/relationships/hyperlink" Target="https://www.bls.gov/ces/data/employment-and-earnings/2021/table1a_202112.htm" TargetMode="External"/><Relationship Id="rId446" Type="http://schemas.openxmlformats.org/officeDocument/2006/relationships/hyperlink" Target="https://www.bls.gov/ces/data/employment-and-earnings/2021/table1a_202112.htm" TargetMode="External"/><Relationship Id="rId653" Type="http://schemas.openxmlformats.org/officeDocument/2006/relationships/hyperlink" Target="https://www.bls.gov/ces/data/employment-and-earnings/2021/table1a_202112.htm" TargetMode="External"/><Relationship Id="rId292" Type="http://schemas.openxmlformats.org/officeDocument/2006/relationships/hyperlink" Target="https://www.bls.gov/ces/data/employment-and-earnings/2021/table1a_202112.htm" TargetMode="External"/><Relationship Id="rId306" Type="http://schemas.openxmlformats.org/officeDocument/2006/relationships/hyperlink" Target="https://www.bls.gov/ces/data/employment-and-earnings/2021/table1a_202112.htm" TargetMode="External"/><Relationship Id="rId87" Type="http://schemas.openxmlformats.org/officeDocument/2006/relationships/hyperlink" Target="https://www.bls.gov/ces/data/employment-and-earnings/2021/table1a_202112.htm" TargetMode="External"/><Relationship Id="rId513" Type="http://schemas.openxmlformats.org/officeDocument/2006/relationships/hyperlink" Target="https://www.bls.gov/ces/data/employment-and-earnings/2021/table1a_202112.htm" TargetMode="External"/><Relationship Id="rId597" Type="http://schemas.openxmlformats.org/officeDocument/2006/relationships/hyperlink" Target="https://www.bls.gov/ces/data/employment-and-earnings/2021/table1a_202112.htm" TargetMode="External"/><Relationship Id="rId152" Type="http://schemas.openxmlformats.org/officeDocument/2006/relationships/hyperlink" Target="https://www.bls.gov/ces/data/employment-and-earnings/2021/table1a_202112.htm" TargetMode="External"/><Relationship Id="rId457" Type="http://schemas.openxmlformats.org/officeDocument/2006/relationships/hyperlink" Target="https://www.bls.gov/ces/data/employment-and-earnings/2021/table1a_202112.htm" TargetMode="External"/><Relationship Id="rId664" Type="http://schemas.openxmlformats.org/officeDocument/2006/relationships/hyperlink" Target="https://www.bls.gov/ces/data/employment-and-earnings/2021/table1a_202112.htm" TargetMode="External"/><Relationship Id="rId14" Type="http://schemas.openxmlformats.org/officeDocument/2006/relationships/hyperlink" Target="https://www.bls.gov/ces/data/employment-and-earnings/2021/table1a_202112.htm" TargetMode="External"/><Relationship Id="rId317" Type="http://schemas.openxmlformats.org/officeDocument/2006/relationships/hyperlink" Target="https://www.bls.gov/ces/data/employment-and-earnings/2021/table1a_202112.htm" TargetMode="External"/><Relationship Id="rId524" Type="http://schemas.openxmlformats.org/officeDocument/2006/relationships/hyperlink" Target="https://www.bls.gov/ces/data/employment-and-earnings/2021/table1a_202112.htm" TargetMode="External"/><Relationship Id="rId98" Type="http://schemas.openxmlformats.org/officeDocument/2006/relationships/hyperlink" Target="https://www.bls.gov/ces/data/employment-and-earnings/2021/table1a_202112.htm" TargetMode="External"/><Relationship Id="rId163" Type="http://schemas.openxmlformats.org/officeDocument/2006/relationships/hyperlink" Target="https://www.bls.gov/ces/data/employment-and-earnings/2021/table1a_202112.htm" TargetMode="External"/><Relationship Id="rId370" Type="http://schemas.openxmlformats.org/officeDocument/2006/relationships/hyperlink" Target="https://www.bls.gov/ces/data/employment-and-earnings/2021/table1a_202112.htm" TargetMode="External"/><Relationship Id="rId230" Type="http://schemas.openxmlformats.org/officeDocument/2006/relationships/hyperlink" Target="https://www.bls.gov/ces/data/employment-and-earnings/2021/table1a_202112.htm" TargetMode="External"/><Relationship Id="rId468" Type="http://schemas.openxmlformats.org/officeDocument/2006/relationships/hyperlink" Target="https://www.bls.gov/ces/data/employment-and-earnings/2021/table1a_202112.htm" TargetMode="External"/><Relationship Id="rId675" Type="http://schemas.openxmlformats.org/officeDocument/2006/relationships/hyperlink" Target="https://www.bls.gov/ces/data/employment-and-earnings/2021/table1a_202112.htm" TargetMode="External"/><Relationship Id="rId25" Type="http://schemas.openxmlformats.org/officeDocument/2006/relationships/hyperlink" Target="https://www.bls.gov/ces/data/employment-and-earnings/2021/table1a_202112.htm" TargetMode="External"/><Relationship Id="rId328" Type="http://schemas.openxmlformats.org/officeDocument/2006/relationships/hyperlink" Target="https://www.bls.gov/ces/data/employment-and-earnings/2021/table1a_202112.htm" TargetMode="External"/><Relationship Id="rId535" Type="http://schemas.openxmlformats.org/officeDocument/2006/relationships/hyperlink" Target="https://www.bls.gov/ces/data/employment-and-earnings/2021/table1a_202112.htm" TargetMode="External"/><Relationship Id="rId174" Type="http://schemas.openxmlformats.org/officeDocument/2006/relationships/hyperlink" Target="https://www.bls.gov/ces/data/employment-and-earnings/2021/table1a_202112.htm" TargetMode="External"/><Relationship Id="rId381" Type="http://schemas.openxmlformats.org/officeDocument/2006/relationships/hyperlink" Target="https://www.bls.gov/ces/data/employment-and-earnings/2021/table1a_202112.htm" TargetMode="External"/><Relationship Id="rId602" Type="http://schemas.openxmlformats.org/officeDocument/2006/relationships/hyperlink" Target="https://www.bls.gov/ces/data/employment-and-earnings/2021/table1a_202112.htm" TargetMode="External"/><Relationship Id="rId241" Type="http://schemas.openxmlformats.org/officeDocument/2006/relationships/hyperlink" Target="https://www.bls.gov/ces/data/employment-and-earnings/2021/table1a_202112.htm" TargetMode="External"/><Relationship Id="rId479" Type="http://schemas.openxmlformats.org/officeDocument/2006/relationships/hyperlink" Target="https://www.bls.gov/ces/data/employment-and-earnings/2021/table1a_202112.htm" TargetMode="External"/><Relationship Id="rId36" Type="http://schemas.openxmlformats.org/officeDocument/2006/relationships/hyperlink" Target="https://www.bls.gov/ces/data/employment-and-earnings/2021/table1a_202112.htm" TargetMode="External"/><Relationship Id="rId339" Type="http://schemas.openxmlformats.org/officeDocument/2006/relationships/hyperlink" Target="https://www.bls.gov/ces/data/employment-and-earnings/2021/table1a_202112.htm" TargetMode="External"/><Relationship Id="rId546" Type="http://schemas.openxmlformats.org/officeDocument/2006/relationships/hyperlink" Target="https://www.bls.gov/ces/data/employment-and-earnings/2021/table1a_202112.htm" TargetMode="External"/><Relationship Id="rId101" Type="http://schemas.openxmlformats.org/officeDocument/2006/relationships/hyperlink" Target="https://www.bls.gov/ces/data/employment-and-earnings/2021/table1a_202112.htm" TargetMode="External"/><Relationship Id="rId185" Type="http://schemas.openxmlformats.org/officeDocument/2006/relationships/hyperlink" Target="https://www.bls.gov/ces/data/employment-and-earnings/2021/table1a_202112.htm" TargetMode="External"/><Relationship Id="rId406" Type="http://schemas.openxmlformats.org/officeDocument/2006/relationships/hyperlink" Target="https://www.bls.gov/ces/data/employment-and-earnings/2021/table1a_202112.htm" TargetMode="External"/><Relationship Id="rId392" Type="http://schemas.openxmlformats.org/officeDocument/2006/relationships/hyperlink" Target="https://www.bls.gov/ces/data/employment-and-earnings/2021/table1a_202112.htm" TargetMode="External"/><Relationship Id="rId613" Type="http://schemas.openxmlformats.org/officeDocument/2006/relationships/hyperlink" Target="https://www.bls.gov/ces/data/employment-and-earnings/2021/table1a_202112.htm" TargetMode="External"/><Relationship Id="rId252" Type="http://schemas.openxmlformats.org/officeDocument/2006/relationships/hyperlink" Target="https://www.bls.gov/ces/data/employment-and-earnings/2021/table1a_202112.htm" TargetMode="External"/><Relationship Id="rId47" Type="http://schemas.openxmlformats.org/officeDocument/2006/relationships/hyperlink" Target="https://www.bls.gov/ces/data/employment-and-earnings/2021/table1a_202112.htm" TargetMode="External"/><Relationship Id="rId112" Type="http://schemas.openxmlformats.org/officeDocument/2006/relationships/hyperlink" Target="https://www.bls.gov/ces/data/employment-and-earnings/2021/table1a_202112.htm" TargetMode="External"/><Relationship Id="rId557" Type="http://schemas.openxmlformats.org/officeDocument/2006/relationships/hyperlink" Target="https://www.bls.gov/ces/data/employment-and-earnings/2021/table1a_202112.htm" TargetMode="External"/><Relationship Id="rId196" Type="http://schemas.openxmlformats.org/officeDocument/2006/relationships/hyperlink" Target="https://www.bls.gov/ces/data/employment-and-earnings/2021/table1a_202112.htm" TargetMode="External"/><Relationship Id="rId417" Type="http://schemas.openxmlformats.org/officeDocument/2006/relationships/hyperlink" Target="https://www.bls.gov/ces/data/employment-and-earnings/2021/table1a_202112.htm" TargetMode="External"/><Relationship Id="rId624" Type="http://schemas.openxmlformats.org/officeDocument/2006/relationships/hyperlink" Target="https://www.bls.gov/ces/data/employment-and-earnings/2021/table1a_202112.htm" TargetMode="External"/><Relationship Id="rId263" Type="http://schemas.openxmlformats.org/officeDocument/2006/relationships/hyperlink" Target="https://www.bls.gov/ces/data/employment-and-earnings/2021/table1a_202112.htm" TargetMode="External"/><Relationship Id="rId470" Type="http://schemas.openxmlformats.org/officeDocument/2006/relationships/hyperlink" Target="https://www.bls.gov/ces/data/employment-and-earnings/2021/table1a_202112.htm" TargetMode="External"/><Relationship Id="rId58" Type="http://schemas.openxmlformats.org/officeDocument/2006/relationships/hyperlink" Target="https://www.bls.gov/ces/data/employment-and-earnings/2021/table1a_202112.htm" TargetMode="External"/><Relationship Id="rId123" Type="http://schemas.openxmlformats.org/officeDocument/2006/relationships/hyperlink" Target="https://www.bls.gov/ces/data/employment-and-earnings/2021/table1a_202112.htm" TargetMode="External"/><Relationship Id="rId330" Type="http://schemas.openxmlformats.org/officeDocument/2006/relationships/hyperlink" Target="https://www.bls.gov/ces/data/employment-and-earnings/2021/table1a_202112.htm" TargetMode="External"/><Relationship Id="rId568" Type="http://schemas.openxmlformats.org/officeDocument/2006/relationships/hyperlink" Target="https://www.bls.gov/ces/data/employment-and-earnings/2021/table1a_202112.htm" TargetMode="External"/><Relationship Id="rId428" Type="http://schemas.openxmlformats.org/officeDocument/2006/relationships/hyperlink" Target="https://www.bls.gov/ces/data/employment-and-earnings/2021/table1a_202112.htm" TargetMode="External"/><Relationship Id="rId635" Type="http://schemas.openxmlformats.org/officeDocument/2006/relationships/hyperlink" Target="https://www.bls.gov/ces/data/employment-and-earnings/2021/table1a_202112.htm" TargetMode="External"/><Relationship Id="rId274" Type="http://schemas.openxmlformats.org/officeDocument/2006/relationships/hyperlink" Target="https://www.bls.gov/ces/data/employment-and-earnings/2021/table1a_202112.htm" TargetMode="External"/><Relationship Id="rId481" Type="http://schemas.openxmlformats.org/officeDocument/2006/relationships/hyperlink" Target="https://www.bls.gov/ces/data/employment-and-earnings/2021/table1a_202112.htm" TargetMode="External"/><Relationship Id="rId69" Type="http://schemas.openxmlformats.org/officeDocument/2006/relationships/hyperlink" Target="https://www.bls.gov/ces/data/employment-and-earnings/2021/table1a_202112.htm" TargetMode="External"/><Relationship Id="rId134" Type="http://schemas.openxmlformats.org/officeDocument/2006/relationships/hyperlink" Target="https://www.bls.gov/ces/data/employment-and-earnings/2021/table1a_202112.htm" TargetMode="External"/><Relationship Id="rId579" Type="http://schemas.openxmlformats.org/officeDocument/2006/relationships/hyperlink" Target="https://www.bls.gov/ces/data/employment-and-earnings/2021/table1a_202112.htm" TargetMode="External"/><Relationship Id="rId341" Type="http://schemas.openxmlformats.org/officeDocument/2006/relationships/hyperlink" Target="https://www.bls.gov/ces/data/employment-and-earnings/2021/table1a_202112.htm" TargetMode="External"/><Relationship Id="rId439" Type="http://schemas.openxmlformats.org/officeDocument/2006/relationships/hyperlink" Target="https://www.bls.gov/ces/data/employment-and-earnings/2021/table1a_202112.htm" TargetMode="External"/><Relationship Id="rId646" Type="http://schemas.openxmlformats.org/officeDocument/2006/relationships/hyperlink" Target="https://www.bls.gov/ces/data/employment-and-earnings/2021/table1a_202112.htm" TargetMode="External"/><Relationship Id="rId201" Type="http://schemas.openxmlformats.org/officeDocument/2006/relationships/hyperlink" Target="https://www.bls.gov/ces/data/employment-and-earnings/2021/table1a_202112.htm" TargetMode="External"/><Relationship Id="rId285" Type="http://schemas.openxmlformats.org/officeDocument/2006/relationships/hyperlink" Target="https://www.bls.gov/ces/data/employment-and-earnings/2021/table1a_202112.htm" TargetMode="External"/><Relationship Id="rId506" Type="http://schemas.openxmlformats.org/officeDocument/2006/relationships/hyperlink" Target="https://www.bls.gov/ces/data/employment-and-earnings/2021/table1a_202112.htm" TargetMode="External"/><Relationship Id="rId38" Type="http://schemas.openxmlformats.org/officeDocument/2006/relationships/hyperlink" Target="https://www.bls.gov/ces/data/employment-and-earnings/2021/table1a_202112.htm" TargetMode="External"/><Relationship Id="rId103" Type="http://schemas.openxmlformats.org/officeDocument/2006/relationships/hyperlink" Target="https://www.bls.gov/ces/data/employment-and-earnings/2021/table1a_202112.htm" TargetMode="External"/><Relationship Id="rId310" Type="http://schemas.openxmlformats.org/officeDocument/2006/relationships/hyperlink" Target="https://www.bls.gov/ces/data/employment-and-earnings/2021/table1a_202112.htm" TargetMode="External"/><Relationship Id="rId492" Type="http://schemas.openxmlformats.org/officeDocument/2006/relationships/hyperlink" Target="https://www.bls.gov/ces/data/employment-and-earnings/2021/table1a_202112.htm" TargetMode="External"/><Relationship Id="rId548" Type="http://schemas.openxmlformats.org/officeDocument/2006/relationships/hyperlink" Target="https://www.bls.gov/ces/data/employment-and-earnings/2021/table1a_202112.htm" TargetMode="External"/><Relationship Id="rId91" Type="http://schemas.openxmlformats.org/officeDocument/2006/relationships/hyperlink" Target="https://www.bls.gov/ces/data/employment-and-earnings/2021/table1a_202112.htm" TargetMode="External"/><Relationship Id="rId145" Type="http://schemas.openxmlformats.org/officeDocument/2006/relationships/hyperlink" Target="https://www.bls.gov/ces/data/employment-and-earnings/2021/table1a_202112.htm" TargetMode="External"/><Relationship Id="rId187" Type="http://schemas.openxmlformats.org/officeDocument/2006/relationships/hyperlink" Target="https://www.bls.gov/ces/data/employment-and-earnings/2021/table1a_202112.htm" TargetMode="External"/><Relationship Id="rId352" Type="http://schemas.openxmlformats.org/officeDocument/2006/relationships/hyperlink" Target="https://www.bls.gov/ces/data/employment-and-earnings/2021/table1a_202112.htm" TargetMode="External"/><Relationship Id="rId394" Type="http://schemas.openxmlformats.org/officeDocument/2006/relationships/hyperlink" Target="https://www.bls.gov/ces/data/employment-and-earnings/2021/table1a_202112.htm" TargetMode="External"/><Relationship Id="rId408" Type="http://schemas.openxmlformats.org/officeDocument/2006/relationships/hyperlink" Target="https://www.bls.gov/ces/data/employment-and-earnings/2021/table1a_202112.htm" TargetMode="External"/><Relationship Id="rId615" Type="http://schemas.openxmlformats.org/officeDocument/2006/relationships/hyperlink" Target="https://www.bls.gov/ces/data/employment-and-earnings/2021/table1a_202112.htm" TargetMode="External"/><Relationship Id="rId212" Type="http://schemas.openxmlformats.org/officeDocument/2006/relationships/hyperlink" Target="https://www.bls.gov/ces/data/employment-and-earnings/2021/table1a_202112.htm" TargetMode="External"/><Relationship Id="rId254" Type="http://schemas.openxmlformats.org/officeDocument/2006/relationships/hyperlink" Target="https://www.bls.gov/ces/data/employment-and-earnings/2021/table1a_202112.htm" TargetMode="External"/><Relationship Id="rId657" Type="http://schemas.openxmlformats.org/officeDocument/2006/relationships/hyperlink" Target="https://www.bls.gov/ces/data/employment-and-earnings/2021/table1a_202112.htm" TargetMode="External"/><Relationship Id="rId49" Type="http://schemas.openxmlformats.org/officeDocument/2006/relationships/hyperlink" Target="https://www.bls.gov/ces/data/employment-and-earnings/2021/table1a_202112.htm" TargetMode="External"/><Relationship Id="rId114" Type="http://schemas.openxmlformats.org/officeDocument/2006/relationships/hyperlink" Target="https://www.bls.gov/ces/data/employment-and-earnings/2021/table1a_202112.htm" TargetMode="External"/><Relationship Id="rId296" Type="http://schemas.openxmlformats.org/officeDocument/2006/relationships/hyperlink" Target="https://www.bls.gov/ces/data/employment-and-earnings/2021/table1a_202112.htm" TargetMode="External"/><Relationship Id="rId461" Type="http://schemas.openxmlformats.org/officeDocument/2006/relationships/hyperlink" Target="https://www.bls.gov/ces/data/employment-and-earnings/2021/table1a_202112.htm" TargetMode="External"/><Relationship Id="rId517" Type="http://schemas.openxmlformats.org/officeDocument/2006/relationships/hyperlink" Target="https://www.bls.gov/ces/data/employment-and-earnings/2021/table1a_202112.htm" TargetMode="External"/><Relationship Id="rId559" Type="http://schemas.openxmlformats.org/officeDocument/2006/relationships/hyperlink" Target="https://www.bls.gov/ces/data/employment-and-earnings/2021/table1a_202112.htm" TargetMode="External"/><Relationship Id="rId60" Type="http://schemas.openxmlformats.org/officeDocument/2006/relationships/hyperlink" Target="https://www.bls.gov/ces/data/employment-and-earnings/2021/table1a_202112.htm" TargetMode="External"/><Relationship Id="rId156" Type="http://schemas.openxmlformats.org/officeDocument/2006/relationships/hyperlink" Target="https://www.bls.gov/ces/data/employment-and-earnings/2021/table1a_202112.htm" TargetMode="External"/><Relationship Id="rId198" Type="http://schemas.openxmlformats.org/officeDocument/2006/relationships/hyperlink" Target="https://www.bls.gov/ces/data/employment-and-earnings/2021/table1a_202112.htm" TargetMode="External"/><Relationship Id="rId321" Type="http://schemas.openxmlformats.org/officeDocument/2006/relationships/hyperlink" Target="https://www.bls.gov/ces/data/employment-and-earnings/2021/table1a_202112.htm" TargetMode="External"/><Relationship Id="rId363" Type="http://schemas.openxmlformats.org/officeDocument/2006/relationships/hyperlink" Target="https://www.bls.gov/ces/data/employment-and-earnings/2021/table1a_202112.htm" TargetMode="External"/><Relationship Id="rId419" Type="http://schemas.openxmlformats.org/officeDocument/2006/relationships/hyperlink" Target="https://www.bls.gov/ces/data/employment-and-earnings/2021/table1a_202112.htm" TargetMode="External"/><Relationship Id="rId570" Type="http://schemas.openxmlformats.org/officeDocument/2006/relationships/hyperlink" Target="https://www.bls.gov/ces/data/employment-and-earnings/2021/table1a_202112.htm" TargetMode="External"/><Relationship Id="rId626" Type="http://schemas.openxmlformats.org/officeDocument/2006/relationships/hyperlink" Target="https://www.bls.gov/ces/data/employment-and-earnings/2021/table1a_202112.htm" TargetMode="External"/><Relationship Id="rId223" Type="http://schemas.openxmlformats.org/officeDocument/2006/relationships/hyperlink" Target="https://www.bls.gov/ces/data/employment-and-earnings/2021/table1a_202112.htm" TargetMode="External"/><Relationship Id="rId430" Type="http://schemas.openxmlformats.org/officeDocument/2006/relationships/hyperlink" Target="https://www.bls.gov/ces/data/employment-and-earnings/2021/table1a_202112.htm" TargetMode="External"/><Relationship Id="rId668" Type="http://schemas.openxmlformats.org/officeDocument/2006/relationships/hyperlink" Target="https://www.bls.gov/ces/data/employment-and-earnings/2021/table1a_202112.htm" TargetMode="External"/><Relationship Id="rId18" Type="http://schemas.openxmlformats.org/officeDocument/2006/relationships/hyperlink" Target="https://www.bls.gov/ces/data/employment-and-earnings/2021/table1a_202112.htm" TargetMode="External"/><Relationship Id="rId265" Type="http://schemas.openxmlformats.org/officeDocument/2006/relationships/hyperlink" Target="https://www.bls.gov/ces/data/employment-and-earnings/2021/table1a_202112.htm" TargetMode="External"/><Relationship Id="rId472" Type="http://schemas.openxmlformats.org/officeDocument/2006/relationships/hyperlink" Target="https://www.bls.gov/ces/data/employment-and-earnings/2021/table1a_202112.htm" TargetMode="External"/><Relationship Id="rId528" Type="http://schemas.openxmlformats.org/officeDocument/2006/relationships/hyperlink" Target="https://www.bls.gov/ces/data/employment-and-earnings/2021/table1a_202112.htm" TargetMode="External"/><Relationship Id="rId125" Type="http://schemas.openxmlformats.org/officeDocument/2006/relationships/hyperlink" Target="https://www.bls.gov/ces/data/employment-and-earnings/2021/table1a_202112.htm" TargetMode="External"/><Relationship Id="rId167" Type="http://schemas.openxmlformats.org/officeDocument/2006/relationships/hyperlink" Target="https://www.bls.gov/ces/data/employment-and-earnings/2021/table1a_202112.htm" TargetMode="External"/><Relationship Id="rId332" Type="http://schemas.openxmlformats.org/officeDocument/2006/relationships/hyperlink" Target="https://www.bls.gov/ces/data/employment-and-earnings/2021/table1a_202112.htm" TargetMode="External"/><Relationship Id="rId374" Type="http://schemas.openxmlformats.org/officeDocument/2006/relationships/hyperlink" Target="https://www.bls.gov/ces/data/employment-and-earnings/2021/table1a_202112.htm" TargetMode="External"/><Relationship Id="rId581" Type="http://schemas.openxmlformats.org/officeDocument/2006/relationships/hyperlink" Target="https://www.bls.gov/ces/data/employment-and-earnings/2021/table1a_202112.htm" TargetMode="External"/><Relationship Id="rId71" Type="http://schemas.openxmlformats.org/officeDocument/2006/relationships/hyperlink" Target="https://www.bls.gov/ces/data/employment-and-earnings/2021/table1a_202112.htm" TargetMode="External"/><Relationship Id="rId234" Type="http://schemas.openxmlformats.org/officeDocument/2006/relationships/hyperlink" Target="https://www.bls.gov/ces/data/employment-and-earnings/2021/table1a_202112.htm" TargetMode="External"/><Relationship Id="rId637" Type="http://schemas.openxmlformats.org/officeDocument/2006/relationships/hyperlink" Target="https://www.bls.gov/ces/data/employment-and-earnings/2021/table1a_202112.htm" TargetMode="External"/><Relationship Id="rId679" Type="http://schemas.openxmlformats.org/officeDocument/2006/relationships/hyperlink" Target="https://www.bls.gov/opub/hom/ces/calculation.htm" TargetMode="External"/><Relationship Id="rId2" Type="http://schemas.openxmlformats.org/officeDocument/2006/relationships/hyperlink" Target="https://www.bls.gov/ces/data/employment-and-earnings/2021/table1a_202112.htm" TargetMode="External"/><Relationship Id="rId29" Type="http://schemas.openxmlformats.org/officeDocument/2006/relationships/hyperlink" Target="https://www.bls.gov/ces/data/employment-and-earnings/2021/table1a_202112.htm" TargetMode="External"/><Relationship Id="rId276" Type="http://schemas.openxmlformats.org/officeDocument/2006/relationships/hyperlink" Target="https://www.bls.gov/ces/data/employment-and-earnings/2021/table1a_202112.htm" TargetMode="External"/><Relationship Id="rId441" Type="http://schemas.openxmlformats.org/officeDocument/2006/relationships/hyperlink" Target="https://www.bls.gov/ces/data/employment-and-earnings/2021/table1a_202112.htm" TargetMode="External"/><Relationship Id="rId483" Type="http://schemas.openxmlformats.org/officeDocument/2006/relationships/hyperlink" Target="https://www.bls.gov/ces/data/employment-and-earnings/2021/table1a_202112.htm" TargetMode="External"/><Relationship Id="rId539" Type="http://schemas.openxmlformats.org/officeDocument/2006/relationships/hyperlink" Target="https://www.bls.gov/ces/data/employment-and-earnings/2021/table1a_202112.htm" TargetMode="External"/><Relationship Id="rId40" Type="http://schemas.openxmlformats.org/officeDocument/2006/relationships/hyperlink" Target="https://www.bls.gov/ces/data/employment-and-earnings/2021/table1a_202112.htm" TargetMode="External"/><Relationship Id="rId136" Type="http://schemas.openxmlformats.org/officeDocument/2006/relationships/hyperlink" Target="https://www.bls.gov/ces/data/employment-and-earnings/2021/table1a_202112.htm" TargetMode="External"/><Relationship Id="rId178" Type="http://schemas.openxmlformats.org/officeDocument/2006/relationships/hyperlink" Target="https://www.bls.gov/ces/data/employment-and-earnings/2021/table1a_202112.htm" TargetMode="External"/><Relationship Id="rId301" Type="http://schemas.openxmlformats.org/officeDocument/2006/relationships/hyperlink" Target="https://www.bls.gov/ces/data/employment-and-earnings/2021/table1a_202112.htm" TargetMode="External"/><Relationship Id="rId343" Type="http://schemas.openxmlformats.org/officeDocument/2006/relationships/hyperlink" Target="https://www.bls.gov/ces/data/employment-and-earnings/2021/table1a_202112.htm" TargetMode="External"/><Relationship Id="rId550" Type="http://schemas.openxmlformats.org/officeDocument/2006/relationships/hyperlink" Target="https://www.bls.gov/ces/data/employment-and-earnings/2021/table1a_202112.htm" TargetMode="External"/><Relationship Id="rId82" Type="http://schemas.openxmlformats.org/officeDocument/2006/relationships/hyperlink" Target="https://www.bls.gov/ces/data/employment-and-earnings/2021/table1a_202112.htm" TargetMode="External"/><Relationship Id="rId203" Type="http://schemas.openxmlformats.org/officeDocument/2006/relationships/hyperlink" Target="https://www.bls.gov/ces/data/employment-and-earnings/2021/table1a_202112.htm" TargetMode="External"/><Relationship Id="rId385" Type="http://schemas.openxmlformats.org/officeDocument/2006/relationships/hyperlink" Target="https://www.bls.gov/ces/data/employment-and-earnings/2021/table1a_202112.htm" TargetMode="External"/><Relationship Id="rId592" Type="http://schemas.openxmlformats.org/officeDocument/2006/relationships/hyperlink" Target="https://www.bls.gov/ces/data/employment-and-earnings/2021/table1a_202112.htm" TargetMode="External"/><Relationship Id="rId606" Type="http://schemas.openxmlformats.org/officeDocument/2006/relationships/hyperlink" Target="https://www.bls.gov/ces/data/employment-and-earnings/2021/table1a_202112.htm" TargetMode="External"/><Relationship Id="rId648" Type="http://schemas.openxmlformats.org/officeDocument/2006/relationships/hyperlink" Target="https://www.bls.gov/ces/data/employment-and-earnings/2021/table1a_202112.htm" TargetMode="External"/><Relationship Id="rId245" Type="http://schemas.openxmlformats.org/officeDocument/2006/relationships/hyperlink" Target="https://www.bls.gov/ces/data/employment-and-earnings/2021/table1a_202112.htm" TargetMode="External"/><Relationship Id="rId287" Type="http://schemas.openxmlformats.org/officeDocument/2006/relationships/hyperlink" Target="https://www.bls.gov/ces/data/employment-and-earnings/2021/table1a_202112.htm" TargetMode="External"/><Relationship Id="rId410" Type="http://schemas.openxmlformats.org/officeDocument/2006/relationships/hyperlink" Target="https://www.bls.gov/ces/data/employment-and-earnings/2021/table1a_202112.htm" TargetMode="External"/><Relationship Id="rId452" Type="http://schemas.openxmlformats.org/officeDocument/2006/relationships/hyperlink" Target="https://www.bls.gov/ces/data/employment-and-earnings/2021/table1a_202112.htm" TargetMode="External"/><Relationship Id="rId494" Type="http://schemas.openxmlformats.org/officeDocument/2006/relationships/hyperlink" Target="https://www.bls.gov/ces/data/employment-and-earnings/2021/table1a_202112.htm" TargetMode="External"/><Relationship Id="rId508" Type="http://schemas.openxmlformats.org/officeDocument/2006/relationships/hyperlink" Target="https://www.bls.gov/ces/data/employment-and-earnings/2021/table1a_202112.htm" TargetMode="External"/><Relationship Id="rId105" Type="http://schemas.openxmlformats.org/officeDocument/2006/relationships/hyperlink" Target="https://www.bls.gov/ces/data/employment-and-earnings/2021/table1a_202112.htm" TargetMode="External"/><Relationship Id="rId147" Type="http://schemas.openxmlformats.org/officeDocument/2006/relationships/hyperlink" Target="https://www.bls.gov/ces/data/employment-and-earnings/2021/table1a_202112.htm" TargetMode="External"/><Relationship Id="rId312" Type="http://schemas.openxmlformats.org/officeDocument/2006/relationships/hyperlink" Target="https://www.bls.gov/ces/data/employment-and-earnings/2021/table1a_202112.htm" TargetMode="External"/><Relationship Id="rId354" Type="http://schemas.openxmlformats.org/officeDocument/2006/relationships/hyperlink" Target="https://www.bls.gov/ces/data/employment-and-earnings/2021/table1a_202112.htm" TargetMode="External"/><Relationship Id="rId51" Type="http://schemas.openxmlformats.org/officeDocument/2006/relationships/hyperlink" Target="https://www.bls.gov/ces/data/employment-and-earnings/2021/table1a_202112.htm" TargetMode="External"/><Relationship Id="rId93" Type="http://schemas.openxmlformats.org/officeDocument/2006/relationships/hyperlink" Target="https://www.bls.gov/ces/data/employment-and-earnings/2021/table1a_202112.htm" TargetMode="External"/><Relationship Id="rId189" Type="http://schemas.openxmlformats.org/officeDocument/2006/relationships/hyperlink" Target="https://www.bls.gov/ces/data/employment-and-earnings/2021/table1a_202112.htm" TargetMode="External"/><Relationship Id="rId396" Type="http://schemas.openxmlformats.org/officeDocument/2006/relationships/hyperlink" Target="https://www.bls.gov/ces/data/employment-and-earnings/2021/table1a_202112.htm" TargetMode="External"/><Relationship Id="rId561" Type="http://schemas.openxmlformats.org/officeDocument/2006/relationships/hyperlink" Target="https://www.bls.gov/ces/data/employment-and-earnings/2021/table1a_202112.htm" TargetMode="External"/><Relationship Id="rId617" Type="http://schemas.openxmlformats.org/officeDocument/2006/relationships/hyperlink" Target="https://www.bls.gov/ces/data/employment-and-earnings/2021/table1a_202112.htm" TargetMode="External"/><Relationship Id="rId659" Type="http://schemas.openxmlformats.org/officeDocument/2006/relationships/hyperlink" Target="https://www.bls.gov/ces/data/employment-and-earnings/2021/table1a_202112.htm" TargetMode="External"/><Relationship Id="rId214" Type="http://schemas.openxmlformats.org/officeDocument/2006/relationships/hyperlink" Target="https://www.bls.gov/ces/data/employment-and-earnings/2021/table1a_202112.htm" TargetMode="External"/><Relationship Id="rId256" Type="http://schemas.openxmlformats.org/officeDocument/2006/relationships/hyperlink" Target="https://www.bls.gov/ces/data/employment-and-earnings/2021/table1a_202112.htm" TargetMode="External"/><Relationship Id="rId298" Type="http://schemas.openxmlformats.org/officeDocument/2006/relationships/hyperlink" Target="https://www.bls.gov/ces/data/employment-and-earnings/2021/table1a_202112.htm" TargetMode="External"/><Relationship Id="rId421" Type="http://schemas.openxmlformats.org/officeDocument/2006/relationships/hyperlink" Target="https://www.bls.gov/ces/data/employment-and-earnings/2021/table1a_202112.htm" TargetMode="External"/><Relationship Id="rId463" Type="http://schemas.openxmlformats.org/officeDocument/2006/relationships/hyperlink" Target="https://www.bls.gov/ces/data/employment-and-earnings/2021/table1a_202112.htm" TargetMode="External"/><Relationship Id="rId519" Type="http://schemas.openxmlformats.org/officeDocument/2006/relationships/hyperlink" Target="https://www.bls.gov/ces/data/employment-and-earnings/2021/table1a_202112.htm" TargetMode="External"/><Relationship Id="rId670" Type="http://schemas.openxmlformats.org/officeDocument/2006/relationships/hyperlink" Target="https://www.bls.gov/ces/data/employment-and-earnings/2021/table1a_202112.htm" TargetMode="External"/><Relationship Id="rId116" Type="http://schemas.openxmlformats.org/officeDocument/2006/relationships/hyperlink" Target="https://www.bls.gov/ces/data/employment-and-earnings/2021/table1a_202112.htm" TargetMode="External"/><Relationship Id="rId158" Type="http://schemas.openxmlformats.org/officeDocument/2006/relationships/hyperlink" Target="https://www.bls.gov/ces/data/employment-and-earnings/2021/table1a_202112.htm" TargetMode="External"/><Relationship Id="rId323" Type="http://schemas.openxmlformats.org/officeDocument/2006/relationships/hyperlink" Target="https://www.bls.gov/ces/data/employment-and-earnings/2021/table1a_202112.htm" TargetMode="External"/><Relationship Id="rId530" Type="http://schemas.openxmlformats.org/officeDocument/2006/relationships/hyperlink" Target="https://www.bls.gov/ces/data/employment-and-earnings/2021/table1a_202112.htm" TargetMode="External"/><Relationship Id="rId20" Type="http://schemas.openxmlformats.org/officeDocument/2006/relationships/hyperlink" Target="https://www.bls.gov/ces/data/employment-and-earnings/2021/table1a_202112.htm" TargetMode="External"/><Relationship Id="rId62" Type="http://schemas.openxmlformats.org/officeDocument/2006/relationships/hyperlink" Target="https://www.bls.gov/ces/data/employment-and-earnings/2021/table1a_202112.htm" TargetMode="External"/><Relationship Id="rId365" Type="http://schemas.openxmlformats.org/officeDocument/2006/relationships/hyperlink" Target="https://www.bls.gov/ces/data/employment-and-earnings/2021/table1a_202112.htm" TargetMode="External"/><Relationship Id="rId572" Type="http://schemas.openxmlformats.org/officeDocument/2006/relationships/hyperlink" Target="https://www.bls.gov/ces/data/employment-and-earnings/2021/table1a_202112.htm" TargetMode="External"/><Relationship Id="rId628" Type="http://schemas.openxmlformats.org/officeDocument/2006/relationships/hyperlink" Target="https://www.bls.gov/ces/data/employment-and-earnings/2021/table1a_202112.htm" TargetMode="External"/><Relationship Id="rId225" Type="http://schemas.openxmlformats.org/officeDocument/2006/relationships/hyperlink" Target="https://www.bls.gov/ces/data/employment-and-earnings/2021/table1a_202112.htm" TargetMode="External"/><Relationship Id="rId267" Type="http://schemas.openxmlformats.org/officeDocument/2006/relationships/hyperlink" Target="https://www.bls.gov/ces/data/employment-and-earnings/2021/table1a_202112.htm" TargetMode="External"/><Relationship Id="rId432" Type="http://schemas.openxmlformats.org/officeDocument/2006/relationships/hyperlink" Target="https://www.bls.gov/ces/data/employment-and-earnings/2021/table1a_202112.htm" TargetMode="External"/><Relationship Id="rId474" Type="http://schemas.openxmlformats.org/officeDocument/2006/relationships/hyperlink" Target="https://www.bls.gov/ces/data/employment-and-earnings/2021/table1a_202112.htm" TargetMode="External"/><Relationship Id="rId127" Type="http://schemas.openxmlformats.org/officeDocument/2006/relationships/hyperlink" Target="https://www.bls.gov/ces/data/employment-and-earnings/2021/table1a_202112.htm" TargetMode="External"/><Relationship Id="rId31" Type="http://schemas.openxmlformats.org/officeDocument/2006/relationships/hyperlink" Target="https://www.bls.gov/ces/data/employment-and-earnings/2021/table1a_202112.htm" TargetMode="External"/><Relationship Id="rId73" Type="http://schemas.openxmlformats.org/officeDocument/2006/relationships/hyperlink" Target="https://www.bls.gov/ces/data/employment-and-earnings/2021/table1a_202112.htm" TargetMode="External"/><Relationship Id="rId169" Type="http://schemas.openxmlformats.org/officeDocument/2006/relationships/hyperlink" Target="https://www.bls.gov/ces/data/employment-and-earnings/2021/table1a_202112.htm" TargetMode="External"/><Relationship Id="rId334" Type="http://schemas.openxmlformats.org/officeDocument/2006/relationships/hyperlink" Target="https://www.bls.gov/ces/data/employment-and-earnings/2021/table1a_202112.htm" TargetMode="External"/><Relationship Id="rId376" Type="http://schemas.openxmlformats.org/officeDocument/2006/relationships/hyperlink" Target="https://www.bls.gov/ces/data/employment-and-earnings/2021/table1a_202112.htm" TargetMode="External"/><Relationship Id="rId541" Type="http://schemas.openxmlformats.org/officeDocument/2006/relationships/hyperlink" Target="https://www.bls.gov/ces/data/employment-and-earnings/2021/table1a_202112.htm" TargetMode="External"/><Relationship Id="rId583" Type="http://schemas.openxmlformats.org/officeDocument/2006/relationships/hyperlink" Target="https://www.bls.gov/ces/data/employment-and-earnings/2021/table1a_202112.htm" TargetMode="External"/><Relationship Id="rId639" Type="http://schemas.openxmlformats.org/officeDocument/2006/relationships/hyperlink" Target="https://www.bls.gov/ces/data/employment-and-earnings/2021/table1a_202112.htm" TargetMode="External"/><Relationship Id="rId4" Type="http://schemas.openxmlformats.org/officeDocument/2006/relationships/hyperlink" Target="https://www.bls.gov/ces/data/employment-and-earnings/2021/table1a_202112.htm" TargetMode="External"/><Relationship Id="rId180" Type="http://schemas.openxmlformats.org/officeDocument/2006/relationships/hyperlink" Target="https://www.bls.gov/ces/data/employment-and-earnings/2021/table1a_202112.htm" TargetMode="External"/><Relationship Id="rId236" Type="http://schemas.openxmlformats.org/officeDocument/2006/relationships/hyperlink" Target="https://www.bls.gov/ces/data/employment-and-earnings/2021/table1a_202112.htm" TargetMode="External"/><Relationship Id="rId278" Type="http://schemas.openxmlformats.org/officeDocument/2006/relationships/hyperlink" Target="https://www.bls.gov/ces/data/employment-and-earnings/2021/table1a_202112.htm" TargetMode="External"/><Relationship Id="rId401" Type="http://schemas.openxmlformats.org/officeDocument/2006/relationships/hyperlink" Target="https://www.bls.gov/ces/data/employment-and-earnings/2021/table1a_202112.htm" TargetMode="External"/><Relationship Id="rId443" Type="http://schemas.openxmlformats.org/officeDocument/2006/relationships/hyperlink" Target="https://www.bls.gov/ces/data/employment-and-earnings/2021/table1a_202112.htm" TargetMode="External"/><Relationship Id="rId650" Type="http://schemas.openxmlformats.org/officeDocument/2006/relationships/hyperlink" Target="https://www.bls.gov/ces/data/employment-and-earnings/2021/table1a_202112.htm" TargetMode="External"/><Relationship Id="rId303" Type="http://schemas.openxmlformats.org/officeDocument/2006/relationships/hyperlink" Target="https://www.bls.gov/ces/data/employment-and-earnings/2021/table1a_202112.htm" TargetMode="External"/><Relationship Id="rId485" Type="http://schemas.openxmlformats.org/officeDocument/2006/relationships/hyperlink" Target="https://www.bls.gov/ces/data/employment-and-earnings/2021/table1a_202112.htm" TargetMode="External"/><Relationship Id="rId42" Type="http://schemas.openxmlformats.org/officeDocument/2006/relationships/hyperlink" Target="https://www.bls.gov/ces/data/employment-and-earnings/2021/table1a_202112.htm" TargetMode="External"/><Relationship Id="rId84" Type="http://schemas.openxmlformats.org/officeDocument/2006/relationships/hyperlink" Target="https://www.bls.gov/ces/data/employment-and-earnings/2021/table1a_202112.htm" TargetMode="External"/><Relationship Id="rId138" Type="http://schemas.openxmlformats.org/officeDocument/2006/relationships/hyperlink" Target="https://www.bls.gov/ces/data/employment-and-earnings/2021/table1a_202112.htm" TargetMode="External"/><Relationship Id="rId345" Type="http://schemas.openxmlformats.org/officeDocument/2006/relationships/hyperlink" Target="https://www.bls.gov/ces/data/employment-and-earnings/2021/table1a_202112.htm" TargetMode="External"/><Relationship Id="rId387" Type="http://schemas.openxmlformats.org/officeDocument/2006/relationships/hyperlink" Target="https://www.bls.gov/ces/data/employment-and-earnings/2021/table1a_202112.htm" TargetMode="External"/><Relationship Id="rId510" Type="http://schemas.openxmlformats.org/officeDocument/2006/relationships/hyperlink" Target="https://www.bls.gov/ces/data/employment-and-earnings/2021/table1a_202112.htm" TargetMode="External"/><Relationship Id="rId552" Type="http://schemas.openxmlformats.org/officeDocument/2006/relationships/hyperlink" Target="https://www.bls.gov/ces/data/employment-and-earnings/2021/table1a_202112.htm" TargetMode="External"/><Relationship Id="rId594" Type="http://schemas.openxmlformats.org/officeDocument/2006/relationships/hyperlink" Target="https://www.bls.gov/ces/data/employment-and-earnings/2021/table1a_202112.htm" TargetMode="External"/><Relationship Id="rId608" Type="http://schemas.openxmlformats.org/officeDocument/2006/relationships/hyperlink" Target="https://www.bls.gov/ces/data/employment-and-earnings/2021/table1a_202112.htm" TargetMode="External"/><Relationship Id="rId191" Type="http://schemas.openxmlformats.org/officeDocument/2006/relationships/hyperlink" Target="https://www.bls.gov/ces/data/employment-and-earnings/2021/table1a_202112.htm" TargetMode="External"/><Relationship Id="rId205" Type="http://schemas.openxmlformats.org/officeDocument/2006/relationships/hyperlink" Target="https://www.bls.gov/ces/data/employment-and-earnings/2021/table1a_202112.htm" TargetMode="External"/><Relationship Id="rId247" Type="http://schemas.openxmlformats.org/officeDocument/2006/relationships/hyperlink" Target="https://www.bls.gov/ces/data/employment-and-earnings/2021/table1a_202112.htm" TargetMode="External"/><Relationship Id="rId412" Type="http://schemas.openxmlformats.org/officeDocument/2006/relationships/hyperlink" Target="https://www.bls.gov/ces/data/employment-and-earnings/2021/table1a_202112.htm" TargetMode="External"/><Relationship Id="rId107" Type="http://schemas.openxmlformats.org/officeDocument/2006/relationships/hyperlink" Target="https://www.bls.gov/ces/data/employment-and-earnings/2021/table1a_202112.htm" TargetMode="External"/><Relationship Id="rId289" Type="http://schemas.openxmlformats.org/officeDocument/2006/relationships/hyperlink" Target="https://www.bls.gov/ces/data/employment-and-earnings/2021/table1a_202112.htm" TargetMode="External"/><Relationship Id="rId454" Type="http://schemas.openxmlformats.org/officeDocument/2006/relationships/hyperlink" Target="https://www.bls.gov/ces/data/employment-and-earnings/2021/table1a_202112.htm" TargetMode="External"/><Relationship Id="rId496" Type="http://schemas.openxmlformats.org/officeDocument/2006/relationships/hyperlink" Target="https://www.bls.gov/ces/data/employment-and-earnings/2021/table1a_202112.htm" TargetMode="External"/><Relationship Id="rId661" Type="http://schemas.openxmlformats.org/officeDocument/2006/relationships/hyperlink" Target="https://www.bls.gov/ces/data/employment-and-earnings/2021/table1a_202112.htm" TargetMode="External"/><Relationship Id="rId11" Type="http://schemas.openxmlformats.org/officeDocument/2006/relationships/hyperlink" Target="https://www.bls.gov/ces/data/employment-and-earnings/2021/table1a_202112.htm" TargetMode="External"/><Relationship Id="rId53" Type="http://schemas.openxmlformats.org/officeDocument/2006/relationships/hyperlink" Target="https://www.bls.gov/ces/data/employment-and-earnings/2021/table1a_202112.htm" TargetMode="External"/><Relationship Id="rId149" Type="http://schemas.openxmlformats.org/officeDocument/2006/relationships/hyperlink" Target="https://www.bls.gov/ces/data/employment-and-earnings/2021/table1a_202112.htm" TargetMode="External"/><Relationship Id="rId314" Type="http://schemas.openxmlformats.org/officeDocument/2006/relationships/hyperlink" Target="https://www.bls.gov/ces/data/employment-and-earnings/2021/table1a_202112.htm" TargetMode="External"/><Relationship Id="rId356" Type="http://schemas.openxmlformats.org/officeDocument/2006/relationships/hyperlink" Target="https://www.bls.gov/ces/data/employment-and-earnings/2021/table1a_202112.htm" TargetMode="External"/><Relationship Id="rId398" Type="http://schemas.openxmlformats.org/officeDocument/2006/relationships/hyperlink" Target="https://www.bls.gov/ces/data/employment-and-earnings/2021/table1a_202112.htm" TargetMode="External"/><Relationship Id="rId521" Type="http://schemas.openxmlformats.org/officeDocument/2006/relationships/hyperlink" Target="https://www.bls.gov/ces/data/employment-and-earnings/2021/table1a_202112.htm" TargetMode="External"/><Relationship Id="rId563" Type="http://schemas.openxmlformats.org/officeDocument/2006/relationships/hyperlink" Target="https://www.bls.gov/ces/data/employment-and-earnings/2021/table1a_202112.htm" TargetMode="External"/><Relationship Id="rId619" Type="http://schemas.openxmlformats.org/officeDocument/2006/relationships/hyperlink" Target="https://www.bls.gov/ces/data/employment-and-earnings/2021/table1a_202112.htm" TargetMode="External"/><Relationship Id="rId95" Type="http://schemas.openxmlformats.org/officeDocument/2006/relationships/hyperlink" Target="https://www.bls.gov/ces/data/employment-and-earnings/2021/table1a_202112.htm" TargetMode="External"/><Relationship Id="rId160" Type="http://schemas.openxmlformats.org/officeDocument/2006/relationships/hyperlink" Target="https://www.bls.gov/ces/data/employment-and-earnings/2021/table1a_202112.htm" TargetMode="External"/><Relationship Id="rId216" Type="http://schemas.openxmlformats.org/officeDocument/2006/relationships/hyperlink" Target="https://www.bls.gov/ces/data/employment-and-earnings/2021/table1a_202112.htm" TargetMode="External"/><Relationship Id="rId423" Type="http://schemas.openxmlformats.org/officeDocument/2006/relationships/hyperlink" Target="https://www.bls.gov/ces/data/employment-and-earnings/2021/table1a_202112.htm" TargetMode="External"/><Relationship Id="rId258" Type="http://schemas.openxmlformats.org/officeDocument/2006/relationships/hyperlink" Target="https://www.bls.gov/ces/data/employment-and-earnings/2021/table1a_202112.htm" TargetMode="External"/><Relationship Id="rId465" Type="http://schemas.openxmlformats.org/officeDocument/2006/relationships/hyperlink" Target="https://www.bls.gov/ces/data/employment-and-earnings/2021/table1a_202112.htm" TargetMode="External"/><Relationship Id="rId630" Type="http://schemas.openxmlformats.org/officeDocument/2006/relationships/hyperlink" Target="https://www.bls.gov/ces/data/employment-and-earnings/2021/table1a_202112.htm" TargetMode="External"/><Relationship Id="rId672" Type="http://schemas.openxmlformats.org/officeDocument/2006/relationships/hyperlink" Target="https://www.bls.gov/ces/data/employment-and-earnings/2021/table1a_202112.htm" TargetMode="External"/><Relationship Id="rId22" Type="http://schemas.openxmlformats.org/officeDocument/2006/relationships/hyperlink" Target="https://www.bls.gov/ces/data/employment-and-earnings/2021/table1a_202112.htm" TargetMode="External"/><Relationship Id="rId64" Type="http://schemas.openxmlformats.org/officeDocument/2006/relationships/hyperlink" Target="https://www.bls.gov/ces/data/employment-and-earnings/2021/table1a_202112.htm" TargetMode="External"/><Relationship Id="rId118" Type="http://schemas.openxmlformats.org/officeDocument/2006/relationships/hyperlink" Target="https://www.bls.gov/ces/data/employment-and-earnings/2021/table1a_202112.htm" TargetMode="External"/><Relationship Id="rId325" Type="http://schemas.openxmlformats.org/officeDocument/2006/relationships/hyperlink" Target="https://www.bls.gov/ces/data/employment-and-earnings/2021/table1a_202112.htm" TargetMode="External"/><Relationship Id="rId367" Type="http://schemas.openxmlformats.org/officeDocument/2006/relationships/hyperlink" Target="https://www.bls.gov/ces/data/employment-and-earnings/2021/table1a_202112.htm" TargetMode="External"/><Relationship Id="rId532" Type="http://schemas.openxmlformats.org/officeDocument/2006/relationships/hyperlink" Target="https://www.bls.gov/ces/data/employment-and-earnings/2021/table1a_202112.htm" TargetMode="External"/><Relationship Id="rId574" Type="http://schemas.openxmlformats.org/officeDocument/2006/relationships/hyperlink" Target="https://www.bls.gov/ces/data/employment-and-earnings/2021/table1a_202112.htm" TargetMode="External"/><Relationship Id="rId171" Type="http://schemas.openxmlformats.org/officeDocument/2006/relationships/hyperlink" Target="https://www.bls.gov/ces/data/employment-and-earnings/2021/table1a_202112.htm" TargetMode="External"/><Relationship Id="rId227" Type="http://schemas.openxmlformats.org/officeDocument/2006/relationships/hyperlink" Target="https://www.bls.gov/ces/data/employment-and-earnings/2021/table1a_202112.htm" TargetMode="External"/><Relationship Id="rId269" Type="http://schemas.openxmlformats.org/officeDocument/2006/relationships/hyperlink" Target="https://www.bls.gov/ces/data/employment-and-earnings/2021/table1a_202112.htm" TargetMode="External"/><Relationship Id="rId434" Type="http://schemas.openxmlformats.org/officeDocument/2006/relationships/hyperlink" Target="https://www.bls.gov/ces/data/employment-and-earnings/2021/table1a_202112.htm" TargetMode="External"/><Relationship Id="rId476" Type="http://schemas.openxmlformats.org/officeDocument/2006/relationships/hyperlink" Target="https://www.bls.gov/ces/data/employment-and-earnings/2021/table1a_202112.htm" TargetMode="External"/><Relationship Id="rId641" Type="http://schemas.openxmlformats.org/officeDocument/2006/relationships/hyperlink" Target="https://www.bls.gov/ces/data/employment-and-earnings/2021/table1a_202112.htm" TargetMode="External"/><Relationship Id="rId33" Type="http://schemas.openxmlformats.org/officeDocument/2006/relationships/hyperlink" Target="https://www.bls.gov/ces/data/employment-and-earnings/2021/table1a_202112.htm" TargetMode="External"/><Relationship Id="rId129" Type="http://schemas.openxmlformats.org/officeDocument/2006/relationships/hyperlink" Target="https://www.bls.gov/ces/data/employment-and-earnings/2021/table1a_202112.htm" TargetMode="External"/><Relationship Id="rId280" Type="http://schemas.openxmlformats.org/officeDocument/2006/relationships/hyperlink" Target="https://www.bls.gov/ces/data/employment-and-earnings/2021/table1a_202112.htm" TargetMode="External"/><Relationship Id="rId336" Type="http://schemas.openxmlformats.org/officeDocument/2006/relationships/hyperlink" Target="https://www.bls.gov/ces/data/employment-and-earnings/2021/table1a_202112.htm" TargetMode="External"/><Relationship Id="rId501" Type="http://schemas.openxmlformats.org/officeDocument/2006/relationships/hyperlink" Target="https://www.bls.gov/ces/data/employment-and-earnings/2021/table1a_202112.htm" TargetMode="External"/><Relationship Id="rId543" Type="http://schemas.openxmlformats.org/officeDocument/2006/relationships/hyperlink" Target="https://www.bls.gov/ces/data/employment-and-earnings/2021/table1a_202112.htm" TargetMode="External"/><Relationship Id="rId75" Type="http://schemas.openxmlformats.org/officeDocument/2006/relationships/hyperlink" Target="https://www.bls.gov/ces/data/employment-and-earnings/2021/table1a_202112.htm" TargetMode="External"/><Relationship Id="rId140" Type="http://schemas.openxmlformats.org/officeDocument/2006/relationships/hyperlink" Target="https://www.bls.gov/ces/data/employment-and-earnings/2021/table1a_202112.htm" TargetMode="External"/><Relationship Id="rId182" Type="http://schemas.openxmlformats.org/officeDocument/2006/relationships/hyperlink" Target="https://www.bls.gov/ces/data/employment-and-earnings/2021/table1a_202112.htm" TargetMode="External"/><Relationship Id="rId378" Type="http://schemas.openxmlformats.org/officeDocument/2006/relationships/hyperlink" Target="https://www.bls.gov/ces/data/employment-and-earnings/2021/table1a_202112.htm" TargetMode="External"/><Relationship Id="rId403" Type="http://schemas.openxmlformats.org/officeDocument/2006/relationships/hyperlink" Target="https://www.bls.gov/ces/data/employment-and-earnings/2021/table1a_202112.htm" TargetMode="External"/><Relationship Id="rId585" Type="http://schemas.openxmlformats.org/officeDocument/2006/relationships/hyperlink" Target="https://www.bls.gov/ces/data/employment-and-earnings/2021/table1a_202112.htm" TargetMode="External"/><Relationship Id="rId6" Type="http://schemas.openxmlformats.org/officeDocument/2006/relationships/hyperlink" Target="https://www.bls.gov/ces/data/employment-and-earnings/2021/table1a_202112.htm" TargetMode="External"/><Relationship Id="rId238" Type="http://schemas.openxmlformats.org/officeDocument/2006/relationships/hyperlink" Target="https://www.bls.gov/ces/data/employment-and-earnings/2021/table1a_202112.htm" TargetMode="External"/><Relationship Id="rId445" Type="http://schemas.openxmlformats.org/officeDocument/2006/relationships/hyperlink" Target="https://www.bls.gov/ces/data/employment-and-earnings/2021/table1a_202112.htm" TargetMode="External"/><Relationship Id="rId487" Type="http://schemas.openxmlformats.org/officeDocument/2006/relationships/hyperlink" Target="https://www.bls.gov/ces/data/employment-and-earnings/2021/table1a_202112.htm" TargetMode="External"/><Relationship Id="rId610" Type="http://schemas.openxmlformats.org/officeDocument/2006/relationships/hyperlink" Target="https://www.bls.gov/ces/data/employment-and-earnings/2021/table1a_202112.htm" TargetMode="External"/><Relationship Id="rId652" Type="http://schemas.openxmlformats.org/officeDocument/2006/relationships/hyperlink" Target="https://www.bls.gov/ces/data/employment-and-earnings/2021/table1a_202112.htm" TargetMode="External"/><Relationship Id="rId291" Type="http://schemas.openxmlformats.org/officeDocument/2006/relationships/hyperlink" Target="https://www.bls.gov/ces/data/employment-and-earnings/2021/table1a_202112.htm" TargetMode="External"/><Relationship Id="rId305" Type="http://schemas.openxmlformats.org/officeDocument/2006/relationships/hyperlink" Target="https://www.bls.gov/ces/data/employment-and-earnings/2021/table1a_202112.htm" TargetMode="External"/><Relationship Id="rId347" Type="http://schemas.openxmlformats.org/officeDocument/2006/relationships/hyperlink" Target="https://www.bls.gov/ces/data/employment-and-earnings/2021/table1a_202112.htm" TargetMode="External"/><Relationship Id="rId512" Type="http://schemas.openxmlformats.org/officeDocument/2006/relationships/hyperlink" Target="https://www.bls.gov/ces/data/employment-and-earnings/2021/table1a_202112.htm" TargetMode="External"/><Relationship Id="rId44" Type="http://schemas.openxmlformats.org/officeDocument/2006/relationships/hyperlink" Target="https://www.bls.gov/ces/data/employment-and-earnings/2021/table1a_202112.htm" TargetMode="External"/><Relationship Id="rId86" Type="http://schemas.openxmlformats.org/officeDocument/2006/relationships/hyperlink" Target="https://www.bls.gov/ces/data/employment-and-earnings/2021/table1a_202112.htm" TargetMode="External"/><Relationship Id="rId151" Type="http://schemas.openxmlformats.org/officeDocument/2006/relationships/hyperlink" Target="https://www.bls.gov/ces/data/employment-and-earnings/2021/table1a_202112.htm" TargetMode="External"/><Relationship Id="rId389" Type="http://schemas.openxmlformats.org/officeDocument/2006/relationships/hyperlink" Target="https://www.bls.gov/ces/data/employment-and-earnings/2021/table1a_202112.htm" TargetMode="External"/><Relationship Id="rId554" Type="http://schemas.openxmlformats.org/officeDocument/2006/relationships/hyperlink" Target="https://www.bls.gov/ces/data/employment-and-earnings/2021/table1a_202112.htm" TargetMode="External"/><Relationship Id="rId596" Type="http://schemas.openxmlformats.org/officeDocument/2006/relationships/hyperlink" Target="https://www.bls.gov/ces/data/employment-and-earnings/2021/table1a_202112.htm" TargetMode="External"/><Relationship Id="rId193" Type="http://schemas.openxmlformats.org/officeDocument/2006/relationships/hyperlink" Target="https://www.bls.gov/ces/data/employment-and-earnings/2021/table1a_202112.htm" TargetMode="External"/><Relationship Id="rId207" Type="http://schemas.openxmlformats.org/officeDocument/2006/relationships/hyperlink" Target="https://www.bls.gov/ces/data/employment-and-earnings/2021/table1a_202112.htm" TargetMode="External"/><Relationship Id="rId249" Type="http://schemas.openxmlformats.org/officeDocument/2006/relationships/hyperlink" Target="https://www.bls.gov/ces/data/employment-and-earnings/2021/table1a_202112.htm" TargetMode="External"/><Relationship Id="rId414" Type="http://schemas.openxmlformats.org/officeDocument/2006/relationships/hyperlink" Target="https://www.bls.gov/ces/data/employment-and-earnings/2021/table1a_202112.htm" TargetMode="External"/><Relationship Id="rId456" Type="http://schemas.openxmlformats.org/officeDocument/2006/relationships/hyperlink" Target="https://www.bls.gov/ces/data/employment-and-earnings/2021/table1a_202112.htm" TargetMode="External"/><Relationship Id="rId498" Type="http://schemas.openxmlformats.org/officeDocument/2006/relationships/hyperlink" Target="https://www.bls.gov/ces/data/employment-and-earnings/2021/table1a_202112.htm" TargetMode="External"/><Relationship Id="rId621" Type="http://schemas.openxmlformats.org/officeDocument/2006/relationships/hyperlink" Target="https://www.bls.gov/ces/data/employment-and-earnings/2021/table1a_202112.htm" TargetMode="External"/><Relationship Id="rId663" Type="http://schemas.openxmlformats.org/officeDocument/2006/relationships/hyperlink" Target="https://www.bls.gov/ces/data/employment-and-earnings/2021/table1a_202112.htm" TargetMode="External"/><Relationship Id="rId13" Type="http://schemas.openxmlformats.org/officeDocument/2006/relationships/hyperlink" Target="https://www.bls.gov/ces/data/employment-and-earnings/2021/table1a_202112.htm" TargetMode="External"/><Relationship Id="rId109" Type="http://schemas.openxmlformats.org/officeDocument/2006/relationships/hyperlink" Target="https://www.bls.gov/ces/data/employment-and-earnings/2021/table1a_202112.htm" TargetMode="External"/><Relationship Id="rId260" Type="http://schemas.openxmlformats.org/officeDocument/2006/relationships/hyperlink" Target="https://www.bls.gov/ces/data/employment-and-earnings/2021/table1a_202112.htm" TargetMode="External"/><Relationship Id="rId316" Type="http://schemas.openxmlformats.org/officeDocument/2006/relationships/hyperlink" Target="https://www.bls.gov/ces/data/employment-and-earnings/2021/table1a_202112.htm" TargetMode="External"/><Relationship Id="rId523" Type="http://schemas.openxmlformats.org/officeDocument/2006/relationships/hyperlink" Target="https://www.bls.gov/ces/data/employment-and-earnings/2021/table1a_202112.htm" TargetMode="External"/><Relationship Id="rId55" Type="http://schemas.openxmlformats.org/officeDocument/2006/relationships/hyperlink" Target="https://www.bls.gov/ces/data/employment-and-earnings/2021/table1a_202112.htm" TargetMode="External"/><Relationship Id="rId97" Type="http://schemas.openxmlformats.org/officeDocument/2006/relationships/hyperlink" Target="https://www.bls.gov/ces/data/employment-and-earnings/2021/table1a_202112.htm" TargetMode="External"/><Relationship Id="rId120" Type="http://schemas.openxmlformats.org/officeDocument/2006/relationships/hyperlink" Target="https://www.bls.gov/ces/data/employment-and-earnings/2021/table1a_202112.htm" TargetMode="External"/><Relationship Id="rId358" Type="http://schemas.openxmlformats.org/officeDocument/2006/relationships/hyperlink" Target="https://www.bls.gov/ces/data/employment-and-earnings/2021/table1a_202112.htm" TargetMode="External"/><Relationship Id="rId565" Type="http://schemas.openxmlformats.org/officeDocument/2006/relationships/hyperlink" Target="https://www.bls.gov/ces/data/employment-and-earnings/2021/table1a_202112.htm" TargetMode="External"/><Relationship Id="rId162" Type="http://schemas.openxmlformats.org/officeDocument/2006/relationships/hyperlink" Target="https://www.bls.gov/ces/data/employment-and-earnings/2021/table1a_202112.htm" TargetMode="External"/><Relationship Id="rId218" Type="http://schemas.openxmlformats.org/officeDocument/2006/relationships/hyperlink" Target="https://www.bls.gov/ces/data/employment-and-earnings/2021/table1a_202112.htm" TargetMode="External"/><Relationship Id="rId425" Type="http://schemas.openxmlformats.org/officeDocument/2006/relationships/hyperlink" Target="https://www.bls.gov/ces/data/employment-and-earnings/2021/table1a_202112.htm" TargetMode="External"/><Relationship Id="rId467" Type="http://schemas.openxmlformats.org/officeDocument/2006/relationships/hyperlink" Target="https://www.bls.gov/ces/data/employment-and-earnings/2021/table1a_202112.htm" TargetMode="External"/><Relationship Id="rId632" Type="http://schemas.openxmlformats.org/officeDocument/2006/relationships/hyperlink" Target="https://www.bls.gov/ces/data/employment-and-earnings/2021/table1a_202112.htm" TargetMode="External"/><Relationship Id="rId271" Type="http://schemas.openxmlformats.org/officeDocument/2006/relationships/hyperlink" Target="https://www.bls.gov/ces/data/employment-and-earnings/2021/table1a_202112.htm" TargetMode="External"/><Relationship Id="rId674" Type="http://schemas.openxmlformats.org/officeDocument/2006/relationships/hyperlink" Target="https://www.bls.gov/ces/data/employment-and-earnings/2021/table1a_202112.htm" TargetMode="External"/><Relationship Id="rId24" Type="http://schemas.openxmlformats.org/officeDocument/2006/relationships/hyperlink" Target="https://www.bls.gov/ces/data/employment-and-earnings/2021/table1a_202112.htm" TargetMode="External"/><Relationship Id="rId66" Type="http://schemas.openxmlformats.org/officeDocument/2006/relationships/hyperlink" Target="https://www.bls.gov/ces/data/employment-and-earnings/2021/table1a_202112.htm" TargetMode="External"/><Relationship Id="rId131" Type="http://schemas.openxmlformats.org/officeDocument/2006/relationships/hyperlink" Target="https://www.bls.gov/ces/data/employment-and-earnings/2021/table1a_202112.htm" TargetMode="External"/><Relationship Id="rId327" Type="http://schemas.openxmlformats.org/officeDocument/2006/relationships/hyperlink" Target="https://www.bls.gov/ces/data/employment-and-earnings/2021/table1a_202112.htm" TargetMode="External"/><Relationship Id="rId369" Type="http://schemas.openxmlformats.org/officeDocument/2006/relationships/hyperlink" Target="https://www.bls.gov/ces/data/employment-and-earnings/2021/table1a_202112.htm" TargetMode="External"/><Relationship Id="rId534" Type="http://schemas.openxmlformats.org/officeDocument/2006/relationships/hyperlink" Target="https://www.bls.gov/ces/data/employment-and-earnings/2021/table1a_202112.htm" TargetMode="External"/><Relationship Id="rId576" Type="http://schemas.openxmlformats.org/officeDocument/2006/relationships/hyperlink" Target="https://www.bls.gov/ces/data/employment-and-earnings/2021/table1a_202112.htm" TargetMode="External"/><Relationship Id="rId173" Type="http://schemas.openxmlformats.org/officeDocument/2006/relationships/hyperlink" Target="https://www.bls.gov/ces/data/employment-and-earnings/2021/table1a_202112.htm" TargetMode="External"/><Relationship Id="rId229" Type="http://schemas.openxmlformats.org/officeDocument/2006/relationships/hyperlink" Target="https://www.bls.gov/ces/data/employment-and-earnings/2021/table1a_202112.htm" TargetMode="External"/><Relationship Id="rId380" Type="http://schemas.openxmlformats.org/officeDocument/2006/relationships/hyperlink" Target="https://www.bls.gov/ces/data/employment-and-earnings/2021/table1a_202112.htm" TargetMode="External"/><Relationship Id="rId436" Type="http://schemas.openxmlformats.org/officeDocument/2006/relationships/hyperlink" Target="https://www.bls.gov/ces/data/employment-and-earnings/2021/table1a_202112.htm" TargetMode="External"/><Relationship Id="rId601" Type="http://schemas.openxmlformats.org/officeDocument/2006/relationships/hyperlink" Target="https://www.bls.gov/ces/data/employment-and-earnings/2021/table1a_202112.htm" TargetMode="External"/><Relationship Id="rId643" Type="http://schemas.openxmlformats.org/officeDocument/2006/relationships/hyperlink" Target="https://www.bls.gov/ces/data/employment-and-earnings/2021/table1a_202112.htm" TargetMode="External"/><Relationship Id="rId240" Type="http://schemas.openxmlformats.org/officeDocument/2006/relationships/hyperlink" Target="https://www.bls.gov/ces/data/employment-and-earnings/2021/table1a_202112.htm" TargetMode="External"/><Relationship Id="rId478" Type="http://schemas.openxmlformats.org/officeDocument/2006/relationships/hyperlink" Target="https://www.bls.gov/ces/data/employment-and-earnings/2021/table1a_202112.htm" TargetMode="External"/><Relationship Id="rId35" Type="http://schemas.openxmlformats.org/officeDocument/2006/relationships/hyperlink" Target="https://www.bls.gov/ces/data/employment-and-earnings/2021/table1a_202112.htm" TargetMode="External"/><Relationship Id="rId77" Type="http://schemas.openxmlformats.org/officeDocument/2006/relationships/hyperlink" Target="https://www.bls.gov/ces/data/employment-and-earnings/2021/table1a_202112.htm" TargetMode="External"/><Relationship Id="rId100" Type="http://schemas.openxmlformats.org/officeDocument/2006/relationships/hyperlink" Target="https://www.bls.gov/ces/data/employment-and-earnings/2021/table1a_202112.htm" TargetMode="External"/><Relationship Id="rId282" Type="http://schemas.openxmlformats.org/officeDocument/2006/relationships/hyperlink" Target="https://www.bls.gov/ces/data/employment-and-earnings/2021/table1a_202112.htm" TargetMode="External"/><Relationship Id="rId338" Type="http://schemas.openxmlformats.org/officeDocument/2006/relationships/hyperlink" Target="https://www.bls.gov/ces/data/employment-and-earnings/2021/table1a_202112.htm" TargetMode="External"/><Relationship Id="rId503" Type="http://schemas.openxmlformats.org/officeDocument/2006/relationships/hyperlink" Target="https://www.bls.gov/ces/data/employment-and-earnings/2021/table1a_202112.htm" TargetMode="External"/><Relationship Id="rId545" Type="http://schemas.openxmlformats.org/officeDocument/2006/relationships/hyperlink" Target="https://www.bls.gov/ces/data/employment-and-earnings/2021/table1a_202112.htm" TargetMode="External"/><Relationship Id="rId587" Type="http://schemas.openxmlformats.org/officeDocument/2006/relationships/hyperlink" Target="https://www.bls.gov/ces/data/employment-and-earnings/2021/table1a_202112.htm" TargetMode="External"/><Relationship Id="rId8" Type="http://schemas.openxmlformats.org/officeDocument/2006/relationships/hyperlink" Target="https://www.bls.gov/ces/data/employment-and-earnings/2021/table1a_202112.htm" TargetMode="External"/><Relationship Id="rId142" Type="http://schemas.openxmlformats.org/officeDocument/2006/relationships/hyperlink" Target="https://www.bls.gov/ces/data/employment-and-earnings/2021/table1a_202112.htm" TargetMode="External"/><Relationship Id="rId184" Type="http://schemas.openxmlformats.org/officeDocument/2006/relationships/hyperlink" Target="https://www.bls.gov/ces/data/employment-and-earnings/2021/table1a_202112.htm" TargetMode="External"/><Relationship Id="rId391" Type="http://schemas.openxmlformats.org/officeDocument/2006/relationships/hyperlink" Target="https://www.bls.gov/ces/data/employment-and-earnings/2021/table1a_202112.htm" TargetMode="External"/><Relationship Id="rId405" Type="http://schemas.openxmlformats.org/officeDocument/2006/relationships/hyperlink" Target="https://www.bls.gov/ces/data/employment-and-earnings/2021/table1a_202112.htm" TargetMode="External"/><Relationship Id="rId447" Type="http://schemas.openxmlformats.org/officeDocument/2006/relationships/hyperlink" Target="https://www.bls.gov/ces/data/employment-and-earnings/2021/table1a_202112.htm" TargetMode="External"/><Relationship Id="rId612" Type="http://schemas.openxmlformats.org/officeDocument/2006/relationships/hyperlink" Target="https://www.bls.gov/ces/data/employment-and-earnings/2021/table1a_202112.htm" TargetMode="External"/><Relationship Id="rId251" Type="http://schemas.openxmlformats.org/officeDocument/2006/relationships/hyperlink" Target="https://www.bls.gov/ces/data/employment-and-earnings/2021/table1a_202112.htm" TargetMode="External"/><Relationship Id="rId489" Type="http://schemas.openxmlformats.org/officeDocument/2006/relationships/hyperlink" Target="https://www.bls.gov/ces/data/employment-and-earnings/2021/table1a_202112.htm" TargetMode="External"/><Relationship Id="rId654" Type="http://schemas.openxmlformats.org/officeDocument/2006/relationships/hyperlink" Target="https://www.bls.gov/ces/data/employment-and-earnings/2021/table1a_202112.htm" TargetMode="External"/><Relationship Id="rId46" Type="http://schemas.openxmlformats.org/officeDocument/2006/relationships/hyperlink" Target="https://www.bls.gov/ces/data/employment-and-earnings/2021/table1a_202112.htm" TargetMode="External"/><Relationship Id="rId293" Type="http://schemas.openxmlformats.org/officeDocument/2006/relationships/hyperlink" Target="https://www.bls.gov/ces/data/employment-and-earnings/2021/table1a_202112.htm" TargetMode="External"/><Relationship Id="rId307" Type="http://schemas.openxmlformats.org/officeDocument/2006/relationships/hyperlink" Target="https://www.bls.gov/ces/data/employment-and-earnings/2021/table1a_202112.htm" TargetMode="External"/><Relationship Id="rId349" Type="http://schemas.openxmlformats.org/officeDocument/2006/relationships/hyperlink" Target="https://www.bls.gov/ces/data/employment-and-earnings/2021/table1a_202112.htm" TargetMode="External"/><Relationship Id="rId514" Type="http://schemas.openxmlformats.org/officeDocument/2006/relationships/hyperlink" Target="https://www.bls.gov/ces/data/employment-and-earnings/2021/table1a_202112.htm" TargetMode="External"/><Relationship Id="rId556" Type="http://schemas.openxmlformats.org/officeDocument/2006/relationships/hyperlink" Target="https://www.bls.gov/ces/data/employment-and-earnings/2021/table1a_202112.htm" TargetMode="External"/><Relationship Id="rId88" Type="http://schemas.openxmlformats.org/officeDocument/2006/relationships/hyperlink" Target="https://www.bls.gov/ces/data/employment-and-earnings/2021/table1a_202112.htm" TargetMode="External"/><Relationship Id="rId111" Type="http://schemas.openxmlformats.org/officeDocument/2006/relationships/hyperlink" Target="https://www.bls.gov/ces/data/employment-and-earnings/2021/table1a_202112.htm" TargetMode="External"/><Relationship Id="rId153" Type="http://schemas.openxmlformats.org/officeDocument/2006/relationships/hyperlink" Target="https://www.bls.gov/ces/data/employment-and-earnings/2021/table1a_202112.htm" TargetMode="External"/><Relationship Id="rId195" Type="http://schemas.openxmlformats.org/officeDocument/2006/relationships/hyperlink" Target="https://www.bls.gov/ces/data/employment-and-earnings/2021/table1a_202112.htm" TargetMode="External"/><Relationship Id="rId209" Type="http://schemas.openxmlformats.org/officeDocument/2006/relationships/hyperlink" Target="https://www.bls.gov/ces/data/employment-and-earnings/2021/table1a_202112.htm" TargetMode="External"/><Relationship Id="rId360" Type="http://schemas.openxmlformats.org/officeDocument/2006/relationships/hyperlink" Target="https://www.bls.gov/ces/data/employment-and-earnings/2021/table1a_202112.htm" TargetMode="External"/><Relationship Id="rId416" Type="http://schemas.openxmlformats.org/officeDocument/2006/relationships/hyperlink" Target="https://www.bls.gov/ces/data/employment-and-earnings/2021/table1a_202112.htm" TargetMode="External"/><Relationship Id="rId598" Type="http://schemas.openxmlformats.org/officeDocument/2006/relationships/hyperlink" Target="https://www.bls.gov/ces/data/employment-and-earnings/2021/table1a_202112.htm" TargetMode="External"/><Relationship Id="rId220" Type="http://schemas.openxmlformats.org/officeDocument/2006/relationships/hyperlink" Target="https://www.bls.gov/ces/data/employment-and-earnings/2021/table1a_202112.htm" TargetMode="External"/><Relationship Id="rId458" Type="http://schemas.openxmlformats.org/officeDocument/2006/relationships/hyperlink" Target="https://www.bls.gov/ces/data/employment-and-earnings/2021/table1a_202112.htm" TargetMode="External"/><Relationship Id="rId623" Type="http://schemas.openxmlformats.org/officeDocument/2006/relationships/hyperlink" Target="https://www.bls.gov/ces/data/employment-and-earnings/2021/table1a_202112.htm" TargetMode="External"/><Relationship Id="rId665" Type="http://schemas.openxmlformats.org/officeDocument/2006/relationships/hyperlink" Target="https://www.bls.gov/ces/data/employment-and-earnings/2021/table1a_202112.htm" TargetMode="External"/><Relationship Id="rId15" Type="http://schemas.openxmlformats.org/officeDocument/2006/relationships/hyperlink" Target="https://www.bls.gov/ces/data/employment-and-earnings/2021/table1a_202112.htm" TargetMode="External"/><Relationship Id="rId57" Type="http://schemas.openxmlformats.org/officeDocument/2006/relationships/hyperlink" Target="https://www.bls.gov/ces/data/employment-and-earnings/2021/table1a_202112.htm" TargetMode="External"/><Relationship Id="rId262" Type="http://schemas.openxmlformats.org/officeDocument/2006/relationships/hyperlink" Target="https://www.bls.gov/ces/data/employment-and-earnings/2021/table1a_202112.htm" TargetMode="External"/><Relationship Id="rId318" Type="http://schemas.openxmlformats.org/officeDocument/2006/relationships/hyperlink" Target="https://www.bls.gov/ces/data/employment-and-earnings/2021/table1a_202112.htm" TargetMode="External"/><Relationship Id="rId525" Type="http://schemas.openxmlformats.org/officeDocument/2006/relationships/hyperlink" Target="https://www.bls.gov/ces/data/employment-and-earnings/2021/table1a_202112.htm" TargetMode="External"/><Relationship Id="rId567" Type="http://schemas.openxmlformats.org/officeDocument/2006/relationships/hyperlink" Target="https://www.bls.gov/ces/data/employment-and-earnings/2021/table1a_202112.htm" TargetMode="External"/><Relationship Id="rId99" Type="http://schemas.openxmlformats.org/officeDocument/2006/relationships/hyperlink" Target="https://www.bls.gov/ces/data/employment-and-earnings/2021/table1a_202112.htm" TargetMode="External"/><Relationship Id="rId122" Type="http://schemas.openxmlformats.org/officeDocument/2006/relationships/hyperlink" Target="https://www.bls.gov/ces/data/employment-and-earnings/2021/table1a_202112.htm" TargetMode="External"/><Relationship Id="rId164" Type="http://schemas.openxmlformats.org/officeDocument/2006/relationships/hyperlink" Target="https://www.bls.gov/ces/data/employment-and-earnings/2021/table1a_202112.htm" TargetMode="External"/><Relationship Id="rId371" Type="http://schemas.openxmlformats.org/officeDocument/2006/relationships/hyperlink" Target="https://www.bls.gov/ces/data/employment-and-earnings/2021/table1a_202112.htm" TargetMode="External"/><Relationship Id="rId427" Type="http://schemas.openxmlformats.org/officeDocument/2006/relationships/hyperlink" Target="https://www.bls.gov/ces/data/employment-and-earnings/2021/table1a_202112.htm" TargetMode="External"/><Relationship Id="rId469" Type="http://schemas.openxmlformats.org/officeDocument/2006/relationships/hyperlink" Target="https://www.bls.gov/ces/data/employment-and-earnings/2021/table1a_202112.htm" TargetMode="External"/><Relationship Id="rId634" Type="http://schemas.openxmlformats.org/officeDocument/2006/relationships/hyperlink" Target="https://www.bls.gov/ces/data/employment-and-earnings/2021/table1a_202112.htm" TargetMode="External"/><Relationship Id="rId676" Type="http://schemas.openxmlformats.org/officeDocument/2006/relationships/hyperlink" Target="https://www.bls.gov/ces/data/employment-and-earnings/2021/table1a_202112.htm" TargetMode="External"/><Relationship Id="rId26" Type="http://schemas.openxmlformats.org/officeDocument/2006/relationships/hyperlink" Target="https://www.bls.gov/ces/data/employment-and-earnings/2021/table1a_202112.htm" TargetMode="External"/><Relationship Id="rId231" Type="http://schemas.openxmlformats.org/officeDocument/2006/relationships/hyperlink" Target="https://www.bls.gov/ces/data/employment-and-earnings/2021/table1a_202112.htm" TargetMode="External"/><Relationship Id="rId273" Type="http://schemas.openxmlformats.org/officeDocument/2006/relationships/hyperlink" Target="https://www.bls.gov/ces/data/employment-and-earnings/2021/table1a_202112.htm" TargetMode="External"/><Relationship Id="rId329" Type="http://schemas.openxmlformats.org/officeDocument/2006/relationships/hyperlink" Target="https://www.bls.gov/ces/data/employment-and-earnings/2021/table1a_202112.htm" TargetMode="External"/><Relationship Id="rId480" Type="http://schemas.openxmlformats.org/officeDocument/2006/relationships/hyperlink" Target="https://www.bls.gov/ces/data/employment-and-earnings/2021/table1a_202112.htm" TargetMode="External"/><Relationship Id="rId536" Type="http://schemas.openxmlformats.org/officeDocument/2006/relationships/hyperlink" Target="https://www.bls.gov/ces/data/employment-and-earnings/2021/table1a_202112.htm" TargetMode="External"/><Relationship Id="rId68" Type="http://schemas.openxmlformats.org/officeDocument/2006/relationships/hyperlink" Target="https://www.bls.gov/ces/data/employment-and-earnings/2021/table1a_202112.htm" TargetMode="External"/><Relationship Id="rId133" Type="http://schemas.openxmlformats.org/officeDocument/2006/relationships/hyperlink" Target="https://www.bls.gov/ces/data/employment-and-earnings/2021/table1a_202112.htm" TargetMode="External"/><Relationship Id="rId175" Type="http://schemas.openxmlformats.org/officeDocument/2006/relationships/hyperlink" Target="https://www.bls.gov/ces/data/employment-and-earnings/2021/table1a_202112.htm" TargetMode="External"/><Relationship Id="rId340" Type="http://schemas.openxmlformats.org/officeDocument/2006/relationships/hyperlink" Target="https://www.bls.gov/ces/data/employment-and-earnings/2021/table1a_202112.htm" TargetMode="External"/><Relationship Id="rId578" Type="http://schemas.openxmlformats.org/officeDocument/2006/relationships/hyperlink" Target="https://www.bls.gov/ces/data/employment-and-earnings/2021/table1a_202112.htm" TargetMode="External"/><Relationship Id="rId200" Type="http://schemas.openxmlformats.org/officeDocument/2006/relationships/hyperlink" Target="https://www.bls.gov/ces/data/employment-and-earnings/2021/table1a_202112.htm" TargetMode="External"/><Relationship Id="rId382" Type="http://schemas.openxmlformats.org/officeDocument/2006/relationships/hyperlink" Target="https://www.bls.gov/ces/data/employment-and-earnings/2021/table1a_202112.htm" TargetMode="External"/><Relationship Id="rId438" Type="http://schemas.openxmlformats.org/officeDocument/2006/relationships/hyperlink" Target="https://www.bls.gov/ces/data/employment-and-earnings/2021/table1a_202112.htm" TargetMode="External"/><Relationship Id="rId603" Type="http://schemas.openxmlformats.org/officeDocument/2006/relationships/hyperlink" Target="https://www.bls.gov/ces/data/employment-and-earnings/2021/table1a_202112.htm" TargetMode="External"/><Relationship Id="rId645" Type="http://schemas.openxmlformats.org/officeDocument/2006/relationships/hyperlink" Target="https://www.bls.gov/ces/data/employment-and-earnings/2021/table1a_202112.htm" TargetMode="External"/><Relationship Id="rId242" Type="http://schemas.openxmlformats.org/officeDocument/2006/relationships/hyperlink" Target="https://www.bls.gov/ces/data/employment-and-earnings/2021/table1a_202112.htm" TargetMode="External"/><Relationship Id="rId284" Type="http://schemas.openxmlformats.org/officeDocument/2006/relationships/hyperlink" Target="https://www.bls.gov/ces/data/employment-and-earnings/2021/table1a_202112.htm" TargetMode="External"/><Relationship Id="rId491" Type="http://schemas.openxmlformats.org/officeDocument/2006/relationships/hyperlink" Target="https://www.bls.gov/ces/data/employment-and-earnings/2021/table1a_202112.htm" TargetMode="External"/><Relationship Id="rId505" Type="http://schemas.openxmlformats.org/officeDocument/2006/relationships/hyperlink" Target="https://www.bls.gov/ces/data/employment-and-earnings/2021/table1a_202112.htm" TargetMode="External"/><Relationship Id="rId37" Type="http://schemas.openxmlformats.org/officeDocument/2006/relationships/hyperlink" Target="https://www.bls.gov/ces/data/employment-and-earnings/2021/table1a_202112.htm" TargetMode="External"/><Relationship Id="rId79" Type="http://schemas.openxmlformats.org/officeDocument/2006/relationships/hyperlink" Target="https://www.bls.gov/ces/data/employment-and-earnings/2021/table1a_202112.htm" TargetMode="External"/><Relationship Id="rId102" Type="http://schemas.openxmlformats.org/officeDocument/2006/relationships/hyperlink" Target="https://www.bls.gov/ces/data/employment-and-earnings/2021/table1a_202112.htm" TargetMode="External"/><Relationship Id="rId144" Type="http://schemas.openxmlformats.org/officeDocument/2006/relationships/hyperlink" Target="https://www.bls.gov/ces/data/employment-and-earnings/2021/table1a_202112.htm" TargetMode="External"/><Relationship Id="rId547" Type="http://schemas.openxmlformats.org/officeDocument/2006/relationships/hyperlink" Target="https://www.bls.gov/ces/data/employment-and-earnings/2021/table1a_202112.htm" TargetMode="External"/><Relationship Id="rId589" Type="http://schemas.openxmlformats.org/officeDocument/2006/relationships/hyperlink" Target="https://www.bls.gov/ces/data/employment-and-earnings/2021/table1a_202112.htm" TargetMode="External"/><Relationship Id="rId90" Type="http://schemas.openxmlformats.org/officeDocument/2006/relationships/hyperlink" Target="https://www.bls.gov/ces/data/employment-and-earnings/2021/table1a_202112.htm" TargetMode="External"/><Relationship Id="rId186" Type="http://schemas.openxmlformats.org/officeDocument/2006/relationships/hyperlink" Target="https://www.bls.gov/ces/data/employment-and-earnings/2021/table1a_202112.htm" TargetMode="External"/><Relationship Id="rId351" Type="http://schemas.openxmlformats.org/officeDocument/2006/relationships/hyperlink" Target="https://www.bls.gov/ces/data/employment-and-earnings/2021/table1a_202112.htm" TargetMode="External"/><Relationship Id="rId393" Type="http://schemas.openxmlformats.org/officeDocument/2006/relationships/hyperlink" Target="https://www.bls.gov/ces/data/employment-and-earnings/2021/table1a_202112.htm" TargetMode="External"/><Relationship Id="rId407" Type="http://schemas.openxmlformats.org/officeDocument/2006/relationships/hyperlink" Target="https://www.bls.gov/ces/data/employment-and-earnings/2021/table1a_202112.htm" TargetMode="External"/><Relationship Id="rId449" Type="http://schemas.openxmlformats.org/officeDocument/2006/relationships/hyperlink" Target="https://www.bls.gov/ces/data/employment-and-earnings/2021/table1a_202112.htm" TargetMode="External"/><Relationship Id="rId614" Type="http://schemas.openxmlformats.org/officeDocument/2006/relationships/hyperlink" Target="https://www.bls.gov/ces/data/employment-and-earnings/2021/table1a_202112.htm" TargetMode="External"/><Relationship Id="rId656" Type="http://schemas.openxmlformats.org/officeDocument/2006/relationships/hyperlink" Target="https://www.bls.gov/ces/data/employment-and-earnings/2021/table1a_202112.htm" TargetMode="External"/><Relationship Id="rId211" Type="http://schemas.openxmlformats.org/officeDocument/2006/relationships/hyperlink" Target="https://www.bls.gov/ces/data/employment-and-earnings/2021/table1a_202112.htm" TargetMode="External"/><Relationship Id="rId253" Type="http://schemas.openxmlformats.org/officeDocument/2006/relationships/hyperlink" Target="https://www.bls.gov/ces/data/employment-and-earnings/2021/table1a_202112.htm" TargetMode="External"/><Relationship Id="rId295" Type="http://schemas.openxmlformats.org/officeDocument/2006/relationships/hyperlink" Target="https://www.bls.gov/ces/data/employment-and-earnings/2021/table1a_202112.htm" TargetMode="External"/><Relationship Id="rId309" Type="http://schemas.openxmlformats.org/officeDocument/2006/relationships/hyperlink" Target="https://www.bls.gov/ces/data/employment-and-earnings/2021/table1a_202112.htm" TargetMode="External"/><Relationship Id="rId460" Type="http://schemas.openxmlformats.org/officeDocument/2006/relationships/hyperlink" Target="https://www.bls.gov/ces/data/employment-and-earnings/2021/table1a_202112.htm" TargetMode="External"/><Relationship Id="rId516" Type="http://schemas.openxmlformats.org/officeDocument/2006/relationships/hyperlink" Target="https://www.bls.gov/ces/data/employment-and-earnings/2021/table1a_202112.htm" TargetMode="External"/><Relationship Id="rId48" Type="http://schemas.openxmlformats.org/officeDocument/2006/relationships/hyperlink" Target="https://www.bls.gov/ces/data/employment-and-earnings/2021/table1a_202112.htm" TargetMode="External"/><Relationship Id="rId113" Type="http://schemas.openxmlformats.org/officeDocument/2006/relationships/hyperlink" Target="https://www.bls.gov/ces/data/employment-and-earnings/2021/table1a_202112.htm" TargetMode="External"/><Relationship Id="rId320" Type="http://schemas.openxmlformats.org/officeDocument/2006/relationships/hyperlink" Target="https://www.bls.gov/ces/data/employment-and-earnings/2021/table1a_202112.htm" TargetMode="External"/><Relationship Id="rId558" Type="http://schemas.openxmlformats.org/officeDocument/2006/relationships/hyperlink" Target="https://www.bls.gov/ces/data/employment-and-earnings/2021/table1a_202112.htm" TargetMode="External"/><Relationship Id="rId155" Type="http://schemas.openxmlformats.org/officeDocument/2006/relationships/hyperlink" Target="https://www.bls.gov/ces/data/employment-and-earnings/2021/table1a_202112.htm" TargetMode="External"/><Relationship Id="rId197" Type="http://schemas.openxmlformats.org/officeDocument/2006/relationships/hyperlink" Target="https://www.bls.gov/ces/data/employment-and-earnings/2021/table1a_202112.htm" TargetMode="External"/><Relationship Id="rId362" Type="http://schemas.openxmlformats.org/officeDocument/2006/relationships/hyperlink" Target="https://www.bls.gov/ces/data/employment-and-earnings/2021/table1a_202112.htm" TargetMode="External"/><Relationship Id="rId418" Type="http://schemas.openxmlformats.org/officeDocument/2006/relationships/hyperlink" Target="https://www.bls.gov/ces/data/employment-and-earnings/2021/table1a_202112.htm" TargetMode="External"/><Relationship Id="rId625" Type="http://schemas.openxmlformats.org/officeDocument/2006/relationships/hyperlink" Target="https://www.bls.gov/ces/data/employment-and-earnings/2021/table1a_202112.htm" TargetMode="External"/><Relationship Id="rId222" Type="http://schemas.openxmlformats.org/officeDocument/2006/relationships/hyperlink" Target="https://www.bls.gov/ces/data/employment-and-earnings/2021/table1a_202112.htm" TargetMode="External"/><Relationship Id="rId264" Type="http://schemas.openxmlformats.org/officeDocument/2006/relationships/hyperlink" Target="https://www.bls.gov/ces/data/employment-and-earnings/2021/table1a_202112.htm" TargetMode="External"/><Relationship Id="rId471" Type="http://schemas.openxmlformats.org/officeDocument/2006/relationships/hyperlink" Target="https://www.bls.gov/ces/data/employment-and-earnings/2021/table1a_202112.htm" TargetMode="External"/><Relationship Id="rId667" Type="http://schemas.openxmlformats.org/officeDocument/2006/relationships/hyperlink" Target="https://www.bls.gov/ces/data/employment-and-earnings/2021/table1a_202112.htm" TargetMode="External"/><Relationship Id="rId17" Type="http://schemas.openxmlformats.org/officeDocument/2006/relationships/hyperlink" Target="https://www.bls.gov/ces/data/employment-and-earnings/2021/table1a_202112.htm" TargetMode="External"/><Relationship Id="rId59" Type="http://schemas.openxmlformats.org/officeDocument/2006/relationships/hyperlink" Target="https://www.bls.gov/ces/data/employment-and-earnings/2021/table1a_202112.htm" TargetMode="External"/><Relationship Id="rId124" Type="http://schemas.openxmlformats.org/officeDocument/2006/relationships/hyperlink" Target="https://www.bls.gov/ces/data/employment-and-earnings/2021/table1a_202112.htm" TargetMode="External"/><Relationship Id="rId527" Type="http://schemas.openxmlformats.org/officeDocument/2006/relationships/hyperlink" Target="https://www.bls.gov/ces/data/employment-and-earnings/2021/table1a_202112.htm" TargetMode="External"/><Relationship Id="rId569" Type="http://schemas.openxmlformats.org/officeDocument/2006/relationships/hyperlink" Target="https://www.bls.gov/ces/data/employment-and-earnings/2021/table1a_202112.htm" TargetMode="External"/><Relationship Id="rId70" Type="http://schemas.openxmlformats.org/officeDocument/2006/relationships/hyperlink" Target="https://www.bls.gov/ces/data/employment-and-earnings/2021/table1a_202112.htm" TargetMode="External"/><Relationship Id="rId166" Type="http://schemas.openxmlformats.org/officeDocument/2006/relationships/hyperlink" Target="https://www.bls.gov/ces/data/employment-and-earnings/2021/table1a_202112.htm" TargetMode="External"/><Relationship Id="rId331" Type="http://schemas.openxmlformats.org/officeDocument/2006/relationships/hyperlink" Target="https://www.bls.gov/ces/data/employment-and-earnings/2021/table1a_202112.htm" TargetMode="External"/><Relationship Id="rId373" Type="http://schemas.openxmlformats.org/officeDocument/2006/relationships/hyperlink" Target="https://www.bls.gov/ces/data/employment-and-earnings/2021/table1a_202112.htm" TargetMode="External"/><Relationship Id="rId429" Type="http://schemas.openxmlformats.org/officeDocument/2006/relationships/hyperlink" Target="https://www.bls.gov/ces/data/employment-and-earnings/2021/table1a_202112.htm" TargetMode="External"/><Relationship Id="rId580" Type="http://schemas.openxmlformats.org/officeDocument/2006/relationships/hyperlink" Target="https://www.bls.gov/ces/data/employment-and-earnings/2021/table1a_202112.htm" TargetMode="External"/><Relationship Id="rId636" Type="http://schemas.openxmlformats.org/officeDocument/2006/relationships/hyperlink" Target="https://www.bls.gov/ces/data/employment-and-earnings/2021/table1a_202112.htm" TargetMode="External"/><Relationship Id="rId1" Type="http://schemas.openxmlformats.org/officeDocument/2006/relationships/hyperlink" Target="https://www.bls.gov/ces/data/employment-and-earnings/2021/table1a_202112.htm" TargetMode="External"/><Relationship Id="rId233" Type="http://schemas.openxmlformats.org/officeDocument/2006/relationships/hyperlink" Target="https://www.bls.gov/ces/data/employment-and-earnings/2021/table1a_202112.htm" TargetMode="External"/><Relationship Id="rId440" Type="http://schemas.openxmlformats.org/officeDocument/2006/relationships/hyperlink" Target="https://www.bls.gov/ces/data/employment-and-earnings/2021/table1a_202112.htm" TargetMode="External"/><Relationship Id="rId678" Type="http://schemas.openxmlformats.org/officeDocument/2006/relationships/hyperlink" Target="https://www.bls.gov/ces/data/employment-and-earnings/2021/table1a_202112.htm" TargetMode="External"/><Relationship Id="rId28" Type="http://schemas.openxmlformats.org/officeDocument/2006/relationships/hyperlink" Target="https://www.bls.gov/ces/data/employment-and-earnings/2021/table1a_202112.htm" TargetMode="External"/><Relationship Id="rId275" Type="http://schemas.openxmlformats.org/officeDocument/2006/relationships/hyperlink" Target="https://www.bls.gov/ces/data/employment-and-earnings/2021/table1a_202112.htm" TargetMode="External"/><Relationship Id="rId300" Type="http://schemas.openxmlformats.org/officeDocument/2006/relationships/hyperlink" Target="https://www.bls.gov/ces/data/employment-and-earnings/2021/table1a_202112.htm" TargetMode="External"/><Relationship Id="rId482" Type="http://schemas.openxmlformats.org/officeDocument/2006/relationships/hyperlink" Target="https://www.bls.gov/ces/data/employment-and-earnings/2021/table1a_202112.htm" TargetMode="External"/><Relationship Id="rId538" Type="http://schemas.openxmlformats.org/officeDocument/2006/relationships/hyperlink" Target="https://www.bls.gov/ces/data/employment-and-earnings/2021/table1a_202112.htm" TargetMode="External"/><Relationship Id="rId81" Type="http://schemas.openxmlformats.org/officeDocument/2006/relationships/hyperlink" Target="https://www.bls.gov/ces/data/employment-and-earnings/2021/table1a_202112.htm" TargetMode="External"/><Relationship Id="rId135" Type="http://schemas.openxmlformats.org/officeDocument/2006/relationships/hyperlink" Target="https://www.bls.gov/ces/data/employment-and-earnings/2021/table1a_202112.htm" TargetMode="External"/><Relationship Id="rId177" Type="http://schemas.openxmlformats.org/officeDocument/2006/relationships/hyperlink" Target="https://www.bls.gov/ces/data/employment-and-earnings/2021/table1a_202112.htm" TargetMode="External"/><Relationship Id="rId342" Type="http://schemas.openxmlformats.org/officeDocument/2006/relationships/hyperlink" Target="https://www.bls.gov/ces/data/employment-and-earnings/2021/table1a_202112.htm" TargetMode="External"/><Relationship Id="rId384" Type="http://schemas.openxmlformats.org/officeDocument/2006/relationships/hyperlink" Target="https://www.bls.gov/ces/data/employment-and-earnings/2021/table1a_202112.htm" TargetMode="External"/><Relationship Id="rId591" Type="http://schemas.openxmlformats.org/officeDocument/2006/relationships/hyperlink" Target="https://www.bls.gov/ces/data/employment-and-earnings/2021/table1a_202112.htm" TargetMode="External"/><Relationship Id="rId605" Type="http://schemas.openxmlformats.org/officeDocument/2006/relationships/hyperlink" Target="https://www.bls.gov/ces/data/employment-and-earnings/2021/table1a_202112.htm" TargetMode="External"/><Relationship Id="rId202" Type="http://schemas.openxmlformats.org/officeDocument/2006/relationships/hyperlink" Target="https://www.bls.gov/ces/data/employment-and-earnings/2021/table1a_202112.htm" TargetMode="External"/><Relationship Id="rId244" Type="http://schemas.openxmlformats.org/officeDocument/2006/relationships/hyperlink" Target="https://www.bls.gov/ces/data/employment-and-earnings/2021/table1a_202112.htm" TargetMode="External"/><Relationship Id="rId647" Type="http://schemas.openxmlformats.org/officeDocument/2006/relationships/hyperlink" Target="https://www.bls.gov/ces/data/employment-and-earnings/2021/table1a_202112.htm" TargetMode="External"/><Relationship Id="rId39" Type="http://schemas.openxmlformats.org/officeDocument/2006/relationships/hyperlink" Target="https://www.bls.gov/ces/data/employment-and-earnings/2021/table1a_202112.htm" TargetMode="External"/><Relationship Id="rId286" Type="http://schemas.openxmlformats.org/officeDocument/2006/relationships/hyperlink" Target="https://www.bls.gov/ces/data/employment-and-earnings/2021/table1a_202112.htm" TargetMode="External"/><Relationship Id="rId451" Type="http://schemas.openxmlformats.org/officeDocument/2006/relationships/hyperlink" Target="https://www.bls.gov/ces/data/employment-and-earnings/2021/table1a_202112.htm" TargetMode="External"/><Relationship Id="rId493" Type="http://schemas.openxmlformats.org/officeDocument/2006/relationships/hyperlink" Target="https://www.bls.gov/ces/data/employment-and-earnings/2021/table1a_202112.htm" TargetMode="External"/><Relationship Id="rId507" Type="http://schemas.openxmlformats.org/officeDocument/2006/relationships/hyperlink" Target="https://www.bls.gov/ces/data/employment-and-earnings/2021/table1a_202112.htm" TargetMode="External"/><Relationship Id="rId549" Type="http://schemas.openxmlformats.org/officeDocument/2006/relationships/hyperlink" Target="https://www.bls.gov/ces/data/employment-and-earnings/2021/table1a_202112.htm" TargetMode="External"/><Relationship Id="rId50" Type="http://schemas.openxmlformats.org/officeDocument/2006/relationships/hyperlink" Target="https://www.bls.gov/ces/data/employment-and-earnings/2021/table1a_202112.htm" TargetMode="External"/><Relationship Id="rId104" Type="http://schemas.openxmlformats.org/officeDocument/2006/relationships/hyperlink" Target="https://www.bls.gov/ces/data/employment-and-earnings/2021/table1a_202112.htm" TargetMode="External"/><Relationship Id="rId146" Type="http://schemas.openxmlformats.org/officeDocument/2006/relationships/hyperlink" Target="https://www.bls.gov/ces/data/employment-and-earnings/2021/table1a_202112.htm" TargetMode="External"/><Relationship Id="rId188" Type="http://schemas.openxmlformats.org/officeDocument/2006/relationships/hyperlink" Target="https://www.bls.gov/ces/data/employment-and-earnings/2021/table1a_202112.htm" TargetMode="External"/><Relationship Id="rId311" Type="http://schemas.openxmlformats.org/officeDocument/2006/relationships/hyperlink" Target="https://www.bls.gov/ces/data/employment-and-earnings/2021/table1a_202112.htm" TargetMode="External"/><Relationship Id="rId353" Type="http://schemas.openxmlformats.org/officeDocument/2006/relationships/hyperlink" Target="https://www.bls.gov/ces/data/employment-and-earnings/2021/table1a_202112.htm" TargetMode="External"/><Relationship Id="rId395" Type="http://schemas.openxmlformats.org/officeDocument/2006/relationships/hyperlink" Target="https://www.bls.gov/ces/data/employment-and-earnings/2021/table1a_202112.htm" TargetMode="External"/><Relationship Id="rId409" Type="http://schemas.openxmlformats.org/officeDocument/2006/relationships/hyperlink" Target="https://www.bls.gov/ces/data/employment-and-earnings/2021/table1a_202112.htm" TargetMode="External"/><Relationship Id="rId560" Type="http://schemas.openxmlformats.org/officeDocument/2006/relationships/hyperlink" Target="https://www.bls.gov/ces/data/employment-and-earnings/2021/table1a_202112.htm" TargetMode="External"/><Relationship Id="rId92" Type="http://schemas.openxmlformats.org/officeDocument/2006/relationships/hyperlink" Target="https://www.bls.gov/ces/data/employment-and-earnings/2021/table1a_202112.htm" TargetMode="External"/><Relationship Id="rId213" Type="http://schemas.openxmlformats.org/officeDocument/2006/relationships/hyperlink" Target="https://www.bls.gov/ces/data/employment-and-earnings/2021/table1a_202112.htm" TargetMode="External"/><Relationship Id="rId420" Type="http://schemas.openxmlformats.org/officeDocument/2006/relationships/hyperlink" Target="https://www.bls.gov/ces/data/employment-and-earnings/2021/table1a_202112.htm" TargetMode="External"/><Relationship Id="rId616" Type="http://schemas.openxmlformats.org/officeDocument/2006/relationships/hyperlink" Target="https://www.bls.gov/ces/data/employment-and-earnings/2021/table1a_202112.htm" TargetMode="External"/><Relationship Id="rId658" Type="http://schemas.openxmlformats.org/officeDocument/2006/relationships/hyperlink" Target="https://www.bls.gov/ces/data/employment-and-earnings/2021/table1a_202112.htm" TargetMode="External"/><Relationship Id="rId255" Type="http://schemas.openxmlformats.org/officeDocument/2006/relationships/hyperlink" Target="https://www.bls.gov/ces/data/employment-and-earnings/2021/table1a_202112.htm" TargetMode="External"/><Relationship Id="rId297" Type="http://schemas.openxmlformats.org/officeDocument/2006/relationships/hyperlink" Target="https://www.bls.gov/ces/data/employment-and-earnings/2021/table1a_202112.htm" TargetMode="External"/><Relationship Id="rId462" Type="http://schemas.openxmlformats.org/officeDocument/2006/relationships/hyperlink" Target="https://www.bls.gov/ces/data/employment-and-earnings/2021/table1a_202112.htm" TargetMode="External"/><Relationship Id="rId518" Type="http://schemas.openxmlformats.org/officeDocument/2006/relationships/hyperlink" Target="https://www.bls.gov/ces/data/employment-and-earnings/2021/table1a_202112.htm" TargetMode="External"/><Relationship Id="rId115" Type="http://schemas.openxmlformats.org/officeDocument/2006/relationships/hyperlink" Target="https://www.bls.gov/ces/data/employment-and-earnings/2021/table1a_202112.htm" TargetMode="External"/><Relationship Id="rId157" Type="http://schemas.openxmlformats.org/officeDocument/2006/relationships/hyperlink" Target="https://www.bls.gov/ces/data/employment-and-earnings/2021/table1a_202112.htm" TargetMode="External"/><Relationship Id="rId322" Type="http://schemas.openxmlformats.org/officeDocument/2006/relationships/hyperlink" Target="https://www.bls.gov/ces/data/employment-and-earnings/2021/table1a_202112.htm" TargetMode="External"/><Relationship Id="rId364" Type="http://schemas.openxmlformats.org/officeDocument/2006/relationships/hyperlink" Target="https://www.bls.gov/ces/data/employment-and-earnings/2021/table1a_202112.htm" TargetMode="External"/><Relationship Id="rId61" Type="http://schemas.openxmlformats.org/officeDocument/2006/relationships/hyperlink" Target="https://www.bls.gov/ces/data/employment-and-earnings/2021/table1a_202112.htm" TargetMode="External"/><Relationship Id="rId199" Type="http://schemas.openxmlformats.org/officeDocument/2006/relationships/hyperlink" Target="https://www.bls.gov/ces/data/employment-and-earnings/2021/table1a_202112.htm" TargetMode="External"/><Relationship Id="rId571" Type="http://schemas.openxmlformats.org/officeDocument/2006/relationships/hyperlink" Target="https://www.bls.gov/ces/data/employment-and-earnings/2021/table1a_202112.htm" TargetMode="External"/><Relationship Id="rId627" Type="http://schemas.openxmlformats.org/officeDocument/2006/relationships/hyperlink" Target="https://www.bls.gov/ces/data/employment-and-earnings/2021/table1a_202112.htm" TargetMode="External"/><Relationship Id="rId669" Type="http://schemas.openxmlformats.org/officeDocument/2006/relationships/hyperlink" Target="https://www.bls.gov/ces/data/employment-and-earnings/2021/table1a_202112.htm" TargetMode="External"/><Relationship Id="rId19" Type="http://schemas.openxmlformats.org/officeDocument/2006/relationships/hyperlink" Target="https://www.bls.gov/ces/data/employment-and-earnings/2021/table1a_202112.htm" TargetMode="External"/><Relationship Id="rId224" Type="http://schemas.openxmlformats.org/officeDocument/2006/relationships/hyperlink" Target="https://www.bls.gov/ces/data/employment-and-earnings/2021/table1a_202112.htm" TargetMode="External"/><Relationship Id="rId266" Type="http://schemas.openxmlformats.org/officeDocument/2006/relationships/hyperlink" Target="https://www.bls.gov/ces/data/employment-and-earnings/2021/table1a_202112.htm" TargetMode="External"/><Relationship Id="rId431" Type="http://schemas.openxmlformats.org/officeDocument/2006/relationships/hyperlink" Target="https://www.bls.gov/ces/data/employment-and-earnings/2021/table1a_202112.htm" TargetMode="External"/><Relationship Id="rId473" Type="http://schemas.openxmlformats.org/officeDocument/2006/relationships/hyperlink" Target="https://www.bls.gov/ces/data/employment-and-earnings/2021/table1a_202112.htm" TargetMode="External"/><Relationship Id="rId529" Type="http://schemas.openxmlformats.org/officeDocument/2006/relationships/hyperlink" Target="https://www.bls.gov/ces/data/employment-and-earnings/2021/table1a_202112.htm" TargetMode="External"/><Relationship Id="rId680" Type="http://schemas.openxmlformats.org/officeDocument/2006/relationships/hyperlink" Target="https://www.bls.gov/ces/data/employment-and-earnings/2021/table1a_202112.htm" TargetMode="External"/><Relationship Id="rId30" Type="http://schemas.openxmlformats.org/officeDocument/2006/relationships/hyperlink" Target="https://www.bls.gov/ces/data/employment-and-earnings/2021/table1a_202112.htm" TargetMode="External"/><Relationship Id="rId126" Type="http://schemas.openxmlformats.org/officeDocument/2006/relationships/hyperlink" Target="https://www.bls.gov/ces/data/employment-and-earnings/2021/table1a_202112.htm" TargetMode="External"/><Relationship Id="rId168" Type="http://schemas.openxmlformats.org/officeDocument/2006/relationships/hyperlink" Target="https://www.bls.gov/ces/data/employment-and-earnings/2021/table1a_202112.htm" TargetMode="External"/><Relationship Id="rId333" Type="http://schemas.openxmlformats.org/officeDocument/2006/relationships/hyperlink" Target="https://www.bls.gov/ces/data/employment-and-earnings/2021/table1a_202112.htm" TargetMode="External"/><Relationship Id="rId540" Type="http://schemas.openxmlformats.org/officeDocument/2006/relationships/hyperlink" Target="https://www.bls.gov/ces/data/employment-and-earnings/2021/table1a_202112.htm" TargetMode="External"/><Relationship Id="rId72" Type="http://schemas.openxmlformats.org/officeDocument/2006/relationships/hyperlink" Target="https://www.bls.gov/ces/data/employment-and-earnings/2021/table1a_202112.htm" TargetMode="External"/><Relationship Id="rId375" Type="http://schemas.openxmlformats.org/officeDocument/2006/relationships/hyperlink" Target="https://www.bls.gov/ces/data/employment-and-earnings/2021/table1a_202112.htm" TargetMode="External"/><Relationship Id="rId582" Type="http://schemas.openxmlformats.org/officeDocument/2006/relationships/hyperlink" Target="https://www.bls.gov/ces/data/employment-and-earnings/2021/table1a_202112.htm" TargetMode="External"/><Relationship Id="rId638" Type="http://schemas.openxmlformats.org/officeDocument/2006/relationships/hyperlink" Target="https://www.bls.gov/ces/data/employment-and-earnings/2021/table1a_202112.htm" TargetMode="External"/><Relationship Id="rId3" Type="http://schemas.openxmlformats.org/officeDocument/2006/relationships/hyperlink" Target="https://www.bls.gov/ces/data/employment-and-earnings/2021/table1a_202112.htm" TargetMode="External"/><Relationship Id="rId235" Type="http://schemas.openxmlformats.org/officeDocument/2006/relationships/hyperlink" Target="https://www.bls.gov/ces/data/employment-and-earnings/2021/table1a_202112.htm" TargetMode="External"/><Relationship Id="rId277" Type="http://schemas.openxmlformats.org/officeDocument/2006/relationships/hyperlink" Target="https://www.bls.gov/ces/data/employment-and-earnings/2021/table1a_202112.htm" TargetMode="External"/><Relationship Id="rId400" Type="http://schemas.openxmlformats.org/officeDocument/2006/relationships/hyperlink" Target="https://www.bls.gov/ces/data/employment-and-earnings/2021/table1a_202112.htm" TargetMode="External"/><Relationship Id="rId442" Type="http://schemas.openxmlformats.org/officeDocument/2006/relationships/hyperlink" Target="https://www.bls.gov/ces/data/employment-and-earnings/2021/table1a_202112.htm" TargetMode="External"/><Relationship Id="rId484" Type="http://schemas.openxmlformats.org/officeDocument/2006/relationships/hyperlink" Target="https://www.bls.gov/ces/data/employment-and-earnings/2021/table1a_202112.htm" TargetMode="External"/><Relationship Id="rId137" Type="http://schemas.openxmlformats.org/officeDocument/2006/relationships/hyperlink" Target="https://www.bls.gov/ces/data/employment-and-earnings/2021/table1a_202112.htm" TargetMode="External"/><Relationship Id="rId302" Type="http://schemas.openxmlformats.org/officeDocument/2006/relationships/hyperlink" Target="https://www.bls.gov/ces/data/employment-and-earnings/2021/table1a_202112.htm" TargetMode="External"/><Relationship Id="rId344" Type="http://schemas.openxmlformats.org/officeDocument/2006/relationships/hyperlink" Target="https://www.bls.gov/ces/data/employment-and-earnings/2021/table1a_202112.htm" TargetMode="External"/><Relationship Id="rId41" Type="http://schemas.openxmlformats.org/officeDocument/2006/relationships/hyperlink" Target="https://www.bls.gov/ces/data/employment-and-earnings/2021/table1a_202112.htm" TargetMode="External"/><Relationship Id="rId83" Type="http://schemas.openxmlformats.org/officeDocument/2006/relationships/hyperlink" Target="https://www.bls.gov/ces/data/employment-and-earnings/2021/table1a_202112.htm" TargetMode="External"/><Relationship Id="rId179" Type="http://schemas.openxmlformats.org/officeDocument/2006/relationships/hyperlink" Target="https://www.bls.gov/ces/data/employment-and-earnings/2021/table1a_202112.htm" TargetMode="External"/><Relationship Id="rId386" Type="http://schemas.openxmlformats.org/officeDocument/2006/relationships/hyperlink" Target="https://www.bls.gov/ces/data/employment-and-earnings/2021/table1a_202112.htm" TargetMode="External"/><Relationship Id="rId551" Type="http://schemas.openxmlformats.org/officeDocument/2006/relationships/hyperlink" Target="https://www.bls.gov/ces/data/employment-and-earnings/2021/table1a_202112.htm" TargetMode="External"/><Relationship Id="rId593" Type="http://schemas.openxmlformats.org/officeDocument/2006/relationships/hyperlink" Target="https://www.bls.gov/ces/data/employment-and-earnings/2021/table1a_202112.htm" TargetMode="External"/><Relationship Id="rId607" Type="http://schemas.openxmlformats.org/officeDocument/2006/relationships/hyperlink" Target="https://www.bls.gov/ces/data/employment-and-earnings/2021/table1a_202112.htm" TargetMode="External"/><Relationship Id="rId649" Type="http://schemas.openxmlformats.org/officeDocument/2006/relationships/hyperlink" Target="https://www.bls.gov/ces/data/employment-and-earnings/2021/table1a_202112.htm" TargetMode="External"/><Relationship Id="rId190" Type="http://schemas.openxmlformats.org/officeDocument/2006/relationships/hyperlink" Target="https://www.bls.gov/ces/data/employment-and-earnings/2021/table1a_202112.htm" TargetMode="External"/><Relationship Id="rId204" Type="http://schemas.openxmlformats.org/officeDocument/2006/relationships/hyperlink" Target="https://www.bls.gov/ces/data/employment-and-earnings/2021/table1a_202112.htm" TargetMode="External"/><Relationship Id="rId246" Type="http://schemas.openxmlformats.org/officeDocument/2006/relationships/hyperlink" Target="https://www.bls.gov/ces/data/employment-and-earnings/2021/table1a_202112.htm" TargetMode="External"/><Relationship Id="rId288" Type="http://schemas.openxmlformats.org/officeDocument/2006/relationships/hyperlink" Target="https://www.bls.gov/ces/data/employment-and-earnings/2021/table1a_202112.htm" TargetMode="External"/><Relationship Id="rId411" Type="http://schemas.openxmlformats.org/officeDocument/2006/relationships/hyperlink" Target="https://www.bls.gov/ces/data/employment-and-earnings/2021/table1a_202112.htm" TargetMode="External"/><Relationship Id="rId453" Type="http://schemas.openxmlformats.org/officeDocument/2006/relationships/hyperlink" Target="https://www.bls.gov/ces/data/employment-and-earnings/2021/table1a_202112.htm" TargetMode="External"/><Relationship Id="rId509" Type="http://schemas.openxmlformats.org/officeDocument/2006/relationships/hyperlink" Target="https://www.bls.gov/ces/data/employment-and-earnings/2021/table1a_202112.htm" TargetMode="External"/><Relationship Id="rId660" Type="http://schemas.openxmlformats.org/officeDocument/2006/relationships/hyperlink" Target="https://www.bls.gov/ces/data/employment-and-earnings/2021/table1a_202112.htm" TargetMode="External"/><Relationship Id="rId106" Type="http://schemas.openxmlformats.org/officeDocument/2006/relationships/hyperlink" Target="https://www.bls.gov/ces/data/employment-and-earnings/2021/table1a_202112.htm" TargetMode="External"/><Relationship Id="rId313" Type="http://schemas.openxmlformats.org/officeDocument/2006/relationships/hyperlink" Target="https://www.bls.gov/ces/data/employment-and-earnings/2021/table1a_202112.htm" TargetMode="External"/><Relationship Id="rId495" Type="http://schemas.openxmlformats.org/officeDocument/2006/relationships/hyperlink" Target="https://www.bls.gov/ces/data/employment-and-earnings/2021/table1a_202112.htm" TargetMode="External"/><Relationship Id="rId10" Type="http://schemas.openxmlformats.org/officeDocument/2006/relationships/hyperlink" Target="https://www.bls.gov/ces/data/employment-and-earnings/2021/table1a_202112.htm" TargetMode="External"/><Relationship Id="rId52" Type="http://schemas.openxmlformats.org/officeDocument/2006/relationships/hyperlink" Target="https://www.bls.gov/ces/data/employment-and-earnings/2021/table1a_202112.htm" TargetMode="External"/><Relationship Id="rId94" Type="http://schemas.openxmlformats.org/officeDocument/2006/relationships/hyperlink" Target="https://www.bls.gov/ces/data/employment-and-earnings/2021/table1a_202112.htm" TargetMode="External"/><Relationship Id="rId148" Type="http://schemas.openxmlformats.org/officeDocument/2006/relationships/hyperlink" Target="https://www.bls.gov/ces/data/employment-and-earnings/2021/table1a_202112.htm" TargetMode="External"/><Relationship Id="rId355" Type="http://schemas.openxmlformats.org/officeDocument/2006/relationships/hyperlink" Target="https://www.bls.gov/ces/data/employment-and-earnings/2021/table1a_202112.htm" TargetMode="External"/><Relationship Id="rId397" Type="http://schemas.openxmlformats.org/officeDocument/2006/relationships/hyperlink" Target="https://www.bls.gov/ces/data/employment-and-earnings/2021/table1a_202112.htm" TargetMode="External"/><Relationship Id="rId520" Type="http://schemas.openxmlformats.org/officeDocument/2006/relationships/hyperlink" Target="https://www.bls.gov/ces/data/employment-and-earnings/2021/table1a_202112.htm" TargetMode="External"/><Relationship Id="rId562" Type="http://schemas.openxmlformats.org/officeDocument/2006/relationships/hyperlink" Target="https://www.bls.gov/ces/data/employment-and-earnings/2021/table1a_202112.htm" TargetMode="External"/><Relationship Id="rId618" Type="http://schemas.openxmlformats.org/officeDocument/2006/relationships/hyperlink" Target="https://www.bls.gov/ces/data/employment-and-earnings/2021/table1a_202112.htm" TargetMode="External"/><Relationship Id="rId215" Type="http://schemas.openxmlformats.org/officeDocument/2006/relationships/hyperlink" Target="https://www.bls.gov/ces/data/employment-and-earnings/2021/table1a_202112.htm" TargetMode="External"/><Relationship Id="rId257" Type="http://schemas.openxmlformats.org/officeDocument/2006/relationships/hyperlink" Target="https://www.bls.gov/ces/data/employment-and-earnings/2021/table1a_202112.htm" TargetMode="External"/><Relationship Id="rId422" Type="http://schemas.openxmlformats.org/officeDocument/2006/relationships/hyperlink" Target="https://www.bls.gov/ces/data/employment-and-earnings/2021/table1a_202112.htm" TargetMode="External"/><Relationship Id="rId464" Type="http://schemas.openxmlformats.org/officeDocument/2006/relationships/hyperlink" Target="https://www.bls.gov/ces/data/employment-and-earnings/2021/table1a_202112.htm" TargetMode="External"/><Relationship Id="rId299" Type="http://schemas.openxmlformats.org/officeDocument/2006/relationships/hyperlink" Target="https://www.bls.gov/ces/data/employment-and-earnings/2021/table1a_202112.htm" TargetMode="External"/><Relationship Id="rId63" Type="http://schemas.openxmlformats.org/officeDocument/2006/relationships/hyperlink" Target="https://www.bls.gov/ces/data/employment-and-earnings/2021/table1a_202112.htm" TargetMode="External"/><Relationship Id="rId159" Type="http://schemas.openxmlformats.org/officeDocument/2006/relationships/hyperlink" Target="https://www.bls.gov/ces/data/employment-and-earnings/2021/table1a_202112.htm" TargetMode="External"/><Relationship Id="rId366" Type="http://schemas.openxmlformats.org/officeDocument/2006/relationships/hyperlink" Target="https://www.bls.gov/ces/data/employment-and-earnings/2021/table1a_202112.htm" TargetMode="External"/><Relationship Id="rId573" Type="http://schemas.openxmlformats.org/officeDocument/2006/relationships/hyperlink" Target="https://www.bls.gov/ces/data/employment-and-earnings/2021/table1a_202112.htm" TargetMode="External"/><Relationship Id="rId226" Type="http://schemas.openxmlformats.org/officeDocument/2006/relationships/hyperlink" Target="https://www.bls.gov/ces/data/employment-and-earnings/2021/table1a_202112.htm" TargetMode="External"/><Relationship Id="rId433" Type="http://schemas.openxmlformats.org/officeDocument/2006/relationships/hyperlink" Target="https://www.bls.gov/ces/data/employment-and-earnings/2021/table1a_202112.htm" TargetMode="External"/><Relationship Id="rId640" Type="http://schemas.openxmlformats.org/officeDocument/2006/relationships/hyperlink" Target="https://www.bls.gov/ces/data/employment-and-earnings/2021/table1a_202112.htm" TargetMode="External"/><Relationship Id="rId74" Type="http://schemas.openxmlformats.org/officeDocument/2006/relationships/hyperlink" Target="https://www.bls.gov/ces/data/employment-and-earnings/2021/table1a_202112.htm" TargetMode="External"/><Relationship Id="rId377" Type="http://schemas.openxmlformats.org/officeDocument/2006/relationships/hyperlink" Target="https://www.bls.gov/ces/data/employment-and-earnings/2021/table1a_202112.htm" TargetMode="External"/><Relationship Id="rId500" Type="http://schemas.openxmlformats.org/officeDocument/2006/relationships/hyperlink" Target="https://www.bls.gov/ces/data/employment-and-earnings/2021/table1a_202112.htm" TargetMode="External"/><Relationship Id="rId584" Type="http://schemas.openxmlformats.org/officeDocument/2006/relationships/hyperlink" Target="https://www.bls.gov/ces/data/employment-and-earnings/2021/table1a_202112.htm" TargetMode="External"/><Relationship Id="rId5" Type="http://schemas.openxmlformats.org/officeDocument/2006/relationships/hyperlink" Target="https://www.bls.gov/ces/data/employment-and-earnings/2021/table1a_202112.htm" TargetMode="External"/><Relationship Id="rId237" Type="http://schemas.openxmlformats.org/officeDocument/2006/relationships/hyperlink" Target="https://www.bls.gov/ces/data/employment-and-earnings/2021/table1a_202112.htm" TargetMode="External"/><Relationship Id="rId444" Type="http://schemas.openxmlformats.org/officeDocument/2006/relationships/hyperlink" Target="https://www.bls.gov/ces/data/employment-and-earnings/2021/table1a_202112.htm" TargetMode="External"/><Relationship Id="rId651" Type="http://schemas.openxmlformats.org/officeDocument/2006/relationships/hyperlink" Target="https://www.bls.gov/ces/data/employment-and-earnings/2021/table1a_202112.htm" TargetMode="External"/><Relationship Id="rId290" Type="http://schemas.openxmlformats.org/officeDocument/2006/relationships/hyperlink" Target="https://www.bls.gov/ces/data/employment-and-earnings/2021/table1a_202112.htm" TargetMode="External"/><Relationship Id="rId304" Type="http://schemas.openxmlformats.org/officeDocument/2006/relationships/hyperlink" Target="https://www.bls.gov/ces/data/employment-and-earnings/2021/table1a_202112.htm" TargetMode="External"/><Relationship Id="rId388" Type="http://schemas.openxmlformats.org/officeDocument/2006/relationships/hyperlink" Target="https://www.bls.gov/ces/data/employment-and-earnings/2021/table1a_202112.htm" TargetMode="External"/><Relationship Id="rId511" Type="http://schemas.openxmlformats.org/officeDocument/2006/relationships/hyperlink" Target="https://www.bls.gov/ces/data/employment-and-earnings/2021/table1a_202112.htm" TargetMode="External"/><Relationship Id="rId609" Type="http://schemas.openxmlformats.org/officeDocument/2006/relationships/hyperlink" Target="https://www.bls.gov/ces/data/employment-and-earnings/2021/table1a_202112.htm" TargetMode="External"/><Relationship Id="rId85" Type="http://schemas.openxmlformats.org/officeDocument/2006/relationships/hyperlink" Target="https://www.bls.gov/ces/data/employment-and-earnings/2021/table1a_202112.htm" TargetMode="External"/><Relationship Id="rId150" Type="http://schemas.openxmlformats.org/officeDocument/2006/relationships/hyperlink" Target="https://www.bls.gov/ces/data/employment-and-earnings/2021/table1a_202112.htm" TargetMode="External"/><Relationship Id="rId595" Type="http://schemas.openxmlformats.org/officeDocument/2006/relationships/hyperlink" Target="https://www.bls.gov/ces/data/employment-and-earnings/2021/table1a_202112.htm" TargetMode="External"/><Relationship Id="rId248" Type="http://schemas.openxmlformats.org/officeDocument/2006/relationships/hyperlink" Target="https://www.bls.gov/ces/data/employment-and-earnings/2021/table1a_202112.htm" TargetMode="External"/><Relationship Id="rId455" Type="http://schemas.openxmlformats.org/officeDocument/2006/relationships/hyperlink" Target="https://www.bls.gov/ces/data/employment-and-earnings/2021/table1a_202112.htm" TargetMode="External"/><Relationship Id="rId662" Type="http://schemas.openxmlformats.org/officeDocument/2006/relationships/hyperlink" Target="https://www.bls.gov/ces/data/employment-and-earnings/2021/table1a_202112.htm" TargetMode="External"/><Relationship Id="rId12" Type="http://schemas.openxmlformats.org/officeDocument/2006/relationships/hyperlink" Target="https://www.bls.gov/ces/data/employment-and-earnings/2021/table1a_202112.htm" TargetMode="External"/><Relationship Id="rId108" Type="http://schemas.openxmlformats.org/officeDocument/2006/relationships/hyperlink" Target="https://www.bls.gov/ces/data/employment-and-earnings/2021/table1a_202112.htm" TargetMode="External"/><Relationship Id="rId315" Type="http://schemas.openxmlformats.org/officeDocument/2006/relationships/hyperlink" Target="https://www.bls.gov/ces/data/employment-and-earnings/2021/table1a_202112.htm" TargetMode="External"/><Relationship Id="rId522" Type="http://schemas.openxmlformats.org/officeDocument/2006/relationships/hyperlink" Target="https://www.bls.gov/ces/data/employment-and-earnings/2021/table1a_202112.htm" TargetMode="External"/><Relationship Id="rId96" Type="http://schemas.openxmlformats.org/officeDocument/2006/relationships/hyperlink" Target="https://www.bls.gov/ces/data/employment-and-earnings/2021/table1a_202112.htm" TargetMode="External"/><Relationship Id="rId161" Type="http://schemas.openxmlformats.org/officeDocument/2006/relationships/hyperlink" Target="https://www.bls.gov/ces/data/employment-and-earnings/2021/table1a_202112.htm" TargetMode="External"/><Relationship Id="rId399" Type="http://schemas.openxmlformats.org/officeDocument/2006/relationships/hyperlink" Target="https://www.bls.gov/ces/data/employment-and-earnings/2021/table1a_202112.htm" TargetMode="External"/><Relationship Id="rId259" Type="http://schemas.openxmlformats.org/officeDocument/2006/relationships/hyperlink" Target="https://www.bls.gov/ces/data/employment-and-earnings/2021/table1a_202112.htm" TargetMode="External"/><Relationship Id="rId466" Type="http://schemas.openxmlformats.org/officeDocument/2006/relationships/hyperlink" Target="https://www.bls.gov/ces/data/employment-and-earnings/2021/table1a_202112.htm" TargetMode="External"/><Relationship Id="rId673" Type="http://schemas.openxmlformats.org/officeDocument/2006/relationships/hyperlink" Target="https://www.bls.gov/ces/data/employment-and-earnings/2021/table1a_202112.htm" TargetMode="External"/><Relationship Id="rId23" Type="http://schemas.openxmlformats.org/officeDocument/2006/relationships/hyperlink" Target="https://www.bls.gov/ces/data/employment-and-earnings/2021/table1a_202112.htm" TargetMode="External"/><Relationship Id="rId119" Type="http://schemas.openxmlformats.org/officeDocument/2006/relationships/hyperlink" Target="https://www.bls.gov/ces/data/employment-and-earnings/2021/table1a_202112.htm" TargetMode="External"/><Relationship Id="rId326" Type="http://schemas.openxmlformats.org/officeDocument/2006/relationships/hyperlink" Target="https://www.bls.gov/ces/data/employment-and-earnings/2021/table1a_202112.htm" TargetMode="External"/><Relationship Id="rId533" Type="http://schemas.openxmlformats.org/officeDocument/2006/relationships/hyperlink" Target="https://www.bls.gov/ces/data/employment-and-earnings/2021/table1a_202112.htm" TargetMode="External"/><Relationship Id="rId172" Type="http://schemas.openxmlformats.org/officeDocument/2006/relationships/hyperlink" Target="https://www.bls.gov/ces/data/employment-and-earnings/2021/table1a_202112.htm" TargetMode="External"/><Relationship Id="rId477" Type="http://schemas.openxmlformats.org/officeDocument/2006/relationships/hyperlink" Target="https://www.bls.gov/ces/data/employment-and-earnings/2021/table1a_202112.htm" TargetMode="External"/><Relationship Id="rId600" Type="http://schemas.openxmlformats.org/officeDocument/2006/relationships/hyperlink" Target="https://www.bls.gov/ces/data/employment-and-earnings/2021/table1a_202112.htm" TargetMode="External"/><Relationship Id="rId337" Type="http://schemas.openxmlformats.org/officeDocument/2006/relationships/hyperlink" Target="https://www.bls.gov/ces/data/employment-and-earnings/2021/table1a_202112.htm" TargetMode="External"/><Relationship Id="rId34" Type="http://schemas.openxmlformats.org/officeDocument/2006/relationships/hyperlink" Target="https://www.bls.gov/ces/data/employment-and-earnings/2021/table1a_202112.htm" TargetMode="External"/><Relationship Id="rId544" Type="http://schemas.openxmlformats.org/officeDocument/2006/relationships/hyperlink" Target="https://www.bls.gov/ces/data/employment-and-earnings/2021/table1a_202112.htm" TargetMode="External"/><Relationship Id="rId183" Type="http://schemas.openxmlformats.org/officeDocument/2006/relationships/hyperlink" Target="https://www.bls.gov/ces/data/employment-and-earnings/2021/table1a_202112.htm" TargetMode="External"/><Relationship Id="rId390" Type="http://schemas.openxmlformats.org/officeDocument/2006/relationships/hyperlink" Target="https://www.bls.gov/ces/data/employment-and-earnings/2021/table1a_202112.htm" TargetMode="External"/><Relationship Id="rId404" Type="http://schemas.openxmlformats.org/officeDocument/2006/relationships/hyperlink" Target="https://www.bls.gov/ces/data/employment-and-earnings/2021/table1a_202112.htm" TargetMode="External"/><Relationship Id="rId611" Type="http://schemas.openxmlformats.org/officeDocument/2006/relationships/hyperlink" Target="https://www.bls.gov/ces/data/employment-and-earnings/2021/table1a_202112.htm" TargetMode="External"/><Relationship Id="rId250" Type="http://schemas.openxmlformats.org/officeDocument/2006/relationships/hyperlink" Target="https://www.bls.gov/ces/data/employment-and-earnings/2021/table1a_202112.htm" TargetMode="External"/><Relationship Id="rId488" Type="http://schemas.openxmlformats.org/officeDocument/2006/relationships/hyperlink" Target="https://www.bls.gov/ces/data/employment-and-earnings/2021/table1a_202112.htm" TargetMode="External"/><Relationship Id="rId45" Type="http://schemas.openxmlformats.org/officeDocument/2006/relationships/hyperlink" Target="https://www.bls.gov/ces/data/employment-and-earnings/2021/table1a_202112.htm" TargetMode="External"/><Relationship Id="rId110" Type="http://schemas.openxmlformats.org/officeDocument/2006/relationships/hyperlink" Target="https://www.bls.gov/ces/data/employment-and-earnings/2021/table1a_202112.htm" TargetMode="External"/><Relationship Id="rId348" Type="http://schemas.openxmlformats.org/officeDocument/2006/relationships/hyperlink" Target="https://www.bls.gov/ces/data/employment-and-earnings/2021/table1a_202112.htm" TargetMode="External"/><Relationship Id="rId555" Type="http://schemas.openxmlformats.org/officeDocument/2006/relationships/hyperlink" Target="https://www.bls.gov/ces/data/employment-and-earnings/2021/table1a_202112.htm" TargetMode="External"/><Relationship Id="rId194" Type="http://schemas.openxmlformats.org/officeDocument/2006/relationships/hyperlink" Target="https://www.bls.gov/ces/data/employment-and-earnings/2021/table1a_202112.htm" TargetMode="External"/><Relationship Id="rId208" Type="http://schemas.openxmlformats.org/officeDocument/2006/relationships/hyperlink" Target="https://www.bls.gov/ces/data/employment-and-earnings/2021/table1a_202112.htm" TargetMode="External"/><Relationship Id="rId415" Type="http://schemas.openxmlformats.org/officeDocument/2006/relationships/hyperlink" Target="https://www.bls.gov/ces/data/employment-and-earnings/2021/table1a_202112.htm" TargetMode="External"/><Relationship Id="rId622" Type="http://schemas.openxmlformats.org/officeDocument/2006/relationships/hyperlink" Target="https://www.bls.gov/ces/data/employment-and-earnings/2021/table1a_202112.htm" TargetMode="External"/><Relationship Id="rId261" Type="http://schemas.openxmlformats.org/officeDocument/2006/relationships/hyperlink" Target="https://www.bls.gov/ces/data/employment-and-earnings/2021/table1a_202112.htm" TargetMode="External"/><Relationship Id="rId499" Type="http://schemas.openxmlformats.org/officeDocument/2006/relationships/hyperlink" Target="https://www.bls.gov/ces/data/employment-and-earnings/2021/table1a_202112.htm" TargetMode="External"/><Relationship Id="rId56" Type="http://schemas.openxmlformats.org/officeDocument/2006/relationships/hyperlink" Target="https://www.bls.gov/ces/data/employment-and-earnings/2021/table1a_202112.htm" TargetMode="External"/><Relationship Id="rId359" Type="http://schemas.openxmlformats.org/officeDocument/2006/relationships/hyperlink" Target="https://www.bls.gov/ces/data/employment-and-earnings/2021/table1a_202112.htm" TargetMode="External"/><Relationship Id="rId566" Type="http://schemas.openxmlformats.org/officeDocument/2006/relationships/hyperlink" Target="https://www.bls.gov/ces/data/employment-and-earnings/2021/table1a_202112.htm" TargetMode="External"/><Relationship Id="rId121" Type="http://schemas.openxmlformats.org/officeDocument/2006/relationships/hyperlink" Target="https://www.bls.gov/ces/data/employment-and-earnings/2021/table1a_202112.htm" TargetMode="External"/><Relationship Id="rId219" Type="http://schemas.openxmlformats.org/officeDocument/2006/relationships/hyperlink" Target="https://www.bls.gov/ces/data/employment-and-earnings/2021/table1a_202112.htm" TargetMode="External"/><Relationship Id="rId426" Type="http://schemas.openxmlformats.org/officeDocument/2006/relationships/hyperlink" Target="https://www.bls.gov/ces/data/employment-and-earnings/2021/table1a_202112.htm" TargetMode="External"/><Relationship Id="rId633" Type="http://schemas.openxmlformats.org/officeDocument/2006/relationships/hyperlink" Target="https://www.bls.gov/ces/data/employment-and-earnings/2021/table1a_202112.htm" TargetMode="External"/><Relationship Id="rId67" Type="http://schemas.openxmlformats.org/officeDocument/2006/relationships/hyperlink" Target="https://www.bls.gov/ces/data/employment-and-earnings/2021/table1a_202112.htm" TargetMode="External"/><Relationship Id="rId272" Type="http://schemas.openxmlformats.org/officeDocument/2006/relationships/hyperlink" Target="https://www.bls.gov/ces/data/employment-and-earnings/2021/table1a_202112.htm" TargetMode="External"/><Relationship Id="rId577" Type="http://schemas.openxmlformats.org/officeDocument/2006/relationships/hyperlink" Target="https://www.bls.gov/ces/data/employment-and-earnings/2021/table1a_202112.htm" TargetMode="External"/><Relationship Id="rId132" Type="http://schemas.openxmlformats.org/officeDocument/2006/relationships/hyperlink" Target="https://www.bls.gov/ces/data/employment-and-earnings/2021/table1a_202112.htm" TargetMode="External"/><Relationship Id="rId437" Type="http://schemas.openxmlformats.org/officeDocument/2006/relationships/hyperlink" Target="https://www.bls.gov/ces/data/employment-and-earnings/2021/table1a_202112.htm" TargetMode="External"/><Relationship Id="rId644" Type="http://schemas.openxmlformats.org/officeDocument/2006/relationships/hyperlink" Target="https://www.bls.gov/ces/data/employment-and-earnings/2021/table1a_202112.htm" TargetMode="External"/><Relationship Id="rId283" Type="http://schemas.openxmlformats.org/officeDocument/2006/relationships/hyperlink" Target="https://www.bls.gov/ces/data/employment-and-earnings/2021/table1a_202112.htm" TargetMode="External"/><Relationship Id="rId490" Type="http://schemas.openxmlformats.org/officeDocument/2006/relationships/hyperlink" Target="https://www.bls.gov/ces/data/employment-and-earnings/2021/table1a_202112.htm" TargetMode="External"/><Relationship Id="rId504" Type="http://schemas.openxmlformats.org/officeDocument/2006/relationships/hyperlink" Target="https://www.bls.gov/ces/data/employment-and-earnings/2021/table1a_202112.htm" TargetMode="External"/><Relationship Id="rId78" Type="http://schemas.openxmlformats.org/officeDocument/2006/relationships/hyperlink" Target="https://www.bls.gov/ces/data/employment-and-earnings/2021/table1a_202112.htm" TargetMode="External"/><Relationship Id="rId143" Type="http://schemas.openxmlformats.org/officeDocument/2006/relationships/hyperlink" Target="https://www.bls.gov/ces/data/employment-and-earnings/2021/table1a_202112.htm" TargetMode="External"/><Relationship Id="rId350" Type="http://schemas.openxmlformats.org/officeDocument/2006/relationships/hyperlink" Target="https://www.bls.gov/ces/data/employment-and-earnings/2021/table1a_202112.htm" TargetMode="External"/><Relationship Id="rId588" Type="http://schemas.openxmlformats.org/officeDocument/2006/relationships/hyperlink" Target="https://www.bls.gov/ces/data/employment-and-earnings/2021/table1a_202112.htm" TargetMode="External"/><Relationship Id="rId9" Type="http://schemas.openxmlformats.org/officeDocument/2006/relationships/hyperlink" Target="https://www.bls.gov/ces/data/employment-and-earnings/2021/table1a_202112.htm" TargetMode="External"/><Relationship Id="rId210" Type="http://schemas.openxmlformats.org/officeDocument/2006/relationships/hyperlink" Target="https://www.bls.gov/ces/data/employment-and-earnings/2021/table1a_202112.htm" TargetMode="External"/><Relationship Id="rId448" Type="http://schemas.openxmlformats.org/officeDocument/2006/relationships/hyperlink" Target="https://www.bls.gov/ces/data/employment-and-earnings/2021/table1a_202112.htm" TargetMode="External"/><Relationship Id="rId655" Type="http://schemas.openxmlformats.org/officeDocument/2006/relationships/hyperlink" Target="https://www.bls.gov/ces/data/employment-and-earnings/2021/table1a_202112.htm" TargetMode="External"/><Relationship Id="rId294" Type="http://schemas.openxmlformats.org/officeDocument/2006/relationships/hyperlink" Target="https://www.bls.gov/ces/data/employment-and-earnings/2021/table1a_202112.htm" TargetMode="External"/><Relationship Id="rId308" Type="http://schemas.openxmlformats.org/officeDocument/2006/relationships/hyperlink" Target="https://www.bls.gov/ces/data/employment-and-earnings/2021/table1a_202112.htm" TargetMode="External"/><Relationship Id="rId515" Type="http://schemas.openxmlformats.org/officeDocument/2006/relationships/hyperlink" Target="https://www.bls.gov/ces/data/employment-and-earnings/2021/table1a_202112.htm" TargetMode="External"/><Relationship Id="rId89" Type="http://schemas.openxmlformats.org/officeDocument/2006/relationships/hyperlink" Target="https://www.bls.gov/ces/data/employment-and-earnings/2021/table1a_202112.htm" TargetMode="External"/><Relationship Id="rId154" Type="http://schemas.openxmlformats.org/officeDocument/2006/relationships/hyperlink" Target="https://www.bls.gov/ces/data/employment-and-earnings/2021/table1a_202112.htm" TargetMode="External"/><Relationship Id="rId361" Type="http://schemas.openxmlformats.org/officeDocument/2006/relationships/hyperlink" Target="https://www.bls.gov/ces/data/employment-and-earnings/2021/table1a_202112.htm" TargetMode="External"/><Relationship Id="rId599" Type="http://schemas.openxmlformats.org/officeDocument/2006/relationships/hyperlink" Target="https://www.bls.gov/ces/data/employment-and-earnings/2021/table1a_202112.htm" TargetMode="External"/><Relationship Id="rId459" Type="http://schemas.openxmlformats.org/officeDocument/2006/relationships/hyperlink" Target="https://www.bls.gov/ces/data/employment-and-earnings/2021/table1a_202112.htm" TargetMode="External"/><Relationship Id="rId666" Type="http://schemas.openxmlformats.org/officeDocument/2006/relationships/hyperlink" Target="https://www.bls.gov/ces/data/employment-and-earnings/2021/table1a_202112.htm" TargetMode="External"/><Relationship Id="rId16" Type="http://schemas.openxmlformats.org/officeDocument/2006/relationships/hyperlink" Target="https://www.bls.gov/ces/data/employment-and-earnings/2021/table1a_202112.htm" TargetMode="External"/><Relationship Id="rId221" Type="http://schemas.openxmlformats.org/officeDocument/2006/relationships/hyperlink" Target="https://www.bls.gov/ces/data/employment-and-earnings/2021/table1a_202112.htm" TargetMode="External"/><Relationship Id="rId319" Type="http://schemas.openxmlformats.org/officeDocument/2006/relationships/hyperlink" Target="https://www.bls.gov/ces/data/employment-and-earnings/2021/table1a_202112.htm" TargetMode="External"/><Relationship Id="rId526" Type="http://schemas.openxmlformats.org/officeDocument/2006/relationships/hyperlink" Target="https://www.bls.gov/ces/data/employment-and-earnings/2021/table1a_202112.htm" TargetMode="External"/><Relationship Id="rId165" Type="http://schemas.openxmlformats.org/officeDocument/2006/relationships/hyperlink" Target="https://www.bls.gov/ces/data/employment-and-earnings/2021/table1a_202112.htm" TargetMode="External"/><Relationship Id="rId372" Type="http://schemas.openxmlformats.org/officeDocument/2006/relationships/hyperlink" Target="https://www.bls.gov/ces/data/employment-and-earnings/2021/table1a_202112.htm" TargetMode="External"/><Relationship Id="rId677" Type="http://schemas.openxmlformats.org/officeDocument/2006/relationships/hyperlink" Target="https://www.bls.gov/ces/data/employment-and-earnings/2021/table1a_202112.htm" TargetMode="External"/><Relationship Id="rId232" Type="http://schemas.openxmlformats.org/officeDocument/2006/relationships/hyperlink" Target="https://www.bls.gov/ces/data/employment-and-earnings/2021/table1a_202112.htm" TargetMode="External"/><Relationship Id="rId27" Type="http://schemas.openxmlformats.org/officeDocument/2006/relationships/hyperlink" Target="https://www.bls.gov/ces/data/employment-and-earnings/2021/table1a_202112.htm" TargetMode="External"/><Relationship Id="rId537" Type="http://schemas.openxmlformats.org/officeDocument/2006/relationships/hyperlink" Target="https://www.bls.gov/ces/data/employment-and-earnings/2021/table1a_202112.htm" TargetMode="External"/><Relationship Id="rId80" Type="http://schemas.openxmlformats.org/officeDocument/2006/relationships/hyperlink" Target="https://www.bls.gov/ces/data/employment-and-earnings/2021/table1a_202112.htm" TargetMode="External"/><Relationship Id="rId176" Type="http://schemas.openxmlformats.org/officeDocument/2006/relationships/hyperlink" Target="https://www.bls.gov/ces/data/employment-and-earnings/2021/table1a_202112.htm" TargetMode="External"/><Relationship Id="rId383" Type="http://schemas.openxmlformats.org/officeDocument/2006/relationships/hyperlink" Target="https://www.bls.gov/ces/data/employment-and-earnings/2021/table1a_202112.htm" TargetMode="External"/><Relationship Id="rId590" Type="http://schemas.openxmlformats.org/officeDocument/2006/relationships/hyperlink" Target="https://www.bls.gov/ces/data/employment-and-earnings/2021/table1a_202112.htm" TargetMode="External"/><Relationship Id="rId604" Type="http://schemas.openxmlformats.org/officeDocument/2006/relationships/hyperlink" Target="https://www.bls.gov/ces/data/employment-and-earnings/2021/table1a_202112.htm" TargetMode="External"/><Relationship Id="rId243" Type="http://schemas.openxmlformats.org/officeDocument/2006/relationships/hyperlink" Target="https://www.bls.gov/ces/data/employment-and-earnings/2021/table1a_202112.htm" TargetMode="External"/><Relationship Id="rId450" Type="http://schemas.openxmlformats.org/officeDocument/2006/relationships/hyperlink" Target="https://www.bls.gov/ces/data/employment-and-earnings/2021/table1a_202112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/>
    <sheetView workbookViewId="1"/>
  </sheetViews>
  <sheetFormatPr defaultRowHeight="14.5" x14ac:dyDescent="0.35"/>
  <cols>
    <col min="2" max="2" width="77.54296875" customWidth="1"/>
  </cols>
  <sheetData>
    <row r="1" spans="1:2" x14ac:dyDescent="0.35">
      <c r="A1" s="1" t="s">
        <v>176</v>
      </c>
    </row>
    <row r="3" spans="1:2" x14ac:dyDescent="0.35">
      <c r="A3" s="1" t="s">
        <v>0</v>
      </c>
      <c r="B3" s="17" t="s">
        <v>180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46</v>
      </c>
    </row>
    <row r="7" spans="1:2" x14ac:dyDescent="0.35">
      <c r="B7" s="3" t="s">
        <v>181</v>
      </c>
    </row>
    <row r="8" spans="1:2" x14ac:dyDescent="0.35">
      <c r="B8" t="s">
        <v>47</v>
      </c>
    </row>
    <row r="10" spans="1:2" x14ac:dyDescent="0.35">
      <c r="B10" s="17" t="s">
        <v>767</v>
      </c>
    </row>
    <row r="11" spans="1:2" x14ac:dyDescent="0.35">
      <c r="B11" t="s">
        <v>184</v>
      </c>
    </row>
    <row r="12" spans="1:2" x14ac:dyDescent="0.35">
      <c r="B12" s="2">
        <v>2015</v>
      </c>
    </row>
    <row r="13" spans="1:2" x14ac:dyDescent="0.35">
      <c r="B13" t="s">
        <v>196</v>
      </c>
    </row>
    <row r="14" spans="1:2" x14ac:dyDescent="0.35">
      <c r="B14" s="3" t="s">
        <v>197</v>
      </c>
    </row>
    <row r="15" spans="1:2" x14ac:dyDescent="0.35">
      <c r="B15" t="s">
        <v>209</v>
      </c>
    </row>
    <row r="17" spans="1:2" x14ac:dyDescent="0.35">
      <c r="B17" t="s">
        <v>199</v>
      </c>
    </row>
    <row r="18" spans="1:2" x14ac:dyDescent="0.35">
      <c r="B18" s="2">
        <v>2020</v>
      </c>
    </row>
    <row r="19" spans="1:2" x14ac:dyDescent="0.35">
      <c r="B19" t="s">
        <v>204</v>
      </c>
    </row>
    <row r="20" spans="1:2" x14ac:dyDescent="0.35">
      <c r="B20" s="3" t="s">
        <v>205</v>
      </c>
    </row>
    <row r="21" spans="1:2" x14ac:dyDescent="0.35">
      <c r="B21" s="47" t="s">
        <v>208</v>
      </c>
    </row>
    <row r="22" spans="1:2" x14ac:dyDescent="0.35">
      <c r="B22" s="47" t="s">
        <v>206</v>
      </c>
    </row>
    <row r="23" spans="1:2" x14ac:dyDescent="0.35">
      <c r="B23" s="47" t="s">
        <v>207</v>
      </c>
    </row>
    <row r="25" spans="1:2" x14ac:dyDescent="0.35">
      <c r="A25" s="1" t="s">
        <v>2</v>
      </c>
    </row>
    <row r="26" spans="1:2" x14ac:dyDescent="0.35">
      <c r="A26" t="s">
        <v>173</v>
      </c>
    </row>
    <row r="27" spans="1:2" x14ac:dyDescent="0.35">
      <c r="A27" t="s">
        <v>174</v>
      </c>
    </row>
    <row r="28" spans="1:2" x14ac:dyDescent="0.35">
      <c r="A28" t="s">
        <v>175</v>
      </c>
    </row>
    <row r="30" spans="1:2" x14ac:dyDescent="0.35">
      <c r="A30" t="s">
        <v>768</v>
      </c>
    </row>
    <row r="31" spans="1:2" x14ac:dyDescent="0.35">
      <c r="A31" t="s">
        <v>769</v>
      </c>
    </row>
    <row r="32" spans="1:2" x14ac:dyDescent="0.35">
      <c r="A32" t="s">
        <v>778</v>
      </c>
    </row>
    <row r="33" spans="1:1" x14ac:dyDescent="0.35">
      <c r="A33" t="s">
        <v>770</v>
      </c>
    </row>
    <row r="34" spans="1:1" x14ac:dyDescent="0.35">
      <c r="A34" s="3" t="s">
        <v>179</v>
      </c>
    </row>
    <row r="36" spans="1:1" x14ac:dyDescent="0.35">
      <c r="A36" t="s">
        <v>189</v>
      </c>
    </row>
    <row r="37" spans="1:1" x14ac:dyDescent="0.35">
      <c r="A37" t="s">
        <v>185</v>
      </c>
    </row>
    <row r="38" spans="1:1" x14ac:dyDescent="0.35">
      <c r="A38" t="s">
        <v>186</v>
      </c>
    </row>
  </sheetData>
  <hyperlinks>
    <hyperlink ref="B7" r:id="rId1" xr:uid="{3B17179A-AF91-4A82-B973-8C6C0192EAE3}"/>
    <hyperlink ref="B20" r:id="rId2" xr:uid="{2E36F070-C0C9-4CCB-AC9B-3B90DC990AA8}"/>
    <hyperlink ref="A34" r:id="rId3" xr:uid="{2D374378-7FBF-4694-A56E-AE9F5ADF671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2" workbookViewId="0">
      <selection activeCell="A2" sqref="A2"/>
    </sheetView>
    <sheetView topLeftCell="A2" workbookViewId="1"/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3" width="9.54296875" style="6" bestFit="1" customWidth="1"/>
    <col min="4" max="53" width="9.26953125" style="6" bestFit="1" customWidth="1"/>
    <col min="54" max="54" width="9.54296875" style="6" bestFit="1" customWidth="1"/>
    <col min="55" max="55" width="9.26953125" style="6" bestFit="1" customWidth="1"/>
    <col min="56" max="56" width="9.54296875" style="6" bestFit="1" customWidth="1"/>
    <col min="57" max="57" width="9.26953125" style="6" bestFit="1" customWidth="1"/>
    <col min="58" max="16384" width="9.1796875" style="6"/>
  </cols>
  <sheetData>
    <row r="1" spans="1:57" hidden="1" x14ac:dyDescent="0.25">
      <c r="A1" s="5" t="e">
        <f ca="1">DotStatQuery(B1)</f>
        <v>#NAME?</v>
      </c>
      <c r="B1" s="5" t="s">
        <v>3</v>
      </c>
    </row>
    <row r="2" spans="1:57" ht="34.5" x14ac:dyDescent="0.25">
      <c r="A2" s="7" t="s">
        <v>171</v>
      </c>
    </row>
    <row r="3" spans="1:57" x14ac:dyDescent="0.25">
      <c r="A3" s="122" t="s">
        <v>170</v>
      </c>
      <c r="B3" s="123"/>
      <c r="C3" s="133" t="s">
        <v>169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5"/>
    </row>
    <row r="4" spans="1:57" x14ac:dyDescent="0.25">
      <c r="A4" s="122" t="s">
        <v>168</v>
      </c>
      <c r="B4" s="123"/>
      <c r="C4" s="124" t="s">
        <v>167</v>
      </c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6"/>
    </row>
    <row r="5" spans="1:57" x14ac:dyDescent="0.25">
      <c r="A5" s="122" t="s">
        <v>6</v>
      </c>
      <c r="B5" s="123"/>
      <c r="C5" s="124" t="s">
        <v>7</v>
      </c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6"/>
    </row>
    <row r="6" spans="1:57" x14ac:dyDescent="0.25">
      <c r="A6" s="122" t="s">
        <v>8</v>
      </c>
      <c r="B6" s="123"/>
      <c r="C6" s="124" t="s">
        <v>166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6"/>
    </row>
    <row r="7" spans="1:57" x14ac:dyDescent="0.25">
      <c r="A7" s="127" t="s">
        <v>165</v>
      </c>
      <c r="B7" s="128"/>
      <c r="C7" s="118" t="s">
        <v>164</v>
      </c>
      <c r="D7" s="116" t="s">
        <v>164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17"/>
    </row>
    <row r="8" spans="1:57" x14ac:dyDescent="0.25">
      <c r="A8" s="129"/>
      <c r="B8" s="130"/>
      <c r="C8" s="120"/>
      <c r="D8" s="118" t="s">
        <v>163</v>
      </c>
      <c r="E8" s="118" t="s">
        <v>162</v>
      </c>
      <c r="F8" s="116" t="s">
        <v>162</v>
      </c>
      <c r="G8" s="121"/>
      <c r="H8" s="117"/>
      <c r="I8" s="118" t="s">
        <v>161</v>
      </c>
      <c r="J8" s="116" t="s">
        <v>161</v>
      </c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17"/>
      <c r="AE8" s="118" t="s">
        <v>160</v>
      </c>
      <c r="AF8" s="118" t="s">
        <v>159</v>
      </c>
      <c r="AG8" s="118" t="s">
        <v>158</v>
      </c>
      <c r="AH8" s="116" t="s">
        <v>158</v>
      </c>
      <c r="AI8" s="121"/>
      <c r="AJ8" s="121"/>
      <c r="AK8" s="121"/>
      <c r="AL8" s="121"/>
      <c r="AM8" s="121"/>
      <c r="AN8" s="121"/>
      <c r="AO8" s="121"/>
      <c r="AP8" s="121"/>
      <c r="AQ8" s="121"/>
      <c r="AR8" s="117"/>
      <c r="AS8" s="118" t="s">
        <v>157</v>
      </c>
      <c r="AT8" s="116" t="s">
        <v>157</v>
      </c>
      <c r="AU8" s="121"/>
      <c r="AV8" s="121"/>
      <c r="AW8" s="121"/>
      <c r="AX8" s="121"/>
      <c r="AY8" s="121"/>
      <c r="AZ8" s="117"/>
      <c r="BA8" s="118" t="s">
        <v>156</v>
      </c>
      <c r="BB8" s="118" t="s">
        <v>155</v>
      </c>
      <c r="BC8" s="118" t="s">
        <v>154</v>
      </c>
      <c r="BD8" s="118" t="s">
        <v>153</v>
      </c>
      <c r="BE8" s="118" t="s">
        <v>152</v>
      </c>
    </row>
    <row r="9" spans="1:57" x14ac:dyDescent="0.25">
      <c r="A9" s="129"/>
      <c r="B9" s="130"/>
      <c r="C9" s="120"/>
      <c r="D9" s="120"/>
      <c r="E9" s="120"/>
      <c r="F9" s="118" t="s">
        <v>151</v>
      </c>
      <c r="G9" s="118" t="s">
        <v>150</v>
      </c>
      <c r="H9" s="118" t="s">
        <v>149</v>
      </c>
      <c r="I9" s="120"/>
      <c r="J9" s="118" t="s">
        <v>148</v>
      </c>
      <c r="K9" s="118" t="s">
        <v>147</v>
      </c>
      <c r="L9" s="118" t="s">
        <v>146</v>
      </c>
      <c r="M9" s="116" t="s">
        <v>146</v>
      </c>
      <c r="N9" s="117"/>
      <c r="O9" s="118" t="s">
        <v>145</v>
      </c>
      <c r="P9" s="116" t="s">
        <v>145</v>
      </c>
      <c r="Q9" s="121"/>
      <c r="R9" s="121"/>
      <c r="S9" s="117"/>
      <c r="T9" s="118" t="s">
        <v>144</v>
      </c>
      <c r="U9" s="116" t="s">
        <v>144</v>
      </c>
      <c r="V9" s="117"/>
      <c r="W9" s="118" t="s">
        <v>143</v>
      </c>
      <c r="X9" s="116" t="s">
        <v>143</v>
      </c>
      <c r="Y9" s="117"/>
      <c r="Z9" s="118" t="s">
        <v>142</v>
      </c>
      <c r="AA9" s="118" t="s">
        <v>141</v>
      </c>
      <c r="AB9" s="116" t="s">
        <v>141</v>
      </c>
      <c r="AC9" s="117"/>
      <c r="AD9" s="118" t="s">
        <v>140</v>
      </c>
      <c r="AE9" s="120"/>
      <c r="AF9" s="120"/>
      <c r="AG9" s="120"/>
      <c r="AH9" s="118" t="s">
        <v>139</v>
      </c>
      <c r="AI9" s="116" t="s">
        <v>139</v>
      </c>
      <c r="AJ9" s="121"/>
      <c r="AK9" s="117"/>
      <c r="AL9" s="118" t="s">
        <v>138</v>
      </c>
      <c r="AM9" s="116" t="s">
        <v>138</v>
      </c>
      <c r="AN9" s="121"/>
      <c r="AO9" s="117"/>
      <c r="AP9" s="118" t="s">
        <v>137</v>
      </c>
      <c r="AQ9" s="118" t="s">
        <v>136</v>
      </c>
      <c r="AR9" s="118" t="s">
        <v>135</v>
      </c>
      <c r="AS9" s="120"/>
      <c r="AT9" s="118" t="s">
        <v>134</v>
      </c>
      <c r="AU9" s="116" t="s">
        <v>134</v>
      </c>
      <c r="AV9" s="121"/>
      <c r="AW9" s="117"/>
      <c r="AX9" s="118" t="s">
        <v>133</v>
      </c>
      <c r="AY9" s="116" t="s">
        <v>133</v>
      </c>
      <c r="AZ9" s="117"/>
      <c r="BA9" s="120"/>
      <c r="BB9" s="120"/>
      <c r="BC9" s="120"/>
      <c r="BD9" s="120"/>
      <c r="BE9" s="120"/>
    </row>
    <row r="10" spans="1:57" ht="90" x14ac:dyDescent="0.25">
      <c r="A10" s="131"/>
      <c r="B10" s="132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8" t="s">
        <v>132</v>
      </c>
      <c r="N10" s="8" t="s">
        <v>131</v>
      </c>
      <c r="O10" s="119"/>
      <c r="P10" s="8" t="s">
        <v>130</v>
      </c>
      <c r="Q10" s="8" t="s">
        <v>129</v>
      </c>
      <c r="R10" s="8" t="s">
        <v>128</v>
      </c>
      <c r="S10" s="8" t="s">
        <v>127</v>
      </c>
      <c r="T10" s="119"/>
      <c r="U10" s="8" t="s">
        <v>126</v>
      </c>
      <c r="V10" s="8" t="s">
        <v>125</v>
      </c>
      <c r="W10" s="119"/>
      <c r="X10" s="8" t="s">
        <v>124</v>
      </c>
      <c r="Y10" s="8" t="s">
        <v>123</v>
      </c>
      <c r="Z10" s="119"/>
      <c r="AA10" s="119"/>
      <c r="AB10" s="8" t="s">
        <v>122</v>
      </c>
      <c r="AC10" s="8" t="s">
        <v>121</v>
      </c>
      <c r="AD10" s="119"/>
      <c r="AE10" s="119"/>
      <c r="AF10" s="119"/>
      <c r="AG10" s="119"/>
      <c r="AH10" s="119"/>
      <c r="AI10" s="8" t="s">
        <v>120</v>
      </c>
      <c r="AJ10" s="8" t="s">
        <v>119</v>
      </c>
      <c r="AK10" s="8" t="s">
        <v>118</v>
      </c>
      <c r="AL10" s="119"/>
      <c r="AM10" s="8" t="s">
        <v>117</v>
      </c>
      <c r="AN10" s="8" t="s">
        <v>116</v>
      </c>
      <c r="AO10" s="8" t="s">
        <v>115</v>
      </c>
      <c r="AP10" s="119"/>
      <c r="AQ10" s="119"/>
      <c r="AR10" s="119"/>
      <c r="AS10" s="119"/>
      <c r="AT10" s="119"/>
      <c r="AU10" s="8" t="s">
        <v>114</v>
      </c>
      <c r="AV10" s="8" t="s">
        <v>113</v>
      </c>
      <c r="AW10" s="8" t="s">
        <v>112</v>
      </c>
      <c r="AX10" s="119"/>
      <c r="AY10" s="8" t="s">
        <v>111</v>
      </c>
      <c r="AZ10" s="8" t="s">
        <v>110</v>
      </c>
      <c r="BA10" s="119"/>
      <c r="BB10" s="119"/>
      <c r="BC10" s="119"/>
      <c r="BD10" s="119"/>
      <c r="BE10" s="119"/>
    </row>
    <row r="11" spans="1:57" ht="13" x14ac:dyDescent="0.3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13" x14ac:dyDescent="0.3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" x14ac:dyDescent="0.3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" x14ac:dyDescent="0.3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" x14ac:dyDescent="0.3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" x14ac:dyDescent="0.3">
      <c r="A16" s="11" t="s">
        <v>105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" x14ac:dyDescent="0.3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" x14ac:dyDescent="0.3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" x14ac:dyDescent="0.3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" x14ac:dyDescent="0.3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" x14ac:dyDescent="0.3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" x14ac:dyDescent="0.3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" x14ac:dyDescent="0.3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" x14ac:dyDescent="0.3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" x14ac:dyDescent="0.3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" x14ac:dyDescent="0.3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" x14ac:dyDescent="0.3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" x14ac:dyDescent="0.3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" x14ac:dyDescent="0.3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" x14ac:dyDescent="0.3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" x14ac:dyDescent="0.3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" x14ac:dyDescent="0.3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" x14ac:dyDescent="0.3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" x14ac:dyDescent="0.3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" x14ac:dyDescent="0.3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" x14ac:dyDescent="0.3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" x14ac:dyDescent="0.3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" x14ac:dyDescent="0.3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" x14ac:dyDescent="0.3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" x14ac:dyDescent="0.3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" x14ac:dyDescent="0.3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" x14ac:dyDescent="0.3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" x14ac:dyDescent="0.3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" x14ac:dyDescent="0.3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" x14ac:dyDescent="0.3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" x14ac:dyDescent="0.3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" x14ac:dyDescent="0.3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" x14ac:dyDescent="0.3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0" x14ac:dyDescent="0.3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" x14ac:dyDescent="0.3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" x14ac:dyDescent="0.3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" x14ac:dyDescent="0.3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13" x14ac:dyDescent="0.3">
      <c r="A53" s="11" t="s">
        <v>69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" x14ac:dyDescent="0.3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" x14ac:dyDescent="0.3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" x14ac:dyDescent="0.3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" x14ac:dyDescent="0.3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" x14ac:dyDescent="0.3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" x14ac:dyDescent="0.3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" x14ac:dyDescent="0.3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" x14ac:dyDescent="0.3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" x14ac:dyDescent="0.3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" x14ac:dyDescent="0.3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" x14ac:dyDescent="0.3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" x14ac:dyDescent="0.3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0" x14ac:dyDescent="0.3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0" x14ac:dyDescent="0.3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" x14ac:dyDescent="0.3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" x14ac:dyDescent="0.3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" x14ac:dyDescent="0.3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" x14ac:dyDescent="0.3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" x14ac:dyDescent="0.3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" x14ac:dyDescent="0.3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5">
      <c r="A74" s="14" t="s">
        <v>48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 xr:uid="{3FEC89F7-2DF7-491F-AA22-C2D56987BE46}"/>
    <hyperlink ref="C3" r:id="rId2" display="http://localhost/OECDStat_Metadata/ShowMetadata.ashx?Dataset=TIM_2019_MAIN&amp;Coords=[VAR].[EMPN]&amp;ShowOnWeb=true&amp;Lang=en" xr:uid="{6680347C-4ED7-42CE-B551-806FBFC69051}"/>
    <hyperlink ref="A28" r:id="rId3" display="http://localhost/OECDStat_Metadata/ShowMetadata.ashx?Dataset=TIM_2019_MAIN&amp;Coords=[COU].[ISR]&amp;ShowOnWeb=true&amp;Lang=en" xr:uid="{DFCD5A0B-E491-40D8-81FF-A85F8CB4327C}"/>
    <hyperlink ref="A57" r:id="rId4" display="http://localhost/OECDStat_Metadata/ShowMetadata.ashx?Dataset=TIM_2019_MAIN&amp;Coords=[COU].[CYP]&amp;ShowOnWeb=true&amp;Lang=en" xr:uid="{D8A28E68-39B6-474B-A943-B7D6F3990560}"/>
    <hyperlink ref="A65" r:id="rId5" display="http://localhost/OECDStat_Metadata/ShowMetadata.ashx?Dataset=TIM_2019_MAIN&amp;Coords=[COU].[EASIA]&amp;ShowOnWeb=true&amp;Lang=en" xr:uid="{F04E2F9C-701A-4BE8-BC7B-9DAE760D27E8}"/>
    <hyperlink ref="A66" r:id="rId6" display="http://localhost/OECDStat_Metadata/ShowMetadata.ashx?Dataset=TIM_2019_MAIN&amp;Coords=[COU].[EU15]&amp;ShowOnWeb=true&amp;Lang=en" xr:uid="{083B43F2-3C06-43F7-912F-191C0F95EB23}"/>
    <hyperlink ref="A67" r:id="rId7" display="http://localhost/OECDStat_Metadata/ShowMetadata.ashx?Dataset=TIM_2019_MAIN&amp;Coords=[COU].[EU28]&amp;ShowOnWeb=true&amp;Lang=en" xr:uid="{D56AA347-99C7-46B3-B8DD-F177A791F26D}"/>
    <hyperlink ref="A68" r:id="rId8" display="http://localhost/OECDStat_Metadata/ShowMetadata.ashx?Dataset=TIM_2019_MAIN&amp;Coords=[COU].[EU13]&amp;ShowOnWeb=true&amp;Lang=en" xr:uid="{1FB64A5C-031A-4BD6-85CA-49EBFF23669F}"/>
    <hyperlink ref="A69" r:id="rId9" display="http://localhost/OECDStat_Metadata/ShowMetadata.ashx?Dataset=TIM_2019_MAIN&amp;Coords=[COU].[EA19]&amp;ShowOnWeb=true&amp;Lang=en" xr:uid="{92F33233-ED48-440B-8D24-0287B6616712}"/>
    <hyperlink ref="A70" r:id="rId10" display="http://localhost/OECDStat_Metadata/ShowMetadata.ashx?Dataset=TIM_2019_MAIN&amp;Coords=[COU].[EA12]&amp;ShowOnWeb=true&amp;Lang=en" xr:uid="{01A732F3-4D1D-46DE-A6D6-DB4F0F01903E}"/>
    <hyperlink ref="A71" r:id="rId11" display="http://localhost/OECDStat_Metadata/ShowMetadata.ashx?Dataset=TIM_2019_MAIN&amp;Coords=[COU].[G20]&amp;ShowOnWeb=true&amp;Lang=en" xr:uid="{6CF69E0E-7AB4-4D55-8658-18EC96DDB84F}"/>
    <hyperlink ref="A72" r:id="rId12" display="http://localhost/OECDStat_Metadata/ShowMetadata.ashx?Dataset=TIM_2019_MAIN&amp;Coords=[COU].[ZNAM]&amp;ShowOnWeb=true&amp;Lang=en" xr:uid="{3C73B70D-AC95-4D8F-8460-964E4900B481}"/>
    <hyperlink ref="A73" r:id="rId13" display="http://localhost/OECDStat_Metadata/ShowMetadata.ashx?Dataset=TIM_2019_MAIN&amp;Coords=[COU].[ZEUR]&amp;ShowOnWeb=true&amp;Lang=en" xr:uid="{23B786D7-6DA0-454D-B06F-D01EA0C0C797}"/>
    <hyperlink ref="A74" r:id="rId14" display="https://stats-3.oecd.org/index.aspx?DatasetCode=TIM_2019_MAIN" xr:uid="{8F586648-4D2F-44D4-887F-770D86CB421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63"/>
  <sheetViews>
    <sheetView workbookViewId="0"/>
    <sheetView workbookViewId="1"/>
  </sheetViews>
  <sheetFormatPr defaultRowHeight="14.5" x14ac:dyDescent="0.35"/>
  <cols>
    <col min="1" max="1" width="45" customWidth="1"/>
    <col min="2" max="37" width="10.26953125" customWidth="1"/>
  </cols>
  <sheetData>
    <row r="1" spans="1:37" x14ac:dyDescent="0.3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3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35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35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35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3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35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3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3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35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35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35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35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35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35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35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35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35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35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35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3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35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35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35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35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35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35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35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3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3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3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35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35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35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35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35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3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3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3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3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35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35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3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35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35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35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35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35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35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35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35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3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35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35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3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3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3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3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35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3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3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3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35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24BC-2F92-416E-AC1C-1CF95AF76421}">
  <dimension ref="A1:T455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3" sqref="D3:D12"/>
    </sheetView>
    <sheetView workbookViewId="1"/>
  </sheetViews>
  <sheetFormatPr defaultRowHeight="14.5" x14ac:dyDescent="0.35"/>
  <cols>
    <col min="1" max="1" width="48.26953125" customWidth="1"/>
    <col min="2" max="2" width="36.269531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8" width="20.81640625" customWidth="1"/>
    <col min="9" max="9" width="48.1796875" customWidth="1"/>
    <col min="10" max="10" width="19.81640625" customWidth="1"/>
    <col min="11" max="11" width="23.453125" hidden="1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20" x14ac:dyDescent="0.35">
      <c r="A1" s="1" t="s">
        <v>781</v>
      </c>
    </row>
    <row r="2" spans="1:20" x14ac:dyDescent="0.35">
      <c r="A2" s="22" t="s">
        <v>211</v>
      </c>
    </row>
    <row r="3" spans="1:20" s="23" customFormat="1" ht="29.5" thickBot="1" x14ac:dyDescent="0.4">
      <c r="A3" s="30" t="s">
        <v>230</v>
      </c>
      <c r="B3" s="31" t="s">
        <v>225</v>
      </c>
      <c r="C3" s="30" t="s">
        <v>222</v>
      </c>
      <c r="D3" s="31" t="s">
        <v>1832</v>
      </c>
      <c r="E3" s="32" t="s">
        <v>190</v>
      </c>
      <c r="F3" s="32" t="s">
        <v>182</v>
      </c>
      <c r="G3" s="33" t="s">
        <v>753</v>
      </c>
      <c r="H3" s="32" t="s">
        <v>231</v>
      </c>
      <c r="I3" s="32" t="s">
        <v>233</v>
      </c>
      <c r="J3" s="33" t="s">
        <v>232</v>
      </c>
      <c r="K3" s="32" t="s">
        <v>212</v>
      </c>
      <c r="L3" s="32" t="s">
        <v>213</v>
      </c>
      <c r="M3" s="33" t="s">
        <v>226</v>
      </c>
      <c r="N3" s="32" t="s">
        <v>216</v>
      </c>
      <c r="O3" s="32" t="s">
        <v>215</v>
      </c>
      <c r="P3" s="33" t="s">
        <v>227</v>
      </c>
      <c r="Q3" s="32" t="s">
        <v>217</v>
      </c>
      <c r="R3" s="32" t="s">
        <v>218</v>
      </c>
      <c r="S3" s="32" t="s">
        <v>219</v>
      </c>
      <c r="T3" s="33" t="s">
        <v>229</v>
      </c>
    </row>
    <row r="4" spans="1:20" ht="15" thickTop="1" x14ac:dyDescent="0.35">
      <c r="A4" s="25" t="s">
        <v>191</v>
      </c>
      <c r="C4" s="25"/>
      <c r="D4">
        <v>11</v>
      </c>
      <c r="E4" s="20" t="s">
        <v>195</v>
      </c>
      <c r="F4" s="20" t="s">
        <v>183</v>
      </c>
      <c r="G4" s="24">
        <v>212</v>
      </c>
      <c r="H4" s="20" t="s">
        <v>236</v>
      </c>
      <c r="I4" s="20">
        <v>3254</v>
      </c>
      <c r="J4" s="24">
        <v>325</v>
      </c>
      <c r="K4" s="4">
        <v>3272</v>
      </c>
      <c r="L4" s="4" t="s">
        <v>214</v>
      </c>
      <c r="M4" s="27"/>
      <c r="P4" s="25"/>
      <c r="T4" s="25"/>
    </row>
    <row r="5" spans="1:20" x14ac:dyDescent="0.35">
      <c r="A5" s="25" t="s">
        <v>192</v>
      </c>
      <c r="C5" s="25"/>
      <c r="E5" s="20" t="s">
        <v>194</v>
      </c>
      <c r="F5" s="20" t="s">
        <v>193</v>
      </c>
      <c r="G5" s="24" t="s">
        <v>210</v>
      </c>
      <c r="H5" s="20">
        <v>20</v>
      </c>
      <c r="I5" s="20">
        <v>21</v>
      </c>
      <c r="J5" s="24" t="s">
        <v>235</v>
      </c>
      <c r="K5" s="4">
        <v>231</v>
      </c>
      <c r="L5" s="4">
        <v>239</v>
      </c>
      <c r="M5" s="27">
        <v>23</v>
      </c>
      <c r="N5">
        <v>241</v>
      </c>
      <c r="O5">
        <v>242</v>
      </c>
      <c r="P5" s="25">
        <v>24</v>
      </c>
      <c r="Q5" s="4">
        <v>351</v>
      </c>
      <c r="R5" s="4" t="s">
        <v>220</v>
      </c>
      <c r="S5" s="4" t="s">
        <v>221</v>
      </c>
      <c r="T5" s="27" t="s">
        <v>234</v>
      </c>
    </row>
    <row r="6" spans="1:20" x14ac:dyDescent="0.35">
      <c r="A6" s="25" t="s">
        <v>198</v>
      </c>
      <c r="B6" s="3" t="s">
        <v>782</v>
      </c>
      <c r="C6" s="25" t="s">
        <v>224</v>
      </c>
      <c r="D6">
        <v>2290000</v>
      </c>
      <c r="E6">
        <v>42400</v>
      </c>
      <c r="F6">
        <v>142700</v>
      </c>
      <c r="G6" s="25"/>
      <c r="H6">
        <f>863800-327800</f>
        <v>536000</v>
      </c>
      <c r="I6">
        <v>327800</v>
      </c>
      <c r="J6" s="25"/>
      <c r="K6">
        <v>79200</v>
      </c>
      <c r="L6">
        <f>401000-79200</f>
        <v>321800</v>
      </c>
      <c r="M6" s="25"/>
      <c r="N6">
        <f>82400+51500+57200</f>
        <v>191100</v>
      </c>
      <c r="O6">
        <f>60400+57900+49300</f>
        <v>167600</v>
      </c>
      <c r="P6" s="25"/>
      <c r="Q6">
        <v>375900</v>
      </c>
      <c r="R6">
        <v>106300</v>
      </c>
      <c r="S6">
        <v>54300</v>
      </c>
      <c r="T6" s="25"/>
    </row>
    <row r="7" spans="1:20" x14ac:dyDescent="0.35">
      <c r="A7" s="28" t="s">
        <v>228</v>
      </c>
      <c r="B7" s="3" t="s">
        <v>783</v>
      </c>
      <c r="C7" s="25" t="s">
        <v>223</v>
      </c>
      <c r="E7" s="18">
        <f>D41*10^6</f>
        <v>27542000000</v>
      </c>
      <c r="F7" s="18">
        <f>D40*10^6</f>
        <v>510230000000</v>
      </c>
      <c r="G7" s="18">
        <f>SUM(D41,D42:D45)*10^6</f>
        <v>98883000000</v>
      </c>
      <c r="H7">
        <f>SUM(D278:D284,D289:D296)*10^6</f>
        <v>465601000000</v>
      </c>
      <c r="I7">
        <f>SUM(D285:D288)*10^6</f>
        <v>240932000000</v>
      </c>
      <c r="J7" s="25">
        <f>SUM(H7:I7)</f>
        <v>706533000000</v>
      </c>
      <c r="K7" s="41">
        <f>D77*10^6</f>
        <v>23111000000</v>
      </c>
      <c r="L7" s="41">
        <f>SUM(D76,D78:D87)*10^6</f>
        <v>88102000000</v>
      </c>
      <c r="M7" s="136">
        <f>SUM(K7:L7)</f>
        <v>111213000000</v>
      </c>
      <c r="N7" s="41">
        <f>SUM(D88:D89,D96)*10^6</f>
        <v>116253000000</v>
      </c>
      <c r="O7">
        <f>SUM(D90:D95,D97)*10^6</f>
        <v>99282000000</v>
      </c>
      <c r="P7" s="136">
        <f>SUM(N7:O7)</f>
        <v>215535000000</v>
      </c>
      <c r="Q7" s="41">
        <f>SUM(D48:D57)*10^6</f>
        <v>394231000000</v>
      </c>
      <c r="R7" s="41">
        <f>D58*10^6</f>
        <v>92955000000</v>
      </c>
      <c r="S7" s="41">
        <f>SUM(D59)*10^6</f>
        <v>12745000000</v>
      </c>
      <c r="T7" s="136">
        <f>SUM(Q7:S7)</f>
        <v>499931000000</v>
      </c>
    </row>
    <row r="8" spans="1:20" x14ac:dyDescent="0.35">
      <c r="A8" s="28" t="s">
        <v>203</v>
      </c>
      <c r="B8" s="3" t="s">
        <v>783</v>
      </c>
      <c r="C8" s="25" t="s">
        <v>208</v>
      </c>
      <c r="E8" s="18"/>
      <c r="F8" s="137">
        <v>455730000000</v>
      </c>
      <c r="G8" s="138">
        <v>108964000000</v>
      </c>
      <c r="H8" s="19"/>
      <c r="I8" s="19"/>
      <c r="J8" s="26">
        <v>847284000000</v>
      </c>
      <c r="M8" s="46">
        <v>146318000000</v>
      </c>
      <c r="P8" s="46">
        <v>262538000000</v>
      </c>
      <c r="T8" s="46">
        <v>643958000000</v>
      </c>
    </row>
    <row r="9" spans="1:20" x14ac:dyDescent="0.35">
      <c r="A9" s="28" t="s">
        <v>200</v>
      </c>
      <c r="B9" s="3" t="s">
        <v>783</v>
      </c>
      <c r="C9" s="25" t="str">
        <f>A9</f>
        <v>Value Added</v>
      </c>
      <c r="E9" s="21">
        <f>$G9*($E$7/$G$7)</f>
        <v>17057807348.078033</v>
      </c>
      <c r="F9" s="19">
        <f>K33*10^6</f>
        <v>239216000000</v>
      </c>
      <c r="G9" s="26">
        <f>K34*10^6</f>
        <v>61242000000</v>
      </c>
      <c r="H9" s="48">
        <f>$J9*(H$7/$J$7)</f>
        <v>289689144587.72626</v>
      </c>
      <c r="I9" s="48">
        <f>$J9*(I$7/$J$7)</f>
        <v>149903855412.27374</v>
      </c>
      <c r="J9" s="26">
        <f>K58*10^6</f>
        <v>439593000000</v>
      </c>
      <c r="K9" s="48">
        <f>$M9*(K$7/$M$7)</f>
        <v>14593347675.181858</v>
      </c>
      <c r="L9" s="48">
        <f>$M9*(L$7/$M$7)</f>
        <v>55631652324.818138</v>
      </c>
      <c r="M9" s="46">
        <f>K41*10^6</f>
        <v>70225000000</v>
      </c>
      <c r="N9" s="48">
        <f>$P9*(N$7/$P$7)</f>
        <v>41577835423.481102</v>
      </c>
      <c r="O9" s="48">
        <f>$P9*(O$7/$P$7)</f>
        <v>35508164576.51889</v>
      </c>
      <c r="P9" s="46">
        <f>K42*10^6</f>
        <v>77086000000</v>
      </c>
      <c r="Q9" s="48">
        <f>$T9*(Q$7/$T$7)</f>
        <v>298423587887.12842</v>
      </c>
      <c r="R9" s="48">
        <f t="shared" ref="R9:S9" si="0">$T9*(R$7/$T$7)</f>
        <v>70364747095.099121</v>
      </c>
      <c r="S9" s="48">
        <f t="shared" si="0"/>
        <v>9647665017.7724514</v>
      </c>
      <c r="T9" s="46">
        <f>K36*10^6</f>
        <v>378436000000</v>
      </c>
    </row>
    <row r="10" spans="1:20" x14ac:dyDescent="0.35">
      <c r="A10" s="29" t="s">
        <v>201</v>
      </c>
      <c r="C10" s="25" t="str">
        <f t="shared" ref="C10:C12" si="1">A10</f>
        <v>Compensation of employees</v>
      </c>
      <c r="E10" s="21">
        <f>$G10*($E$7/$G$7)</f>
        <v>5162297139.0431118</v>
      </c>
      <c r="F10" s="19">
        <f>L33*10^6</f>
        <v>24826000000</v>
      </c>
      <c r="G10" s="26">
        <f>L34*10^6</f>
        <v>18534000000</v>
      </c>
      <c r="H10" s="48">
        <f>$J10*(H$7/$J$7)</f>
        <v>78457188349.305695</v>
      </c>
      <c r="I10" s="48">
        <f>$J10*(I$7/$J$7)</f>
        <v>40598811650.694305</v>
      </c>
      <c r="J10" s="26">
        <f>L58*10^6</f>
        <v>119056000000</v>
      </c>
      <c r="K10" s="48">
        <f>$M10*(K$7/$M$7)</f>
        <v>6897162112.3429813</v>
      </c>
      <c r="L10" s="48">
        <f t="shared" ref="L10:M12" si="2">$M10*(L$7/$M$8)</f>
        <v>19984590959.41716</v>
      </c>
      <c r="M10" s="46">
        <f>L41*10^6</f>
        <v>33190000000</v>
      </c>
      <c r="N10" s="48">
        <f>$P10*(N$7/$P$7)</f>
        <v>18278692170.645138</v>
      </c>
      <c r="O10" s="48">
        <f>$P10*(O$7/$P$7)</f>
        <v>15610307829.35486</v>
      </c>
      <c r="P10" s="46">
        <f>L42*10^6</f>
        <v>33889000000</v>
      </c>
      <c r="Q10" s="48">
        <f>$T10*(Q$7/$T$7)</f>
        <v>73568926339.8349</v>
      </c>
      <c r="R10" s="48">
        <f>$T10*(R$7/$T$7)</f>
        <v>17346681382.03072</v>
      </c>
      <c r="S10" s="48">
        <f>$T10*(S$7/$T$7)</f>
        <v>2378392278.1343822</v>
      </c>
      <c r="T10" s="46">
        <f>L36*10^6</f>
        <v>93294000000</v>
      </c>
    </row>
    <row r="11" spans="1:20" x14ac:dyDescent="0.35">
      <c r="A11" s="29" t="s">
        <v>766</v>
      </c>
      <c r="C11" s="25" t="str">
        <f t="shared" si="1"/>
        <v>Taxes on production and imports, less subsidies</v>
      </c>
      <c r="E11" s="21">
        <f>$G11*($E$7/$G$7)</f>
        <v>1580943053.9121995</v>
      </c>
      <c r="F11" s="19">
        <f>M33*10^6</f>
        <v>37895000000</v>
      </c>
      <c r="G11" s="26">
        <f>M34*10^6</f>
        <v>5676000000</v>
      </c>
      <c r="H11" s="48">
        <f>$J11*(H$7/$J$7)</f>
        <v>12514295850.299988</v>
      </c>
      <c r="I11" s="48">
        <f>$J11*(I$7/$J$7)</f>
        <v>6475704149.7000141</v>
      </c>
      <c r="J11" s="26">
        <f>M58*10^6</f>
        <v>18990000000</v>
      </c>
      <c r="K11" s="48">
        <f>$M11*(K$7/$M$7)</f>
        <v>232537643.98046991</v>
      </c>
      <c r="L11" s="48">
        <f t="shared" si="2"/>
        <v>673779972.38890624</v>
      </c>
      <c r="M11" s="46">
        <f>M41*10^6</f>
        <v>1119000000</v>
      </c>
      <c r="N11" s="48">
        <f>$P11*(N$7/$P$7)</f>
        <v>1186612847.1013987</v>
      </c>
      <c r="O11" s="48">
        <f>$P11*(O$7/$P$7)</f>
        <v>1013387152.8986012</v>
      </c>
      <c r="P11" s="46">
        <f>M42*10^6</f>
        <v>2200000000</v>
      </c>
      <c r="Q11" s="48">
        <f>$T11*(Q$7/$T$7)</f>
        <v>55477534523.764282</v>
      </c>
      <c r="R11" s="48">
        <f>$T11*(R$7/$T$7)</f>
        <v>13080945490.477686</v>
      </c>
      <c r="S11" s="48">
        <f>$T11*(S$7/$T$7)</f>
        <v>1793519985.7580345</v>
      </c>
      <c r="T11" s="46">
        <f>M36*10^6</f>
        <v>70352000000</v>
      </c>
    </row>
    <row r="12" spans="1:20" x14ac:dyDescent="0.35">
      <c r="A12" s="29" t="s">
        <v>202</v>
      </c>
      <c r="C12" s="25" t="str">
        <f t="shared" si="1"/>
        <v>Gross operating surplus</v>
      </c>
      <c r="E12" s="21">
        <f>$G12*($E$7/$G$7)</f>
        <v>10314567155.122723</v>
      </c>
      <c r="F12" s="19">
        <f>N33*10^6</f>
        <v>176495000000</v>
      </c>
      <c r="G12" s="26">
        <f>N34*10^6</f>
        <v>37032000000</v>
      </c>
      <c r="H12" s="48">
        <f>$J12*(H$7/$J$7)</f>
        <v>198717001394.13165</v>
      </c>
      <c r="I12" s="48">
        <f>$J12*(I$7/$J$7)</f>
        <v>102828998605.86838</v>
      </c>
      <c r="J12" s="26">
        <f>N58*10^6</f>
        <v>301546000000</v>
      </c>
      <c r="K12" s="48">
        <f>$M12*(K$7/$M$7)</f>
        <v>7463647918.858407</v>
      </c>
      <c r="L12" s="48">
        <f t="shared" si="2"/>
        <v>21625988818.873959</v>
      </c>
      <c r="M12" s="46">
        <f>N41*10^6</f>
        <v>35916000000</v>
      </c>
      <c r="N12" s="48">
        <f>$P12*(N$7/$P$7)</f>
        <v>22113069775.210522</v>
      </c>
      <c r="O12" s="48">
        <f>$P12*(O$7/$P$7)</f>
        <v>18884930224.789478</v>
      </c>
      <c r="P12" s="46">
        <f>N42*10^6</f>
        <v>40998000000</v>
      </c>
      <c r="Q12" s="48">
        <f>$T12*(Q$7/$T$7)</f>
        <v>169377127023.52924</v>
      </c>
      <c r="R12" s="48">
        <f>$T12*(R$7/$T$7)</f>
        <v>39937120222.590714</v>
      </c>
      <c r="S12" s="48">
        <f>$T12*(S$7/$T$7)</f>
        <v>5475752753.8800354</v>
      </c>
      <c r="T12" s="46">
        <f>N36*10^6</f>
        <v>214790000000</v>
      </c>
    </row>
    <row r="19" spans="2:16" x14ac:dyDescent="0.35">
      <c r="B19" s="1" t="s">
        <v>784</v>
      </c>
      <c r="K19" s="139"/>
    </row>
    <row r="20" spans="2:16" x14ac:dyDescent="0.35">
      <c r="B20" t="s">
        <v>785</v>
      </c>
    </row>
    <row r="21" spans="2:16" x14ac:dyDescent="0.35">
      <c r="B21" t="s">
        <v>786</v>
      </c>
      <c r="D21" s="139"/>
    </row>
    <row r="22" spans="2:16" x14ac:dyDescent="0.35">
      <c r="B22" t="s">
        <v>238</v>
      </c>
    </row>
    <row r="23" spans="2:16" x14ac:dyDescent="0.35">
      <c r="B23" t="s">
        <v>787</v>
      </c>
    </row>
    <row r="24" spans="2:16" x14ac:dyDescent="0.35">
      <c r="B24" t="s">
        <v>788</v>
      </c>
    </row>
    <row r="25" spans="2:16" x14ac:dyDescent="0.35">
      <c r="H25" s="1" t="s">
        <v>789</v>
      </c>
      <c r="I25" s="1" t="s">
        <v>237</v>
      </c>
    </row>
    <row r="26" spans="2:16" ht="43.5" x14ac:dyDescent="0.35">
      <c r="B26" s="17" t="s">
        <v>239</v>
      </c>
      <c r="C26" s="37"/>
      <c r="D26" s="38">
        <v>2021</v>
      </c>
      <c r="E26" s="38" t="s">
        <v>192</v>
      </c>
      <c r="F26" s="17" t="s">
        <v>758</v>
      </c>
      <c r="H26" s="37" t="s">
        <v>239</v>
      </c>
      <c r="I26" s="37"/>
      <c r="J26" s="17" t="s">
        <v>192</v>
      </c>
      <c r="K26" s="45" t="s">
        <v>200</v>
      </c>
      <c r="L26" s="45" t="s">
        <v>764</v>
      </c>
      <c r="M26" s="45" t="s">
        <v>766</v>
      </c>
      <c r="N26" s="49" t="s">
        <v>202</v>
      </c>
    </row>
    <row r="27" spans="2:16" x14ac:dyDescent="0.35">
      <c r="B27">
        <v>1</v>
      </c>
      <c r="C27" t="s">
        <v>241</v>
      </c>
      <c r="D27" s="34">
        <v>58089</v>
      </c>
      <c r="E27" s="34" t="s">
        <v>10</v>
      </c>
      <c r="H27" t="s">
        <v>240</v>
      </c>
      <c r="I27" t="s">
        <v>790</v>
      </c>
      <c r="K27" s="34">
        <v>23315081</v>
      </c>
      <c r="L27" s="34">
        <v>12549140</v>
      </c>
      <c r="M27" s="34">
        <v>1181454</v>
      </c>
      <c r="N27" s="34">
        <v>9584486</v>
      </c>
    </row>
    <row r="28" spans="2:16" x14ac:dyDescent="0.35">
      <c r="B28">
        <v>2</v>
      </c>
      <c r="C28" t="s">
        <v>243</v>
      </c>
      <c r="D28" s="34">
        <v>103923</v>
      </c>
      <c r="E28" s="34" t="s">
        <v>10</v>
      </c>
      <c r="H28" t="s">
        <v>242</v>
      </c>
      <c r="I28" t="s">
        <v>791</v>
      </c>
      <c r="K28" s="34">
        <v>20502200</v>
      </c>
      <c r="L28" s="34">
        <v>10338235</v>
      </c>
      <c r="M28" s="34">
        <v>1228623</v>
      </c>
      <c r="N28" s="34">
        <v>8935342</v>
      </c>
      <c r="P28" s="18"/>
    </row>
    <row r="29" spans="2:16" x14ac:dyDescent="0.35">
      <c r="B29">
        <v>3</v>
      </c>
      <c r="C29" t="s">
        <v>245</v>
      </c>
      <c r="D29" s="34">
        <v>13170</v>
      </c>
      <c r="E29" s="34" t="s">
        <v>10</v>
      </c>
      <c r="H29" t="s">
        <v>244</v>
      </c>
      <c r="I29" t="s">
        <v>792</v>
      </c>
      <c r="J29" t="s">
        <v>10</v>
      </c>
      <c r="K29" s="140">
        <v>206568</v>
      </c>
      <c r="L29" s="34">
        <v>61364</v>
      </c>
      <c r="M29" s="34">
        <v>-13408</v>
      </c>
      <c r="N29" s="34">
        <v>158612</v>
      </c>
      <c r="P29" s="18"/>
    </row>
    <row r="30" spans="2:16" x14ac:dyDescent="0.35">
      <c r="B30">
        <v>4</v>
      </c>
      <c r="C30" t="s">
        <v>247</v>
      </c>
      <c r="D30" s="34">
        <v>22388</v>
      </c>
      <c r="E30" s="34" t="s">
        <v>10</v>
      </c>
      <c r="H30" t="s">
        <v>246</v>
      </c>
      <c r="I30" t="s">
        <v>793</v>
      </c>
      <c r="K30" s="140">
        <v>164706</v>
      </c>
      <c r="L30" s="34">
        <v>31511</v>
      </c>
      <c r="M30" s="34">
        <v>-14489</v>
      </c>
      <c r="N30" s="34">
        <v>147685</v>
      </c>
      <c r="P30" s="18"/>
    </row>
    <row r="31" spans="2:16" x14ac:dyDescent="0.35">
      <c r="B31">
        <v>5</v>
      </c>
      <c r="C31" t="s">
        <v>249</v>
      </c>
      <c r="D31" s="34">
        <v>27786</v>
      </c>
      <c r="E31" s="34" t="s">
        <v>10</v>
      </c>
      <c r="H31" t="s">
        <v>248</v>
      </c>
      <c r="I31" t="s">
        <v>794</v>
      </c>
      <c r="K31" s="140">
        <v>41862</v>
      </c>
      <c r="L31" s="34">
        <v>29853</v>
      </c>
      <c r="M31" s="34">
        <v>1081</v>
      </c>
      <c r="N31" s="34">
        <v>10928</v>
      </c>
    </row>
    <row r="32" spans="2:16" x14ac:dyDescent="0.35">
      <c r="B32">
        <v>6</v>
      </c>
      <c r="C32" t="s">
        <v>251</v>
      </c>
      <c r="D32" s="34">
        <v>33974</v>
      </c>
      <c r="E32" s="34" t="s">
        <v>10</v>
      </c>
      <c r="H32" t="s">
        <v>250</v>
      </c>
      <c r="I32" t="s">
        <v>795</v>
      </c>
      <c r="K32" s="140">
        <v>333935</v>
      </c>
      <c r="L32" s="34">
        <v>67307</v>
      </c>
      <c r="M32" s="34">
        <v>43668</v>
      </c>
      <c r="N32" s="34">
        <v>222959</v>
      </c>
    </row>
    <row r="33" spans="2:14" x14ac:dyDescent="0.35">
      <c r="B33">
        <v>7</v>
      </c>
      <c r="C33" t="s">
        <v>253</v>
      </c>
      <c r="D33" s="34">
        <v>43259</v>
      </c>
      <c r="E33" s="34" t="s">
        <v>10</v>
      </c>
      <c r="H33" t="s">
        <v>252</v>
      </c>
      <c r="I33" t="s">
        <v>796</v>
      </c>
      <c r="J33" t="s">
        <v>188</v>
      </c>
      <c r="K33" s="140">
        <v>239216</v>
      </c>
      <c r="L33" s="34">
        <v>24826</v>
      </c>
      <c r="M33" s="34">
        <v>37895</v>
      </c>
      <c r="N33" s="34">
        <v>176495</v>
      </c>
    </row>
    <row r="34" spans="2:14" x14ac:dyDescent="0.35">
      <c r="B34">
        <v>8</v>
      </c>
      <c r="C34" t="s">
        <v>255</v>
      </c>
      <c r="D34" s="34">
        <v>100567</v>
      </c>
      <c r="E34" s="34" t="s">
        <v>10</v>
      </c>
      <c r="H34" t="s">
        <v>254</v>
      </c>
      <c r="I34" t="s">
        <v>797</v>
      </c>
      <c r="J34" t="s">
        <v>798</v>
      </c>
      <c r="K34" s="140">
        <v>61242</v>
      </c>
      <c r="L34" s="34">
        <v>18534</v>
      </c>
      <c r="M34" s="34">
        <v>5676</v>
      </c>
      <c r="N34" s="34">
        <v>37032</v>
      </c>
    </row>
    <row r="35" spans="2:14" x14ac:dyDescent="0.35">
      <c r="B35">
        <v>9</v>
      </c>
      <c r="C35" t="s">
        <v>257</v>
      </c>
      <c r="D35" s="34">
        <v>45006</v>
      </c>
      <c r="E35" s="34" t="s">
        <v>10</v>
      </c>
      <c r="H35" t="s">
        <v>256</v>
      </c>
      <c r="I35" t="s">
        <v>799</v>
      </c>
      <c r="J35" t="s">
        <v>13</v>
      </c>
      <c r="K35" s="140">
        <v>33477</v>
      </c>
      <c r="L35" s="34">
        <v>23948</v>
      </c>
      <c r="M35" s="34">
        <v>98</v>
      </c>
      <c r="N35" s="34">
        <v>9432</v>
      </c>
    </row>
    <row r="36" spans="2:14" x14ac:dyDescent="0.35">
      <c r="B36">
        <v>10</v>
      </c>
      <c r="C36" t="s">
        <v>259</v>
      </c>
      <c r="D36" s="34">
        <v>33357</v>
      </c>
      <c r="E36" s="34" t="s">
        <v>10</v>
      </c>
      <c r="H36" t="s">
        <v>258</v>
      </c>
      <c r="I36" t="s">
        <v>800</v>
      </c>
      <c r="J36" t="s">
        <v>1833</v>
      </c>
      <c r="K36" s="140">
        <v>378436</v>
      </c>
      <c r="L36" s="34">
        <v>93294</v>
      </c>
      <c r="M36" s="34">
        <v>70352</v>
      </c>
      <c r="N36" s="34">
        <v>214790</v>
      </c>
    </row>
    <row r="37" spans="2:14" x14ac:dyDescent="0.35">
      <c r="B37">
        <v>11</v>
      </c>
      <c r="C37" t="s">
        <v>261</v>
      </c>
      <c r="D37" s="34">
        <v>22411</v>
      </c>
      <c r="E37" s="34" t="s">
        <v>10</v>
      </c>
      <c r="H37" t="s">
        <v>260</v>
      </c>
      <c r="I37" t="s">
        <v>801</v>
      </c>
      <c r="J37" t="s">
        <v>31</v>
      </c>
      <c r="K37" s="140">
        <v>945303</v>
      </c>
      <c r="L37" s="34">
        <v>635566</v>
      </c>
      <c r="M37" s="34">
        <v>-21700</v>
      </c>
      <c r="N37" s="34">
        <v>331437</v>
      </c>
    </row>
    <row r="38" spans="2:14" x14ac:dyDescent="0.35">
      <c r="B38">
        <v>12</v>
      </c>
      <c r="C38" t="s">
        <v>263</v>
      </c>
      <c r="D38" s="34">
        <v>8113</v>
      </c>
      <c r="E38" s="34" t="s">
        <v>10</v>
      </c>
      <c r="H38" t="s">
        <v>262</v>
      </c>
      <c r="I38" t="s">
        <v>802</v>
      </c>
      <c r="K38" s="34">
        <v>2496804</v>
      </c>
      <c r="L38" s="34">
        <v>1183656</v>
      </c>
      <c r="M38" s="34">
        <v>66392</v>
      </c>
      <c r="N38" s="34">
        <v>1246756</v>
      </c>
    </row>
    <row r="39" spans="2:14" x14ac:dyDescent="0.35">
      <c r="B39">
        <v>13</v>
      </c>
      <c r="C39" t="s">
        <v>265</v>
      </c>
      <c r="D39" s="34">
        <v>21004</v>
      </c>
      <c r="E39" s="34" t="s">
        <v>10</v>
      </c>
      <c r="H39" t="s">
        <v>264</v>
      </c>
      <c r="I39" t="s">
        <v>803</v>
      </c>
      <c r="K39" s="34">
        <v>1394985</v>
      </c>
      <c r="L39" s="34">
        <v>778644</v>
      </c>
      <c r="M39" s="34">
        <v>14922</v>
      </c>
      <c r="N39" s="34">
        <v>601419</v>
      </c>
    </row>
    <row r="40" spans="2:14" x14ac:dyDescent="0.35">
      <c r="B40">
        <v>14</v>
      </c>
      <c r="C40" s="42" t="s">
        <v>182</v>
      </c>
      <c r="D40" s="34">
        <v>510230</v>
      </c>
      <c r="E40" s="34" t="s">
        <v>188</v>
      </c>
      <c r="F40" t="s">
        <v>759</v>
      </c>
      <c r="H40" t="s">
        <v>266</v>
      </c>
      <c r="I40" t="s">
        <v>804</v>
      </c>
      <c r="J40" t="s">
        <v>16</v>
      </c>
      <c r="K40" s="140">
        <v>61811</v>
      </c>
      <c r="L40" s="34">
        <v>28148</v>
      </c>
      <c r="M40" s="34">
        <v>68</v>
      </c>
      <c r="N40" s="34">
        <v>33594</v>
      </c>
    </row>
    <row r="41" spans="2:14" x14ac:dyDescent="0.35">
      <c r="B41">
        <v>15</v>
      </c>
      <c r="C41" s="39" t="s">
        <v>268</v>
      </c>
      <c r="D41" s="34">
        <v>27542</v>
      </c>
      <c r="E41" s="34" t="s">
        <v>187</v>
      </c>
      <c r="F41" t="s">
        <v>760</v>
      </c>
      <c r="H41" t="s">
        <v>267</v>
      </c>
      <c r="I41" t="s">
        <v>805</v>
      </c>
      <c r="J41" t="s">
        <v>806</v>
      </c>
      <c r="K41" s="140">
        <v>70225</v>
      </c>
      <c r="L41" s="34">
        <v>33190</v>
      </c>
      <c r="M41" s="34">
        <v>1119</v>
      </c>
      <c r="N41" s="34">
        <v>35916</v>
      </c>
    </row>
    <row r="42" spans="2:14" x14ac:dyDescent="0.35">
      <c r="B42">
        <v>16</v>
      </c>
      <c r="C42" t="s">
        <v>270</v>
      </c>
      <c r="D42" s="34">
        <v>13611</v>
      </c>
      <c r="E42" s="34" t="s">
        <v>12</v>
      </c>
      <c r="H42" t="s">
        <v>269</v>
      </c>
      <c r="I42" t="s">
        <v>807</v>
      </c>
      <c r="J42" t="s">
        <v>1834</v>
      </c>
      <c r="K42" s="140">
        <v>77086</v>
      </c>
      <c r="L42" s="34">
        <v>33889</v>
      </c>
      <c r="M42" s="34">
        <v>2200</v>
      </c>
      <c r="N42" s="34">
        <v>40998</v>
      </c>
    </row>
    <row r="43" spans="2:14" x14ac:dyDescent="0.35">
      <c r="B43">
        <v>17</v>
      </c>
      <c r="C43" t="s">
        <v>272</v>
      </c>
      <c r="D43" s="34">
        <v>16987</v>
      </c>
      <c r="E43" s="34" t="s">
        <v>12</v>
      </c>
      <c r="H43" t="s">
        <v>271</v>
      </c>
      <c r="I43" t="s">
        <v>808</v>
      </c>
      <c r="J43" t="s">
        <v>809</v>
      </c>
      <c r="K43" s="141">
        <v>162141</v>
      </c>
      <c r="L43" s="34">
        <v>107966</v>
      </c>
      <c r="M43" s="34">
        <v>-2241</v>
      </c>
      <c r="N43" s="34">
        <v>56416</v>
      </c>
    </row>
    <row r="44" spans="2:14" x14ac:dyDescent="0.35">
      <c r="B44">
        <v>18</v>
      </c>
      <c r="C44" t="s">
        <v>274</v>
      </c>
      <c r="D44" s="34">
        <v>21776</v>
      </c>
      <c r="E44" s="34" t="s">
        <v>12</v>
      </c>
      <c r="H44" t="s">
        <v>273</v>
      </c>
      <c r="I44" t="s">
        <v>810</v>
      </c>
      <c r="J44" t="s">
        <v>811</v>
      </c>
      <c r="K44" s="141">
        <v>174610</v>
      </c>
      <c r="L44" s="34">
        <v>101965</v>
      </c>
      <c r="M44" s="34">
        <v>953</v>
      </c>
      <c r="N44" s="34">
        <v>71692</v>
      </c>
    </row>
    <row r="45" spans="2:14" x14ac:dyDescent="0.35">
      <c r="B45">
        <v>19</v>
      </c>
      <c r="C45" t="s">
        <v>276</v>
      </c>
      <c r="D45" s="34">
        <v>18967</v>
      </c>
      <c r="E45" s="34" t="s">
        <v>12</v>
      </c>
      <c r="H45" t="s">
        <v>275</v>
      </c>
      <c r="I45" t="s">
        <v>812</v>
      </c>
      <c r="J45" t="s">
        <v>24</v>
      </c>
      <c r="K45" s="34">
        <v>334033</v>
      </c>
      <c r="L45" s="34">
        <v>183744</v>
      </c>
      <c r="M45" s="34">
        <v>8444</v>
      </c>
      <c r="N45" s="34">
        <v>141845</v>
      </c>
    </row>
    <row r="46" spans="2:14" x14ac:dyDescent="0.35">
      <c r="B46">
        <v>20</v>
      </c>
      <c r="C46" t="s">
        <v>278</v>
      </c>
      <c r="D46" s="34">
        <v>17617</v>
      </c>
      <c r="E46" s="34" t="s">
        <v>13</v>
      </c>
      <c r="H46" t="s">
        <v>277</v>
      </c>
      <c r="I46" t="s">
        <v>813</v>
      </c>
      <c r="J46" t="s">
        <v>814</v>
      </c>
      <c r="K46" s="34">
        <v>67654</v>
      </c>
      <c r="L46" s="34">
        <v>40560</v>
      </c>
      <c r="M46" s="34">
        <v>378</v>
      </c>
      <c r="N46" s="34">
        <v>26716</v>
      </c>
    </row>
    <row r="47" spans="2:14" x14ac:dyDescent="0.35">
      <c r="B47">
        <v>21</v>
      </c>
      <c r="C47" t="s">
        <v>280</v>
      </c>
      <c r="D47" s="34">
        <v>45580</v>
      </c>
      <c r="E47" s="34" t="s">
        <v>13</v>
      </c>
      <c r="H47" t="s">
        <v>279</v>
      </c>
      <c r="I47" t="s">
        <v>815</v>
      </c>
      <c r="J47" t="s">
        <v>27</v>
      </c>
      <c r="K47" s="34">
        <v>158687</v>
      </c>
      <c r="L47" s="34">
        <v>80207</v>
      </c>
      <c r="M47" s="34">
        <v>3063</v>
      </c>
      <c r="N47" s="34">
        <v>75417</v>
      </c>
    </row>
    <row r="48" spans="2:14" x14ac:dyDescent="0.35">
      <c r="B48">
        <v>22</v>
      </c>
      <c r="C48" s="43" t="s">
        <v>282</v>
      </c>
      <c r="D48" s="34">
        <v>2622</v>
      </c>
      <c r="E48" s="34" t="s">
        <v>775</v>
      </c>
      <c r="F48" t="s">
        <v>761</v>
      </c>
      <c r="H48" t="s">
        <v>281</v>
      </c>
      <c r="I48" t="s">
        <v>816</v>
      </c>
      <c r="J48" t="s">
        <v>28</v>
      </c>
      <c r="K48" s="34">
        <v>156822</v>
      </c>
      <c r="L48" s="34">
        <v>84679</v>
      </c>
      <c r="M48" s="34">
        <v>2333</v>
      </c>
      <c r="N48" s="34">
        <v>69809</v>
      </c>
    </row>
    <row r="49" spans="2:14" x14ac:dyDescent="0.35">
      <c r="B49">
        <v>23</v>
      </c>
      <c r="C49" s="43" t="s">
        <v>284</v>
      </c>
      <c r="D49" s="34">
        <v>86726</v>
      </c>
      <c r="E49" s="34" t="s">
        <v>775</v>
      </c>
      <c r="F49" t="s">
        <v>761</v>
      </c>
      <c r="H49" t="s">
        <v>283</v>
      </c>
      <c r="I49" t="s">
        <v>817</v>
      </c>
      <c r="J49" t="s">
        <v>29</v>
      </c>
      <c r="K49" s="34">
        <v>31513</v>
      </c>
      <c r="L49" s="34">
        <v>23500</v>
      </c>
      <c r="M49" s="34">
        <v>-824</v>
      </c>
      <c r="N49" s="34">
        <v>8837</v>
      </c>
    </row>
    <row r="50" spans="2:14" x14ac:dyDescent="0.35">
      <c r="B50">
        <v>24</v>
      </c>
      <c r="C50" s="43" t="s">
        <v>286</v>
      </c>
      <c r="D50" s="34">
        <v>30753</v>
      </c>
      <c r="E50" s="34" t="s">
        <v>775</v>
      </c>
      <c r="F50" t="s">
        <v>761</v>
      </c>
      <c r="H50" t="s">
        <v>285</v>
      </c>
      <c r="I50" t="s">
        <v>818</v>
      </c>
      <c r="J50" t="s">
        <v>29</v>
      </c>
      <c r="K50" s="34">
        <v>100403</v>
      </c>
      <c r="L50" s="34">
        <v>60795</v>
      </c>
      <c r="M50" s="34">
        <v>-571</v>
      </c>
      <c r="N50" s="34">
        <v>40179</v>
      </c>
    </row>
    <row r="51" spans="2:14" x14ac:dyDescent="0.35">
      <c r="B51">
        <v>25</v>
      </c>
      <c r="C51" s="43" t="s">
        <v>288</v>
      </c>
      <c r="D51" s="34">
        <v>692</v>
      </c>
      <c r="E51" s="34" t="s">
        <v>775</v>
      </c>
      <c r="F51" t="s">
        <v>761</v>
      </c>
      <c r="H51" t="s">
        <v>287</v>
      </c>
      <c r="I51" t="s">
        <v>819</v>
      </c>
      <c r="K51" s="34">
        <v>1101819</v>
      </c>
      <c r="L51" s="34">
        <v>405012</v>
      </c>
      <c r="M51" s="34">
        <v>51469</v>
      </c>
      <c r="N51" s="34">
        <v>645337</v>
      </c>
    </row>
    <row r="52" spans="2:14" x14ac:dyDescent="0.35">
      <c r="B52">
        <v>26</v>
      </c>
      <c r="C52" s="43" t="s">
        <v>290</v>
      </c>
      <c r="D52" s="34">
        <v>5616</v>
      </c>
      <c r="E52" s="34" t="s">
        <v>775</v>
      </c>
      <c r="F52" t="s">
        <v>761</v>
      </c>
      <c r="H52" t="s">
        <v>289</v>
      </c>
      <c r="I52" t="s">
        <v>820</v>
      </c>
      <c r="J52" t="s">
        <v>14</v>
      </c>
      <c r="K52" s="34">
        <v>322576</v>
      </c>
      <c r="L52" s="34">
        <v>134314</v>
      </c>
      <c r="M52" s="34">
        <v>26683</v>
      </c>
      <c r="N52" s="34">
        <v>161579</v>
      </c>
    </row>
    <row r="53" spans="2:14" x14ac:dyDescent="0.35">
      <c r="B53">
        <v>27</v>
      </c>
      <c r="C53" s="43" t="s">
        <v>292</v>
      </c>
      <c r="D53" s="34">
        <v>1186</v>
      </c>
      <c r="E53" s="34" t="s">
        <v>775</v>
      </c>
      <c r="F53" t="s">
        <v>761</v>
      </c>
      <c r="H53" t="s">
        <v>291</v>
      </c>
      <c r="I53" t="s">
        <v>821</v>
      </c>
      <c r="J53" t="s">
        <v>15</v>
      </c>
      <c r="K53" s="34">
        <v>17689</v>
      </c>
      <c r="L53" s="34">
        <v>12358</v>
      </c>
      <c r="M53" s="34">
        <v>234</v>
      </c>
      <c r="N53" s="34">
        <v>5098</v>
      </c>
    </row>
    <row r="54" spans="2:14" x14ac:dyDescent="0.35">
      <c r="B54">
        <v>28</v>
      </c>
      <c r="C54" s="43" t="s">
        <v>294</v>
      </c>
      <c r="D54" s="34">
        <v>916</v>
      </c>
      <c r="E54" s="34" t="s">
        <v>775</v>
      </c>
      <c r="F54" t="s">
        <v>761</v>
      </c>
      <c r="H54" t="s">
        <v>293</v>
      </c>
      <c r="I54" t="s">
        <v>822</v>
      </c>
      <c r="J54" t="s">
        <v>15</v>
      </c>
      <c r="K54" s="34">
        <v>8310</v>
      </c>
      <c r="L54" s="34">
        <v>7262</v>
      </c>
      <c r="M54" s="34">
        <v>-577</v>
      </c>
      <c r="N54" s="34">
        <v>1624</v>
      </c>
    </row>
    <row r="55" spans="2:14" x14ac:dyDescent="0.35">
      <c r="B55">
        <v>29</v>
      </c>
      <c r="C55" s="43" t="s">
        <v>296</v>
      </c>
      <c r="D55" s="34">
        <v>205</v>
      </c>
      <c r="E55" s="34" t="s">
        <v>775</v>
      </c>
      <c r="F55" t="s">
        <v>761</v>
      </c>
      <c r="H55" t="s">
        <v>295</v>
      </c>
      <c r="I55" t="s">
        <v>823</v>
      </c>
      <c r="J55" t="s">
        <v>17</v>
      </c>
      <c r="K55" s="34">
        <v>62260</v>
      </c>
      <c r="L55" s="34">
        <v>32368</v>
      </c>
      <c r="M55" s="34">
        <v>1830</v>
      </c>
      <c r="N55" s="34">
        <v>28062</v>
      </c>
    </row>
    <row r="56" spans="2:14" x14ac:dyDescent="0.35">
      <c r="B56">
        <v>30</v>
      </c>
      <c r="C56" s="43" t="s">
        <v>298</v>
      </c>
      <c r="D56" s="34">
        <v>10543</v>
      </c>
      <c r="E56" s="34" t="s">
        <v>775</v>
      </c>
      <c r="F56" t="s">
        <v>761</v>
      </c>
      <c r="H56" t="s">
        <v>297</v>
      </c>
      <c r="I56" t="s">
        <v>824</v>
      </c>
      <c r="J56" t="s">
        <v>17</v>
      </c>
      <c r="K56" s="34">
        <v>36946</v>
      </c>
      <c r="L56" s="34">
        <v>24722</v>
      </c>
      <c r="M56" s="34">
        <v>-1115</v>
      </c>
      <c r="N56" s="34">
        <v>13338</v>
      </c>
    </row>
    <row r="57" spans="2:14" x14ac:dyDescent="0.35">
      <c r="B57">
        <v>31</v>
      </c>
      <c r="C57" s="43" t="s">
        <v>300</v>
      </c>
      <c r="D57" s="34">
        <v>254972</v>
      </c>
      <c r="E57" s="34" t="s">
        <v>775</v>
      </c>
      <c r="F57" t="s">
        <v>761</v>
      </c>
      <c r="H57" t="s">
        <v>299</v>
      </c>
      <c r="I57" t="s">
        <v>825</v>
      </c>
      <c r="J57" t="s">
        <v>18</v>
      </c>
      <c r="K57" s="34">
        <v>129339</v>
      </c>
      <c r="L57" s="34">
        <v>20164</v>
      </c>
      <c r="M57" s="34">
        <v>4344</v>
      </c>
      <c r="N57" s="34">
        <v>104831</v>
      </c>
    </row>
    <row r="58" spans="2:14" x14ac:dyDescent="0.35">
      <c r="B58">
        <v>32</v>
      </c>
      <c r="C58" s="44" t="s">
        <v>302</v>
      </c>
      <c r="D58" s="34">
        <v>92955</v>
      </c>
      <c r="E58" s="34" t="s">
        <v>776</v>
      </c>
      <c r="F58" t="s">
        <v>762</v>
      </c>
      <c r="H58" t="s">
        <v>301</v>
      </c>
      <c r="I58" t="s">
        <v>826</v>
      </c>
      <c r="J58" t="s">
        <v>827</v>
      </c>
      <c r="K58" s="34">
        <v>439593</v>
      </c>
      <c r="L58" s="34">
        <v>119056</v>
      </c>
      <c r="M58" s="34">
        <v>18990</v>
      </c>
      <c r="N58" s="34">
        <v>301546</v>
      </c>
    </row>
    <row r="59" spans="2:14" x14ac:dyDescent="0.35">
      <c r="B59">
        <v>33</v>
      </c>
      <c r="C59" s="16" t="s">
        <v>304</v>
      </c>
      <c r="D59" s="34">
        <v>12745</v>
      </c>
      <c r="E59" s="34" t="s">
        <v>777</v>
      </c>
      <c r="F59" t="s">
        <v>763</v>
      </c>
      <c r="H59" t="s">
        <v>303</v>
      </c>
      <c r="I59" t="s">
        <v>828</v>
      </c>
      <c r="J59" t="s">
        <v>20</v>
      </c>
      <c r="K59" s="34">
        <v>85107</v>
      </c>
      <c r="L59" s="34">
        <v>54768</v>
      </c>
      <c r="M59" s="34">
        <v>1081</v>
      </c>
      <c r="N59" s="34">
        <v>29258</v>
      </c>
    </row>
    <row r="60" spans="2:14" x14ac:dyDescent="0.35">
      <c r="B60">
        <v>34</v>
      </c>
      <c r="C60" t="s">
        <v>306</v>
      </c>
      <c r="D60" s="34">
        <v>41140</v>
      </c>
      <c r="E60" s="34" t="s">
        <v>31</v>
      </c>
      <c r="H60" t="s">
        <v>305</v>
      </c>
      <c r="I60" t="s">
        <v>829</v>
      </c>
      <c r="J60" t="s">
        <v>32</v>
      </c>
      <c r="K60" s="34">
        <v>1444497</v>
      </c>
      <c r="L60" s="34">
        <v>605994</v>
      </c>
      <c r="M60" s="34">
        <v>291032</v>
      </c>
      <c r="N60" s="34">
        <v>547472</v>
      </c>
    </row>
    <row r="61" spans="2:14" x14ac:dyDescent="0.35">
      <c r="B61">
        <v>35</v>
      </c>
      <c r="C61" t="s">
        <v>308</v>
      </c>
      <c r="D61" s="34">
        <v>79664</v>
      </c>
      <c r="E61" s="34" t="s">
        <v>31</v>
      </c>
      <c r="H61" t="s">
        <v>307</v>
      </c>
      <c r="I61" t="s">
        <v>830</v>
      </c>
      <c r="J61" t="s">
        <v>32</v>
      </c>
      <c r="K61" s="34">
        <v>1391128</v>
      </c>
      <c r="L61" s="34">
        <v>745483</v>
      </c>
      <c r="M61" s="34">
        <v>271713</v>
      </c>
      <c r="N61" s="34">
        <v>373931</v>
      </c>
    </row>
    <row r="62" spans="2:14" x14ac:dyDescent="0.35">
      <c r="B62">
        <v>36</v>
      </c>
      <c r="C62" t="s">
        <v>310</v>
      </c>
      <c r="D62" s="34">
        <v>192799</v>
      </c>
      <c r="E62" s="34" t="s">
        <v>31</v>
      </c>
      <c r="H62" t="s">
        <v>309</v>
      </c>
      <c r="I62" t="s">
        <v>831</v>
      </c>
      <c r="K62" s="34">
        <v>280758</v>
      </c>
      <c r="L62" s="34"/>
      <c r="M62" s="34"/>
      <c r="N62" s="34"/>
    </row>
    <row r="63" spans="2:14" x14ac:dyDescent="0.35">
      <c r="B63">
        <v>37</v>
      </c>
      <c r="C63" t="s">
        <v>312</v>
      </c>
      <c r="D63" s="34">
        <v>62989</v>
      </c>
      <c r="E63" s="34" t="s">
        <v>31</v>
      </c>
      <c r="H63" t="s">
        <v>311</v>
      </c>
      <c r="I63" t="s">
        <v>832</v>
      </c>
      <c r="K63" s="34">
        <v>184632</v>
      </c>
      <c r="L63" s="34"/>
      <c r="M63" s="34"/>
      <c r="N63" s="34"/>
    </row>
    <row r="64" spans="2:14" x14ac:dyDescent="0.35">
      <c r="B64">
        <v>38</v>
      </c>
      <c r="C64" t="s">
        <v>314</v>
      </c>
      <c r="D64" s="34">
        <v>141400</v>
      </c>
      <c r="E64" s="34" t="s">
        <v>31</v>
      </c>
      <c r="H64" t="s">
        <v>313</v>
      </c>
      <c r="I64" t="s">
        <v>833</v>
      </c>
      <c r="K64" s="34">
        <v>174777</v>
      </c>
      <c r="L64" s="34"/>
      <c r="M64" s="34"/>
      <c r="N64" s="34"/>
    </row>
    <row r="65" spans="2:14" x14ac:dyDescent="0.35">
      <c r="B65">
        <v>39</v>
      </c>
      <c r="C65" t="s">
        <v>316</v>
      </c>
      <c r="D65" s="34">
        <v>61449</v>
      </c>
      <c r="E65" s="34" t="s">
        <v>31</v>
      </c>
      <c r="H65" t="s">
        <v>315</v>
      </c>
      <c r="I65" t="s">
        <v>834</v>
      </c>
      <c r="K65" s="34">
        <v>750960</v>
      </c>
      <c r="L65" s="34"/>
      <c r="M65" s="34"/>
      <c r="N65" s="34"/>
    </row>
    <row r="66" spans="2:14" x14ac:dyDescent="0.35">
      <c r="B66">
        <v>40</v>
      </c>
      <c r="C66" t="s">
        <v>318</v>
      </c>
      <c r="D66" s="34">
        <v>244993</v>
      </c>
      <c r="E66" s="34" t="s">
        <v>31</v>
      </c>
      <c r="H66" t="s">
        <v>317</v>
      </c>
      <c r="I66" t="s">
        <v>835</v>
      </c>
      <c r="K66" s="34">
        <v>688237</v>
      </c>
      <c r="L66" s="34">
        <v>457113</v>
      </c>
      <c r="M66" s="34">
        <v>3238</v>
      </c>
      <c r="N66" s="34">
        <v>227885</v>
      </c>
    </row>
    <row r="67" spans="2:14" x14ac:dyDescent="0.35">
      <c r="B67">
        <v>41</v>
      </c>
      <c r="C67" t="s">
        <v>320</v>
      </c>
      <c r="D67" s="34">
        <v>55024</v>
      </c>
      <c r="E67" s="34" t="s">
        <v>31</v>
      </c>
      <c r="H67" t="s">
        <v>319</v>
      </c>
      <c r="I67" t="s">
        <v>836</v>
      </c>
      <c r="J67" t="s">
        <v>33</v>
      </c>
      <c r="K67" s="34">
        <v>84025</v>
      </c>
      <c r="L67" s="34">
        <v>58505</v>
      </c>
      <c r="M67" s="34">
        <v>-788</v>
      </c>
      <c r="N67" s="34">
        <v>26309</v>
      </c>
    </row>
    <row r="68" spans="2:14" x14ac:dyDescent="0.35">
      <c r="B68">
        <v>42</v>
      </c>
      <c r="C68" t="s">
        <v>322</v>
      </c>
      <c r="D68" s="34">
        <v>74594</v>
      </c>
      <c r="E68" s="34" t="s">
        <v>31</v>
      </c>
      <c r="H68" t="s">
        <v>321</v>
      </c>
      <c r="I68" t="s">
        <v>837</v>
      </c>
      <c r="J68" t="s">
        <v>33</v>
      </c>
      <c r="K68" s="34">
        <v>42153</v>
      </c>
      <c r="L68" s="34">
        <v>20227</v>
      </c>
      <c r="M68" s="34">
        <v>-2702</v>
      </c>
      <c r="N68" s="34">
        <v>24628</v>
      </c>
    </row>
    <row r="69" spans="2:14" x14ac:dyDescent="0.35">
      <c r="B69">
        <v>43</v>
      </c>
      <c r="C69" t="s">
        <v>324</v>
      </c>
      <c r="D69" s="34">
        <v>95639</v>
      </c>
      <c r="E69" s="34" t="s">
        <v>31</v>
      </c>
      <c r="H69" t="s">
        <v>323</v>
      </c>
      <c r="I69" t="s">
        <v>838</v>
      </c>
      <c r="J69" t="s">
        <v>33</v>
      </c>
      <c r="K69" s="34">
        <v>12846</v>
      </c>
      <c r="L69" s="34">
        <v>7297</v>
      </c>
      <c r="M69" s="34">
        <v>606</v>
      </c>
      <c r="N69" s="34">
        <v>4944</v>
      </c>
    </row>
    <row r="70" spans="2:14" x14ac:dyDescent="0.35">
      <c r="B70">
        <v>44</v>
      </c>
      <c r="C70" t="s">
        <v>326</v>
      </c>
      <c r="D70" s="34">
        <v>259081</v>
      </c>
      <c r="E70" s="34" t="s">
        <v>31</v>
      </c>
      <c r="H70" t="s">
        <v>325</v>
      </c>
      <c r="I70" t="s">
        <v>839</v>
      </c>
      <c r="J70" t="s">
        <v>33</v>
      </c>
      <c r="K70" s="34">
        <v>192517</v>
      </c>
      <c r="L70" s="34">
        <v>118572</v>
      </c>
      <c r="M70" s="34">
        <v>1252</v>
      </c>
      <c r="N70" s="34">
        <v>72694</v>
      </c>
    </row>
    <row r="71" spans="2:14" x14ac:dyDescent="0.35">
      <c r="B71">
        <v>45</v>
      </c>
      <c r="C71" t="s">
        <v>328</v>
      </c>
      <c r="D71" s="34">
        <v>119582</v>
      </c>
      <c r="E71" s="34" t="s">
        <v>31</v>
      </c>
      <c r="H71" t="s">
        <v>327</v>
      </c>
      <c r="I71" t="s">
        <v>840</v>
      </c>
      <c r="J71" t="s">
        <v>33</v>
      </c>
      <c r="K71" s="34">
        <v>42858</v>
      </c>
      <c r="L71" s="34">
        <v>24464</v>
      </c>
      <c r="M71" s="34">
        <v>-1234</v>
      </c>
      <c r="N71" s="34">
        <v>19629</v>
      </c>
    </row>
    <row r="72" spans="2:14" x14ac:dyDescent="0.35">
      <c r="B72">
        <v>46</v>
      </c>
      <c r="C72" t="s">
        <v>330</v>
      </c>
      <c r="D72" s="34">
        <v>31177</v>
      </c>
      <c r="E72" s="34" t="s">
        <v>16</v>
      </c>
      <c r="H72" t="s">
        <v>329</v>
      </c>
      <c r="I72" t="s">
        <v>841</v>
      </c>
      <c r="J72" t="s">
        <v>33</v>
      </c>
      <c r="K72" s="34">
        <v>45129</v>
      </c>
      <c r="L72" s="34">
        <v>8254</v>
      </c>
      <c r="M72" s="34">
        <v>4183</v>
      </c>
      <c r="N72" s="34">
        <v>32692</v>
      </c>
    </row>
    <row r="73" spans="2:14" x14ac:dyDescent="0.35">
      <c r="B73">
        <v>47</v>
      </c>
      <c r="C73" t="s">
        <v>332</v>
      </c>
      <c r="D73" s="34">
        <v>15244</v>
      </c>
      <c r="E73" s="34" t="s">
        <v>16</v>
      </c>
      <c r="H73" t="s">
        <v>331</v>
      </c>
      <c r="I73" t="s">
        <v>842</v>
      </c>
      <c r="J73" t="s">
        <v>33</v>
      </c>
      <c r="K73" s="34">
        <v>170002</v>
      </c>
      <c r="L73" s="34">
        <v>126402</v>
      </c>
      <c r="M73" s="34">
        <v>1135</v>
      </c>
      <c r="N73" s="34">
        <v>42465</v>
      </c>
    </row>
    <row r="74" spans="2:14" x14ac:dyDescent="0.35">
      <c r="B74">
        <v>48</v>
      </c>
      <c r="C74" t="s">
        <v>334</v>
      </c>
      <c r="D74" s="34">
        <v>23229</v>
      </c>
      <c r="E74" s="34" t="s">
        <v>16</v>
      </c>
      <c r="H74" t="s">
        <v>333</v>
      </c>
      <c r="I74" t="s">
        <v>843</v>
      </c>
      <c r="J74" t="s">
        <v>33</v>
      </c>
      <c r="K74" s="34">
        <v>98706</v>
      </c>
      <c r="L74" s="34">
        <v>93393</v>
      </c>
      <c r="M74" s="34">
        <v>788</v>
      </c>
      <c r="N74" s="34">
        <v>4525</v>
      </c>
    </row>
    <row r="75" spans="2:14" x14ac:dyDescent="0.35">
      <c r="B75">
        <v>49</v>
      </c>
      <c r="C75" t="s">
        <v>336</v>
      </c>
      <c r="D75" s="34">
        <v>27866</v>
      </c>
      <c r="E75" s="34" t="s">
        <v>16</v>
      </c>
      <c r="H75" t="s">
        <v>335</v>
      </c>
      <c r="I75" t="s">
        <v>844</v>
      </c>
      <c r="K75" s="34">
        <v>1313256</v>
      </c>
      <c r="L75" s="34">
        <v>507857</v>
      </c>
      <c r="M75" s="34">
        <v>56799</v>
      </c>
      <c r="N75" s="34">
        <v>748600</v>
      </c>
    </row>
    <row r="76" spans="2:14" x14ac:dyDescent="0.35">
      <c r="B76">
        <v>50</v>
      </c>
      <c r="C76" s="40" t="s">
        <v>338</v>
      </c>
      <c r="D76" s="34">
        <v>8069</v>
      </c>
      <c r="E76" s="34" t="s">
        <v>772</v>
      </c>
      <c r="F76" t="s">
        <v>754</v>
      </c>
      <c r="H76" t="s">
        <v>337</v>
      </c>
      <c r="I76" t="s">
        <v>845</v>
      </c>
      <c r="J76" t="s">
        <v>35</v>
      </c>
      <c r="K76" s="34">
        <v>395124</v>
      </c>
      <c r="L76" s="34">
        <v>221340</v>
      </c>
      <c r="M76" s="34">
        <v>5630</v>
      </c>
      <c r="N76" s="34">
        <v>168154</v>
      </c>
    </row>
    <row r="77" spans="2:14" x14ac:dyDescent="0.35">
      <c r="B77">
        <v>51</v>
      </c>
      <c r="C77" s="39" t="s">
        <v>340</v>
      </c>
      <c r="D77" s="34">
        <v>23111</v>
      </c>
      <c r="E77" s="34" t="s">
        <v>771</v>
      </c>
      <c r="F77" t="s">
        <v>755</v>
      </c>
      <c r="H77" t="s">
        <v>339</v>
      </c>
      <c r="I77" t="s">
        <v>846</v>
      </c>
      <c r="J77" t="s">
        <v>35</v>
      </c>
      <c r="K77" s="34">
        <v>88008</v>
      </c>
      <c r="L77" s="34">
        <v>42938</v>
      </c>
      <c r="M77" s="34">
        <v>2213</v>
      </c>
      <c r="N77" s="34">
        <v>42857</v>
      </c>
    </row>
    <row r="78" spans="2:14" x14ac:dyDescent="0.35">
      <c r="B78">
        <v>52</v>
      </c>
      <c r="C78" s="40" t="s">
        <v>342</v>
      </c>
      <c r="D78" s="34">
        <v>6964</v>
      </c>
      <c r="E78" s="34" t="s">
        <v>772</v>
      </c>
      <c r="F78" t="s">
        <v>754</v>
      </c>
      <c r="H78" t="s">
        <v>341</v>
      </c>
      <c r="I78" t="s">
        <v>847</v>
      </c>
      <c r="J78" t="s">
        <v>848</v>
      </c>
      <c r="K78" s="34">
        <v>483601</v>
      </c>
      <c r="L78" s="34">
        <v>117427</v>
      </c>
      <c r="M78" s="34">
        <v>42469</v>
      </c>
      <c r="N78" s="34">
        <v>323705</v>
      </c>
    </row>
    <row r="79" spans="2:14" x14ac:dyDescent="0.35">
      <c r="B79">
        <v>53</v>
      </c>
      <c r="C79" s="40" t="s">
        <v>344</v>
      </c>
      <c r="D79" s="34">
        <v>26822</v>
      </c>
      <c r="E79" s="34" t="s">
        <v>772</v>
      </c>
      <c r="F79" t="s">
        <v>754</v>
      </c>
      <c r="H79" t="s">
        <v>343</v>
      </c>
      <c r="I79" t="s">
        <v>849</v>
      </c>
      <c r="J79" t="s">
        <v>37</v>
      </c>
      <c r="K79" s="34">
        <v>346524</v>
      </c>
      <c r="L79" s="34">
        <v>126152</v>
      </c>
      <c r="M79" s="34">
        <v>6487</v>
      </c>
      <c r="N79" s="34">
        <v>213884</v>
      </c>
    </row>
    <row r="80" spans="2:14" x14ac:dyDescent="0.35">
      <c r="B80">
        <v>54</v>
      </c>
      <c r="C80" s="40" t="s">
        <v>346</v>
      </c>
      <c r="D80" s="34">
        <v>6195</v>
      </c>
      <c r="E80" s="34" t="s">
        <v>772</v>
      </c>
      <c r="F80" t="s">
        <v>754</v>
      </c>
      <c r="H80" t="s">
        <v>345</v>
      </c>
      <c r="I80" t="s">
        <v>850</v>
      </c>
      <c r="K80" s="34">
        <v>4885647</v>
      </c>
      <c r="L80" s="34">
        <v>1179563</v>
      </c>
      <c r="M80" s="34">
        <v>392028</v>
      </c>
      <c r="N80" s="34">
        <v>3314056</v>
      </c>
    </row>
    <row r="81" spans="2:14" x14ac:dyDescent="0.35">
      <c r="B81">
        <v>55</v>
      </c>
      <c r="C81" s="40" t="s">
        <v>348</v>
      </c>
      <c r="D81" s="34">
        <v>10760</v>
      </c>
      <c r="E81" s="34" t="s">
        <v>772</v>
      </c>
      <c r="F81" t="s">
        <v>754</v>
      </c>
      <c r="H81" t="s">
        <v>347</v>
      </c>
      <c r="I81" t="s">
        <v>851</v>
      </c>
      <c r="J81" t="s">
        <v>38</v>
      </c>
      <c r="K81" s="34">
        <v>1958988</v>
      </c>
      <c r="L81" s="34">
        <v>991937</v>
      </c>
      <c r="M81" s="34">
        <v>65266</v>
      </c>
      <c r="N81" s="34">
        <v>901786</v>
      </c>
    </row>
    <row r="82" spans="2:14" x14ac:dyDescent="0.35">
      <c r="B82">
        <v>56</v>
      </c>
      <c r="C82" s="40" t="s">
        <v>350</v>
      </c>
      <c r="D82" s="34">
        <v>6009</v>
      </c>
      <c r="E82" s="34" t="s">
        <v>772</v>
      </c>
      <c r="F82" t="s">
        <v>754</v>
      </c>
      <c r="H82" t="s">
        <v>349</v>
      </c>
      <c r="I82" t="s">
        <v>852</v>
      </c>
      <c r="K82" s="34">
        <v>890417</v>
      </c>
      <c r="L82" s="34">
        <v>347745</v>
      </c>
      <c r="M82" s="34">
        <v>21451</v>
      </c>
      <c r="N82" s="34">
        <v>521221</v>
      </c>
    </row>
    <row r="83" spans="2:14" x14ac:dyDescent="0.35">
      <c r="B83">
        <v>57</v>
      </c>
      <c r="C83" s="40" t="s">
        <v>352</v>
      </c>
      <c r="D83" s="34">
        <v>3112</v>
      </c>
      <c r="E83" s="34" t="s">
        <v>772</v>
      </c>
      <c r="F83" t="s">
        <v>754</v>
      </c>
      <c r="H83" t="s">
        <v>351</v>
      </c>
      <c r="I83" t="s">
        <v>853</v>
      </c>
      <c r="K83" s="34">
        <v>399849</v>
      </c>
      <c r="L83" s="34">
        <v>316460</v>
      </c>
      <c r="M83" s="34">
        <v>6255</v>
      </c>
      <c r="N83" s="34">
        <v>77135</v>
      </c>
    </row>
    <row r="84" spans="2:14" x14ac:dyDescent="0.35">
      <c r="B84">
        <v>58</v>
      </c>
      <c r="C84" s="40" t="s">
        <v>354</v>
      </c>
      <c r="D84" s="34">
        <v>4531</v>
      </c>
      <c r="E84" s="34" t="s">
        <v>772</v>
      </c>
      <c r="F84" t="s">
        <v>754</v>
      </c>
      <c r="H84" t="s">
        <v>353</v>
      </c>
      <c r="I84" t="s">
        <v>854</v>
      </c>
      <c r="K84" s="34">
        <v>637302</v>
      </c>
      <c r="L84" s="34">
        <v>323673</v>
      </c>
      <c r="M84" s="34">
        <v>36960</v>
      </c>
      <c r="N84" s="34">
        <v>276669</v>
      </c>
    </row>
    <row r="85" spans="2:14" x14ac:dyDescent="0.35">
      <c r="B85">
        <v>59</v>
      </c>
      <c r="C85" s="40" t="s">
        <v>356</v>
      </c>
      <c r="D85" s="34">
        <v>3520</v>
      </c>
      <c r="E85" s="34" t="s">
        <v>772</v>
      </c>
      <c r="F85" t="s">
        <v>754</v>
      </c>
      <c r="H85" t="s">
        <v>355</v>
      </c>
      <c r="I85" t="s">
        <v>855</v>
      </c>
      <c r="K85" s="34">
        <v>31420</v>
      </c>
      <c r="L85" s="34">
        <v>4060</v>
      </c>
      <c r="M85" s="34">
        <v>600</v>
      </c>
      <c r="N85" s="34">
        <v>26760</v>
      </c>
    </row>
    <row r="86" spans="2:14" x14ac:dyDescent="0.35">
      <c r="B86">
        <v>60</v>
      </c>
      <c r="C86" s="40" t="s">
        <v>358</v>
      </c>
      <c r="D86" s="34">
        <v>7867</v>
      </c>
      <c r="E86" s="34" t="s">
        <v>772</v>
      </c>
      <c r="F86" t="s">
        <v>754</v>
      </c>
      <c r="H86" t="s">
        <v>357</v>
      </c>
      <c r="I86" t="s">
        <v>856</v>
      </c>
      <c r="J86" t="s">
        <v>39</v>
      </c>
      <c r="K86" s="34">
        <v>2926658</v>
      </c>
      <c r="L86" s="34">
        <v>187626</v>
      </c>
      <c r="M86" s="34">
        <v>326762</v>
      </c>
      <c r="N86" s="34">
        <v>2412270</v>
      </c>
    </row>
    <row r="87" spans="2:14" x14ac:dyDescent="0.35">
      <c r="B87">
        <v>61</v>
      </c>
      <c r="C87" s="40" t="s">
        <v>360</v>
      </c>
      <c r="D87" s="34">
        <v>4253</v>
      </c>
      <c r="E87" s="34" t="s">
        <v>772</v>
      </c>
      <c r="F87" t="s">
        <v>754</v>
      </c>
      <c r="H87" t="s">
        <v>359</v>
      </c>
      <c r="I87" t="s">
        <v>857</v>
      </c>
      <c r="K87" s="34">
        <v>2670879</v>
      </c>
      <c r="L87" s="34">
        <v>147851</v>
      </c>
      <c r="M87" s="34">
        <v>303383</v>
      </c>
      <c r="N87" s="34">
        <v>2219644</v>
      </c>
    </row>
    <row r="88" spans="2:14" x14ac:dyDescent="0.35">
      <c r="B88">
        <v>62</v>
      </c>
      <c r="C88" s="35" t="s">
        <v>362</v>
      </c>
      <c r="D88" s="34">
        <v>81544</v>
      </c>
      <c r="E88" s="34" t="s">
        <v>773</v>
      </c>
      <c r="F88" t="s">
        <v>756</v>
      </c>
      <c r="H88" t="s">
        <v>361</v>
      </c>
      <c r="I88" t="s">
        <v>858</v>
      </c>
      <c r="K88" s="34">
        <v>2114490</v>
      </c>
      <c r="L88" s="34"/>
      <c r="M88" s="34"/>
      <c r="N88" s="34"/>
    </row>
    <row r="89" spans="2:14" x14ac:dyDescent="0.35">
      <c r="B89">
        <v>63</v>
      </c>
      <c r="C89" s="35" t="s">
        <v>364</v>
      </c>
      <c r="D89" s="34">
        <v>21655</v>
      </c>
      <c r="E89" s="34" t="s">
        <v>23</v>
      </c>
      <c r="F89" t="s">
        <v>756</v>
      </c>
      <c r="H89" t="s">
        <v>363</v>
      </c>
      <c r="I89" t="s">
        <v>859</v>
      </c>
      <c r="K89" s="34">
        <v>556388</v>
      </c>
      <c r="L89" s="34"/>
      <c r="M89" s="34"/>
      <c r="N89" s="34"/>
    </row>
    <row r="90" spans="2:14" x14ac:dyDescent="0.35">
      <c r="B90">
        <v>64</v>
      </c>
      <c r="C90" s="16" t="s">
        <v>366</v>
      </c>
      <c r="D90" s="34">
        <v>4569</v>
      </c>
      <c r="E90" s="34" t="s">
        <v>774</v>
      </c>
      <c r="F90" t="s">
        <v>757</v>
      </c>
      <c r="H90" t="s">
        <v>365</v>
      </c>
      <c r="I90" t="s">
        <v>860</v>
      </c>
      <c r="K90" s="34">
        <v>255780</v>
      </c>
      <c r="L90" s="34">
        <v>39775</v>
      </c>
      <c r="M90" s="34">
        <v>23379</v>
      </c>
      <c r="N90" s="34">
        <v>192626</v>
      </c>
    </row>
    <row r="91" spans="2:14" x14ac:dyDescent="0.35">
      <c r="B91">
        <v>65</v>
      </c>
      <c r="C91" s="16" t="s">
        <v>368</v>
      </c>
      <c r="D91" s="34">
        <v>2526</v>
      </c>
      <c r="E91" s="34" t="s">
        <v>774</v>
      </c>
      <c r="F91" t="s">
        <v>757</v>
      </c>
      <c r="H91" t="s">
        <v>367</v>
      </c>
      <c r="I91" t="s">
        <v>861</v>
      </c>
      <c r="K91" s="34">
        <v>3037512</v>
      </c>
      <c r="L91" s="34">
        <v>2242330</v>
      </c>
      <c r="M91" s="34">
        <v>39040</v>
      </c>
      <c r="N91" s="34">
        <v>756142</v>
      </c>
    </row>
    <row r="92" spans="2:14" x14ac:dyDescent="0.35">
      <c r="B92">
        <v>66</v>
      </c>
      <c r="C92" s="16" t="s">
        <v>370</v>
      </c>
      <c r="D92" s="34">
        <v>28424</v>
      </c>
      <c r="E92" s="34" t="s">
        <v>774</v>
      </c>
      <c r="F92" t="s">
        <v>757</v>
      </c>
      <c r="H92" t="s">
        <v>369</v>
      </c>
      <c r="I92" t="s">
        <v>862</v>
      </c>
      <c r="K92" s="34">
        <v>1843498</v>
      </c>
      <c r="L92" s="34">
        <v>1307639</v>
      </c>
      <c r="M92" s="34">
        <v>22551</v>
      </c>
      <c r="N92" s="34">
        <v>513308</v>
      </c>
    </row>
    <row r="93" spans="2:14" x14ac:dyDescent="0.35">
      <c r="B93">
        <v>67</v>
      </c>
      <c r="C93" s="16" t="s">
        <v>372</v>
      </c>
      <c r="D93" s="34">
        <v>14986</v>
      </c>
      <c r="E93" s="34" t="s">
        <v>774</v>
      </c>
      <c r="F93" t="s">
        <v>757</v>
      </c>
      <c r="H93" t="s">
        <v>371</v>
      </c>
      <c r="I93" t="s">
        <v>863</v>
      </c>
      <c r="J93" t="s">
        <v>40</v>
      </c>
      <c r="K93" s="34">
        <v>303191</v>
      </c>
      <c r="L93" s="34">
        <v>157836</v>
      </c>
      <c r="M93" s="34">
        <v>18115</v>
      </c>
      <c r="N93" s="34">
        <v>127240</v>
      </c>
    </row>
    <row r="94" spans="2:14" x14ac:dyDescent="0.35">
      <c r="B94">
        <v>68</v>
      </c>
      <c r="C94" s="16" t="s">
        <v>374</v>
      </c>
      <c r="D94" s="34">
        <v>22759</v>
      </c>
      <c r="E94" s="34" t="s">
        <v>774</v>
      </c>
      <c r="F94" t="s">
        <v>757</v>
      </c>
      <c r="H94" t="s">
        <v>373</v>
      </c>
      <c r="I94" t="s">
        <v>864</v>
      </c>
      <c r="J94" t="s">
        <v>37</v>
      </c>
      <c r="K94" s="34">
        <v>424583</v>
      </c>
      <c r="L94" s="34">
        <v>374959</v>
      </c>
      <c r="M94" s="34">
        <v>4582</v>
      </c>
      <c r="N94" s="34">
        <v>45042</v>
      </c>
    </row>
    <row r="95" spans="2:14" x14ac:dyDescent="0.35">
      <c r="B95">
        <v>69</v>
      </c>
      <c r="C95" s="16" t="s">
        <v>376</v>
      </c>
      <c r="D95" s="34">
        <v>15289</v>
      </c>
      <c r="E95" s="34" t="s">
        <v>774</v>
      </c>
      <c r="F95" t="s">
        <v>757</v>
      </c>
      <c r="H95" t="s">
        <v>375</v>
      </c>
      <c r="I95" t="s">
        <v>865</v>
      </c>
      <c r="J95" t="s">
        <v>40</v>
      </c>
      <c r="K95" s="34">
        <v>1115723</v>
      </c>
      <c r="L95" s="34">
        <v>774844</v>
      </c>
      <c r="M95" s="34">
        <v>-146</v>
      </c>
      <c r="N95" s="34">
        <v>341025</v>
      </c>
    </row>
    <row r="96" spans="2:14" x14ac:dyDescent="0.35">
      <c r="B96">
        <v>70</v>
      </c>
      <c r="C96" s="35" t="s">
        <v>378</v>
      </c>
      <c r="D96" s="34">
        <v>13054</v>
      </c>
      <c r="E96" s="34" t="s">
        <v>773</v>
      </c>
      <c r="F96" t="s">
        <v>756</v>
      </c>
      <c r="H96" t="s">
        <v>377</v>
      </c>
      <c r="I96" t="s">
        <v>866</v>
      </c>
      <c r="J96" t="s">
        <v>40</v>
      </c>
      <c r="K96" s="34">
        <v>448324</v>
      </c>
      <c r="L96" s="34">
        <v>392407</v>
      </c>
      <c r="M96" s="34">
        <v>10322</v>
      </c>
      <c r="N96" s="34">
        <v>45595</v>
      </c>
    </row>
    <row r="97" spans="2:14" x14ac:dyDescent="0.35">
      <c r="B97">
        <v>71</v>
      </c>
      <c r="C97" s="16" t="s">
        <v>380</v>
      </c>
      <c r="D97" s="34">
        <v>10729</v>
      </c>
      <c r="E97" s="34" t="s">
        <v>774</v>
      </c>
      <c r="F97" t="s">
        <v>757</v>
      </c>
      <c r="H97" t="s">
        <v>379</v>
      </c>
      <c r="I97" t="s">
        <v>867</v>
      </c>
      <c r="K97" s="34">
        <v>745689</v>
      </c>
      <c r="L97" s="34">
        <v>542284</v>
      </c>
      <c r="M97" s="34">
        <v>6167</v>
      </c>
      <c r="N97" s="34">
        <v>197239</v>
      </c>
    </row>
    <row r="98" spans="2:14" x14ac:dyDescent="0.35">
      <c r="B98">
        <v>72</v>
      </c>
      <c r="C98" t="s">
        <v>382</v>
      </c>
      <c r="D98" s="34">
        <v>5680</v>
      </c>
      <c r="E98" s="34" t="s">
        <v>23</v>
      </c>
      <c r="H98" t="s">
        <v>381</v>
      </c>
      <c r="I98" t="s">
        <v>868</v>
      </c>
      <c r="J98" t="s">
        <v>40</v>
      </c>
      <c r="K98" s="34">
        <v>680145</v>
      </c>
      <c r="L98" s="34">
        <v>504904</v>
      </c>
      <c r="M98" s="34">
        <v>2445</v>
      </c>
      <c r="N98" s="34">
        <v>172795</v>
      </c>
    </row>
    <row r="99" spans="2:14" x14ac:dyDescent="0.35">
      <c r="B99">
        <v>73</v>
      </c>
      <c r="C99" t="s">
        <v>384</v>
      </c>
      <c r="D99" s="34">
        <v>11230</v>
      </c>
      <c r="E99" s="34" t="s">
        <v>23</v>
      </c>
      <c r="H99" t="s">
        <v>383</v>
      </c>
      <c r="I99" t="s">
        <v>869</v>
      </c>
      <c r="J99" t="s">
        <v>777</v>
      </c>
      <c r="K99" s="34">
        <v>65545</v>
      </c>
      <c r="L99" s="34">
        <v>37380</v>
      </c>
      <c r="M99" s="34">
        <v>3721</v>
      </c>
      <c r="N99" s="34">
        <v>24443</v>
      </c>
    </row>
    <row r="100" spans="2:14" x14ac:dyDescent="0.35">
      <c r="B100">
        <v>74</v>
      </c>
      <c r="C100" t="s">
        <v>386</v>
      </c>
      <c r="D100" s="34">
        <v>9385</v>
      </c>
      <c r="E100" s="34" t="s">
        <v>23</v>
      </c>
      <c r="H100" t="s">
        <v>385</v>
      </c>
      <c r="I100" t="s">
        <v>870</v>
      </c>
      <c r="K100" s="34">
        <v>2005555</v>
      </c>
      <c r="L100" s="34">
        <v>1670227</v>
      </c>
      <c r="M100" s="34">
        <v>-7893</v>
      </c>
      <c r="N100" s="34">
        <v>343221</v>
      </c>
    </row>
    <row r="101" spans="2:14" x14ac:dyDescent="0.35">
      <c r="B101">
        <v>75</v>
      </c>
      <c r="C101" t="s">
        <v>388</v>
      </c>
      <c r="D101" s="34">
        <v>8607</v>
      </c>
      <c r="E101" s="34" t="s">
        <v>23</v>
      </c>
      <c r="H101" t="s">
        <v>387</v>
      </c>
      <c r="I101" t="s">
        <v>871</v>
      </c>
      <c r="J101" t="s">
        <v>42</v>
      </c>
      <c r="K101" s="34">
        <v>269726</v>
      </c>
      <c r="L101" s="34">
        <v>225927</v>
      </c>
      <c r="M101" s="34">
        <v>6071</v>
      </c>
      <c r="N101" s="34">
        <v>37728</v>
      </c>
    </row>
    <row r="102" spans="2:14" x14ac:dyDescent="0.35">
      <c r="B102">
        <v>76</v>
      </c>
      <c r="C102" t="s">
        <v>390</v>
      </c>
      <c r="D102" s="34">
        <v>38912</v>
      </c>
      <c r="E102" s="34" t="s">
        <v>23</v>
      </c>
      <c r="H102" t="s">
        <v>389</v>
      </c>
      <c r="I102" t="s">
        <v>872</v>
      </c>
      <c r="J102" t="s">
        <v>43</v>
      </c>
      <c r="K102" s="34">
        <v>1735828</v>
      </c>
      <c r="L102" s="34">
        <v>1444300</v>
      </c>
      <c r="M102" s="34">
        <v>-13964</v>
      </c>
      <c r="N102" s="34">
        <v>305492</v>
      </c>
    </row>
    <row r="103" spans="2:14" x14ac:dyDescent="0.35">
      <c r="B103">
        <v>77</v>
      </c>
      <c r="C103" t="s">
        <v>392</v>
      </c>
      <c r="D103" s="34">
        <v>40276</v>
      </c>
      <c r="E103" s="34" t="s">
        <v>23</v>
      </c>
      <c r="H103" t="s">
        <v>391</v>
      </c>
      <c r="I103" t="s">
        <v>873</v>
      </c>
      <c r="K103" s="34">
        <v>849505</v>
      </c>
      <c r="L103" s="34">
        <v>674729</v>
      </c>
      <c r="M103" s="34">
        <v>-22310</v>
      </c>
      <c r="N103" s="34">
        <v>197086</v>
      </c>
    </row>
    <row r="104" spans="2:14" x14ac:dyDescent="0.35">
      <c r="B104">
        <v>78</v>
      </c>
      <c r="C104" t="s">
        <v>394</v>
      </c>
      <c r="D104" s="34">
        <v>5415</v>
      </c>
      <c r="E104" s="34" t="s">
        <v>23</v>
      </c>
      <c r="H104" t="s">
        <v>393</v>
      </c>
      <c r="I104" t="s">
        <v>874</v>
      </c>
      <c r="K104" s="34">
        <v>560762</v>
      </c>
      <c r="L104" s="34">
        <v>620943</v>
      </c>
      <c r="M104" s="34">
        <v>15824</v>
      </c>
      <c r="N104" s="34">
        <v>92095</v>
      </c>
    </row>
    <row r="105" spans="2:14" x14ac:dyDescent="0.35">
      <c r="B105">
        <v>79</v>
      </c>
      <c r="C105" t="s">
        <v>396</v>
      </c>
      <c r="D105" s="34">
        <v>6482</v>
      </c>
      <c r="E105" s="34" t="s">
        <v>23</v>
      </c>
      <c r="H105" t="s">
        <v>395</v>
      </c>
      <c r="I105" t="s">
        <v>875</v>
      </c>
      <c r="K105" s="34">
        <v>168100</v>
      </c>
      <c r="L105" s="34"/>
      <c r="M105" s="34"/>
      <c r="N105" s="34"/>
    </row>
    <row r="106" spans="2:14" x14ac:dyDescent="0.35">
      <c r="B106">
        <v>80</v>
      </c>
      <c r="C106" t="s">
        <v>398</v>
      </c>
      <c r="D106" s="34">
        <v>18236</v>
      </c>
      <c r="E106" s="34" t="s">
        <v>23</v>
      </c>
      <c r="H106" t="s">
        <v>397</v>
      </c>
      <c r="I106" t="s">
        <v>876</v>
      </c>
      <c r="K106" s="34">
        <v>157461</v>
      </c>
      <c r="L106" s="34">
        <v>148628</v>
      </c>
      <c r="M106" s="34">
        <v>-7478</v>
      </c>
      <c r="N106" s="34">
        <v>16311</v>
      </c>
    </row>
    <row r="107" spans="2:14" x14ac:dyDescent="0.35">
      <c r="B107">
        <v>81</v>
      </c>
      <c r="C107" t="s">
        <v>400</v>
      </c>
      <c r="D107" s="34">
        <v>8326</v>
      </c>
      <c r="E107" s="34" t="s">
        <v>23</v>
      </c>
      <c r="H107" t="s">
        <v>399</v>
      </c>
      <c r="I107" t="s">
        <v>877</v>
      </c>
      <c r="K107" s="34">
        <v>905472</v>
      </c>
      <c r="L107" s="34">
        <v>538307</v>
      </c>
      <c r="M107" s="34">
        <v>28273</v>
      </c>
      <c r="N107" s="34">
        <v>338892</v>
      </c>
    </row>
    <row r="108" spans="2:14" x14ac:dyDescent="0.35">
      <c r="B108">
        <v>82</v>
      </c>
      <c r="C108" t="s">
        <v>402</v>
      </c>
      <c r="D108" s="34">
        <v>7737</v>
      </c>
      <c r="E108" s="34" t="s">
        <v>23</v>
      </c>
      <c r="H108" t="s">
        <v>401</v>
      </c>
      <c r="I108" t="s">
        <v>878</v>
      </c>
      <c r="J108" t="s">
        <v>44</v>
      </c>
      <c r="K108" s="34">
        <v>219014</v>
      </c>
      <c r="L108" s="34">
        <v>119061</v>
      </c>
      <c r="M108" s="34">
        <v>9928</v>
      </c>
      <c r="N108" s="34">
        <v>90024</v>
      </c>
    </row>
    <row r="109" spans="2:14" x14ac:dyDescent="0.35">
      <c r="B109">
        <v>83</v>
      </c>
      <c r="C109" t="s">
        <v>404</v>
      </c>
      <c r="D109" s="34">
        <v>42065</v>
      </c>
      <c r="E109" s="34" t="s">
        <v>23</v>
      </c>
      <c r="H109" t="s">
        <v>403</v>
      </c>
      <c r="I109" t="s">
        <v>879</v>
      </c>
      <c r="K109" s="34">
        <v>130571</v>
      </c>
      <c r="L109" s="34">
        <v>61598</v>
      </c>
      <c r="M109" s="34">
        <v>-5597</v>
      </c>
      <c r="N109" s="34">
        <v>74571</v>
      </c>
    </row>
    <row r="110" spans="2:14" x14ac:dyDescent="0.35">
      <c r="B110">
        <v>84</v>
      </c>
      <c r="C110" t="s">
        <v>406</v>
      </c>
      <c r="D110" s="34">
        <v>24931</v>
      </c>
      <c r="E110" s="34" t="s">
        <v>23</v>
      </c>
      <c r="H110" t="s">
        <v>405</v>
      </c>
      <c r="I110" t="s">
        <v>880</v>
      </c>
      <c r="K110" s="34">
        <v>88443</v>
      </c>
      <c r="L110" s="34">
        <v>57464</v>
      </c>
      <c r="M110" s="34">
        <v>15526</v>
      </c>
      <c r="N110" s="34">
        <v>15453</v>
      </c>
    </row>
    <row r="111" spans="2:14" x14ac:dyDescent="0.35">
      <c r="B111">
        <v>85</v>
      </c>
      <c r="C111" t="s">
        <v>408</v>
      </c>
      <c r="D111" s="34">
        <v>24857</v>
      </c>
      <c r="E111" s="34" t="s">
        <v>23</v>
      </c>
      <c r="H111" t="s">
        <v>407</v>
      </c>
      <c r="I111" t="s">
        <v>881</v>
      </c>
      <c r="J111" t="s">
        <v>34</v>
      </c>
      <c r="K111" s="34">
        <v>686458</v>
      </c>
      <c r="L111" s="34">
        <v>419246</v>
      </c>
      <c r="M111" s="34">
        <v>18345</v>
      </c>
      <c r="N111" s="34">
        <v>248867</v>
      </c>
    </row>
    <row r="112" spans="2:14" x14ac:dyDescent="0.35">
      <c r="B112">
        <v>86</v>
      </c>
      <c r="C112" t="s">
        <v>410</v>
      </c>
      <c r="D112" s="34">
        <v>5191</v>
      </c>
      <c r="E112" s="34" t="s">
        <v>23</v>
      </c>
      <c r="H112" t="s">
        <v>409</v>
      </c>
      <c r="I112" t="s">
        <v>882</v>
      </c>
      <c r="K112" s="34">
        <v>162428</v>
      </c>
      <c r="L112" s="34">
        <v>78099</v>
      </c>
      <c r="M112" s="34">
        <v>22408</v>
      </c>
      <c r="N112" s="34">
        <v>61921</v>
      </c>
    </row>
    <row r="113" spans="2:14" x14ac:dyDescent="0.35">
      <c r="B113">
        <v>87</v>
      </c>
      <c r="C113" t="s">
        <v>412</v>
      </c>
      <c r="D113" s="34">
        <v>23208</v>
      </c>
      <c r="E113" s="34" t="s">
        <v>23</v>
      </c>
      <c r="H113" t="s">
        <v>411</v>
      </c>
      <c r="I113" t="s">
        <v>883</v>
      </c>
      <c r="K113" s="34">
        <v>524030</v>
      </c>
      <c r="L113" s="34">
        <v>341147</v>
      </c>
      <c r="M113" s="34">
        <v>-4063</v>
      </c>
      <c r="N113" s="34">
        <v>186947</v>
      </c>
    </row>
    <row r="114" spans="2:14" x14ac:dyDescent="0.35">
      <c r="B114">
        <v>88</v>
      </c>
      <c r="C114" t="s">
        <v>414</v>
      </c>
      <c r="D114" s="34">
        <v>5007</v>
      </c>
      <c r="E114" s="34" t="s">
        <v>23</v>
      </c>
      <c r="H114" t="s">
        <v>413</v>
      </c>
      <c r="I114" t="s">
        <v>884</v>
      </c>
      <c r="J114" t="s">
        <v>1835</v>
      </c>
      <c r="K114" s="34">
        <v>469851</v>
      </c>
      <c r="L114" s="34">
        <v>350173</v>
      </c>
      <c r="M114" s="34">
        <v>9089</v>
      </c>
      <c r="N114" s="34">
        <v>110589</v>
      </c>
    </row>
    <row r="115" spans="2:14" x14ac:dyDescent="0.35">
      <c r="B115">
        <v>89</v>
      </c>
      <c r="C115" t="s">
        <v>416</v>
      </c>
      <c r="D115" s="34">
        <v>5491</v>
      </c>
      <c r="E115" s="34" t="s">
        <v>23</v>
      </c>
      <c r="H115" t="s">
        <v>415</v>
      </c>
      <c r="I115" t="s">
        <v>885</v>
      </c>
      <c r="J115" t="s">
        <v>41</v>
      </c>
      <c r="K115" s="34">
        <v>2812880</v>
      </c>
      <c r="L115">
        <v>2210905</v>
      </c>
      <c r="M115">
        <v>-47169</v>
      </c>
      <c r="N115">
        <v>649144</v>
      </c>
    </row>
    <row r="116" spans="2:14" x14ac:dyDescent="0.35">
      <c r="B116">
        <v>90</v>
      </c>
      <c r="C116" t="s">
        <v>418</v>
      </c>
      <c r="D116" s="34">
        <v>17588</v>
      </c>
      <c r="E116" s="34" t="s">
        <v>23</v>
      </c>
      <c r="H116" t="s">
        <v>417</v>
      </c>
      <c r="I116" t="s">
        <v>886</v>
      </c>
      <c r="K116" s="34">
        <v>887513</v>
      </c>
      <c r="L116">
        <v>572417</v>
      </c>
      <c r="M116">
        <v>-9083</v>
      </c>
      <c r="N116">
        <v>324179</v>
      </c>
    </row>
    <row r="117" spans="2:14" x14ac:dyDescent="0.35">
      <c r="B117">
        <v>91</v>
      </c>
      <c r="C117" t="s">
        <v>420</v>
      </c>
      <c r="D117" s="34">
        <v>13570</v>
      </c>
      <c r="E117" s="34" t="s">
        <v>23</v>
      </c>
      <c r="H117" t="s">
        <v>419</v>
      </c>
      <c r="I117" t="s">
        <v>887</v>
      </c>
      <c r="K117" s="34">
        <v>819341</v>
      </c>
      <c r="L117">
        <v>506804</v>
      </c>
      <c r="M117" t="s">
        <v>765</v>
      </c>
      <c r="N117">
        <v>312537</v>
      </c>
    </row>
    <row r="118" spans="2:14" x14ac:dyDescent="0.35">
      <c r="B118">
        <v>92</v>
      </c>
      <c r="C118" t="s">
        <v>422</v>
      </c>
      <c r="D118" s="34">
        <v>25854</v>
      </c>
      <c r="E118" s="34" t="s">
        <v>26</v>
      </c>
      <c r="H118" t="s">
        <v>421</v>
      </c>
      <c r="I118" t="s">
        <v>888</v>
      </c>
      <c r="K118" s="34">
        <v>469774</v>
      </c>
    </row>
    <row r="119" spans="2:14" x14ac:dyDescent="0.35">
      <c r="B119">
        <v>93</v>
      </c>
      <c r="C119" t="s">
        <v>424</v>
      </c>
      <c r="D119" s="34">
        <v>8419</v>
      </c>
      <c r="E119" s="34" t="s">
        <v>26</v>
      </c>
      <c r="H119" t="s">
        <v>423</v>
      </c>
      <c r="I119" t="s">
        <v>889</v>
      </c>
      <c r="K119" s="34">
        <v>349566</v>
      </c>
    </row>
    <row r="120" spans="2:14" x14ac:dyDescent="0.35">
      <c r="B120">
        <v>94</v>
      </c>
      <c r="C120" t="s">
        <v>426</v>
      </c>
      <c r="D120" s="34">
        <v>29580</v>
      </c>
      <c r="E120" s="34" t="s">
        <v>26</v>
      </c>
      <c r="H120" t="s">
        <v>425</v>
      </c>
      <c r="I120" t="s">
        <v>890</v>
      </c>
      <c r="K120" s="34">
        <v>68172</v>
      </c>
      <c r="L120">
        <v>65613</v>
      </c>
      <c r="M120">
        <v>-9083</v>
      </c>
      <c r="N120">
        <v>11642</v>
      </c>
    </row>
    <row r="121" spans="2:14" x14ac:dyDescent="0.35">
      <c r="B121">
        <v>95</v>
      </c>
      <c r="C121" t="s">
        <v>428</v>
      </c>
      <c r="D121" s="34">
        <v>13787</v>
      </c>
      <c r="E121" s="34" t="s">
        <v>26</v>
      </c>
      <c r="H121" t="s">
        <v>427</v>
      </c>
      <c r="I121" t="s">
        <v>891</v>
      </c>
      <c r="K121" s="34">
        <v>1925367</v>
      </c>
      <c r="L121">
        <v>1638488</v>
      </c>
      <c r="M121">
        <v>-38086</v>
      </c>
      <c r="N121">
        <v>324965</v>
      </c>
    </row>
    <row r="122" spans="2:14" x14ac:dyDescent="0.35">
      <c r="B122">
        <v>96</v>
      </c>
      <c r="C122" t="s">
        <v>430</v>
      </c>
      <c r="D122" s="34">
        <v>15766</v>
      </c>
      <c r="E122" s="34" t="s">
        <v>26</v>
      </c>
      <c r="H122" t="s">
        <v>429</v>
      </c>
      <c r="I122" t="s">
        <v>887</v>
      </c>
      <c r="K122" s="34">
        <v>1766596</v>
      </c>
      <c r="L122">
        <v>1519644</v>
      </c>
      <c r="M122" t="s">
        <v>765</v>
      </c>
      <c r="N122">
        <v>246952</v>
      </c>
    </row>
    <row r="123" spans="2:14" x14ac:dyDescent="0.35">
      <c r="B123">
        <v>97</v>
      </c>
      <c r="C123" t="s">
        <v>432</v>
      </c>
      <c r="D123" s="34">
        <v>35282</v>
      </c>
      <c r="E123" s="34" t="s">
        <v>26</v>
      </c>
      <c r="H123" t="s">
        <v>431</v>
      </c>
      <c r="I123" t="s">
        <v>890</v>
      </c>
      <c r="K123" s="34">
        <v>158772</v>
      </c>
      <c r="L123">
        <v>118844</v>
      </c>
      <c r="M123">
        <v>-38086</v>
      </c>
      <c r="N123">
        <v>78014</v>
      </c>
    </row>
    <row r="124" spans="2:14" x14ac:dyDescent="0.35">
      <c r="B124">
        <v>98</v>
      </c>
      <c r="C124" t="s">
        <v>433</v>
      </c>
      <c r="D124" s="34">
        <v>5775</v>
      </c>
      <c r="E124" s="34" t="s">
        <v>26</v>
      </c>
    </row>
    <row r="125" spans="2:14" x14ac:dyDescent="0.35">
      <c r="B125">
        <v>99</v>
      </c>
      <c r="C125" t="s">
        <v>434</v>
      </c>
      <c r="D125" s="34">
        <v>1127</v>
      </c>
      <c r="E125" s="34" t="s">
        <v>26</v>
      </c>
    </row>
    <row r="126" spans="2:14" x14ac:dyDescent="0.35">
      <c r="B126">
        <v>100</v>
      </c>
      <c r="C126" t="s">
        <v>435</v>
      </c>
      <c r="D126" s="34">
        <v>19276</v>
      </c>
      <c r="E126" s="34" t="s">
        <v>26</v>
      </c>
    </row>
    <row r="127" spans="2:14" x14ac:dyDescent="0.35">
      <c r="B127">
        <v>101</v>
      </c>
      <c r="C127" t="s">
        <v>436</v>
      </c>
      <c r="D127" s="34">
        <v>4251</v>
      </c>
      <c r="E127" s="34" t="s">
        <v>26</v>
      </c>
    </row>
    <row r="128" spans="2:14" x14ac:dyDescent="0.35">
      <c r="B128">
        <v>102</v>
      </c>
      <c r="C128" t="s">
        <v>437</v>
      </c>
      <c r="D128" s="34">
        <v>28716</v>
      </c>
      <c r="E128" s="34" t="s">
        <v>26</v>
      </c>
    </row>
    <row r="129" spans="2:5" x14ac:dyDescent="0.35">
      <c r="B129">
        <v>103</v>
      </c>
      <c r="C129" t="s">
        <v>438</v>
      </c>
      <c r="D129" s="34">
        <v>6583</v>
      </c>
      <c r="E129" s="34" t="s">
        <v>26</v>
      </c>
    </row>
    <row r="130" spans="2:5" x14ac:dyDescent="0.35">
      <c r="B130">
        <v>104</v>
      </c>
      <c r="C130" t="s">
        <v>439</v>
      </c>
      <c r="D130" s="34">
        <v>5771</v>
      </c>
      <c r="E130" s="34" t="s">
        <v>26</v>
      </c>
    </row>
    <row r="131" spans="2:5" x14ac:dyDescent="0.35">
      <c r="B131">
        <v>105</v>
      </c>
      <c r="C131" t="s">
        <v>440</v>
      </c>
      <c r="D131" s="34">
        <v>6966</v>
      </c>
      <c r="E131" s="34" t="s">
        <v>26</v>
      </c>
    </row>
    <row r="132" spans="2:5" x14ac:dyDescent="0.35">
      <c r="B132">
        <v>106</v>
      </c>
      <c r="C132" t="s">
        <v>441</v>
      </c>
      <c r="D132" s="34">
        <v>6810</v>
      </c>
      <c r="E132" s="34" t="s">
        <v>26</v>
      </c>
    </row>
    <row r="133" spans="2:5" x14ac:dyDescent="0.35">
      <c r="B133">
        <v>107</v>
      </c>
      <c r="C133" t="s">
        <v>442</v>
      </c>
      <c r="D133" s="34">
        <v>7256</v>
      </c>
      <c r="E133" s="34" t="s">
        <v>26</v>
      </c>
    </row>
    <row r="134" spans="2:5" x14ac:dyDescent="0.35">
      <c r="B134">
        <v>108</v>
      </c>
      <c r="C134" t="s">
        <v>443</v>
      </c>
      <c r="D134" s="34">
        <v>8337</v>
      </c>
      <c r="E134" s="34" t="s">
        <v>26</v>
      </c>
    </row>
    <row r="135" spans="2:5" x14ac:dyDescent="0.35">
      <c r="B135">
        <v>109</v>
      </c>
      <c r="C135" t="s">
        <v>444</v>
      </c>
      <c r="D135" s="34">
        <v>3133</v>
      </c>
      <c r="E135" s="34" t="s">
        <v>26</v>
      </c>
    </row>
    <row r="136" spans="2:5" x14ac:dyDescent="0.35">
      <c r="B136">
        <v>110</v>
      </c>
      <c r="C136" t="s">
        <v>445</v>
      </c>
      <c r="D136" s="34">
        <v>3766</v>
      </c>
      <c r="E136" s="34" t="s">
        <v>26</v>
      </c>
    </row>
    <row r="137" spans="2:5" x14ac:dyDescent="0.35">
      <c r="B137">
        <v>111</v>
      </c>
      <c r="C137" t="s">
        <v>446</v>
      </c>
      <c r="D137" s="34">
        <v>21876</v>
      </c>
      <c r="E137" s="34" t="s">
        <v>26</v>
      </c>
    </row>
    <row r="138" spans="2:5" x14ac:dyDescent="0.35">
      <c r="B138">
        <v>112</v>
      </c>
      <c r="C138" t="s">
        <v>447</v>
      </c>
      <c r="D138" s="34">
        <v>7316</v>
      </c>
      <c r="E138" s="34" t="s">
        <v>26</v>
      </c>
    </row>
    <row r="139" spans="2:5" x14ac:dyDescent="0.35">
      <c r="B139">
        <v>113</v>
      </c>
      <c r="C139" t="s">
        <v>448</v>
      </c>
      <c r="D139" s="34">
        <v>13392</v>
      </c>
      <c r="E139" s="34" t="s">
        <v>26</v>
      </c>
    </row>
    <row r="140" spans="2:5" x14ac:dyDescent="0.35">
      <c r="B140">
        <v>114</v>
      </c>
      <c r="C140" t="s">
        <v>449</v>
      </c>
      <c r="D140" s="34">
        <v>26721</v>
      </c>
      <c r="E140" s="34" t="s">
        <v>26</v>
      </c>
    </row>
    <row r="141" spans="2:5" x14ac:dyDescent="0.35">
      <c r="B141">
        <v>115</v>
      </c>
      <c r="C141" t="s">
        <v>450</v>
      </c>
      <c r="D141" s="34">
        <v>3058</v>
      </c>
      <c r="E141" s="34" t="s">
        <v>26</v>
      </c>
    </row>
    <row r="142" spans="2:5" x14ac:dyDescent="0.35">
      <c r="B142">
        <v>116</v>
      </c>
      <c r="C142" t="s">
        <v>451</v>
      </c>
      <c r="D142" s="34">
        <v>6709</v>
      </c>
      <c r="E142" s="34" t="s">
        <v>26</v>
      </c>
    </row>
    <row r="143" spans="2:5" x14ac:dyDescent="0.35">
      <c r="B143">
        <v>117</v>
      </c>
      <c r="C143" t="s">
        <v>452</v>
      </c>
      <c r="D143" s="34">
        <v>2221</v>
      </c>
      <c r="E143" s="34" t="s">
        <v>26</v>
      </c>
    </row>
    <row r="144" spans="2:5" x14ac:dyDescent="0.35">
      <c r="B144">
        <v>118</v>
      </c>
      <c r="C144" t="s">
        <v>453</v>
      </c>
      <c r="D144" s="34">
        <v>21065</v>
      </c>
      <c r="E144" s="34" t="s">
        <v>26</v>
      </c>
    </row>
    <row r="145" spans="2:5" x14ac:dyDescent="0.35">
      <c r="B145">
        <v>119</v>
      </c>
      <c r="C145" t="s">
        <v>454</v>
      </c>
      <c r="D145" s="34">
        <v>9716</v>
      </c>
      <c r="E145" s="34" t="s">
        <v>26</v>
      </c>
    </row>
    <row r="146" spans="2:5" x14ac:dyDescent="0.35">
      <c r="B146">
        <v>120</v>
      </c>
      <c r="C146" t="s">
        <v>455</v>
      </c>
      <c r="D146" s="34">
        <v>20329</v>
      </c>
      <c r="E146" s="34" t="s">
        <v>24</v>
      </c>
    </row>
    <row r="147" spans="2:5" x14ac:dyDescent="0.35">
      <c r="B147">
        <v>121</v>
      </c>
      <c r="C147" t="s">
        <v>456</v>
      </c>
      <c r="D147" s="34">
        <v>9708</v>
      </c>
      <c r="E147" s="34" t="s">
        <v>24</v>
      </c>
    </row>
    <row r="148" spans="2:5" x14ac:dyDescent="0.35">
      <c r="B148">
        <v>122</v>
      </c>
      <c r="C148" t="s">
        <v>457</v>
      </c>
      <c r="D148" s="34">
        <v>12763</v>
      </c>
      <c r="E148" s="34" t="s">
        <v>24</v>
      </c>
    </row>
    <row r="149" spans="2:5" x14ac:dyDescent="0.35">
      <c r="B149">
        <v>123</v>
      </c>
      <c r="C149" t="s">
        <v>458</v>
      </c>
      <c r="D149" s="34">
        <v>12455</v>
      </c>
      <c r="E149" s="34" t="s">
        <v>24</v>
      </c>
    </row>
    <row r="150" spans="2:5" x14ac:dyDescent="0.35">
      <c r="B150">
        <v>124</v>
      </c>
      <c r="C150" t="s">
        <v>459</v>
      </c>
      <c r="D150" s="34">
        <v>67317</v>
      </c>
      <c r="E150" s="34" t="s">
        <v>24</v>
      </c>
    </row>
    <row r="151" spans="2:5" x14ac:dyDescent="0.35">
      <c r="B151">
        <v>125</v>
      </c>
      <c r="C151" t="s">
        <v>460</v>
      </c>
      <c r="D151" s="34">
        <v>4962</v>
      </c>
      <c r="E151" s="34" t="s">
        <v>24</v>
      </c>
    </row>
    <row r="152" spans="2:5" x14ac:dyDescent="0.35">
      <c r="B152">
        <v>126</v>
      </c>
      <c r="C152" t="s">
        <v>461</v>
      </c>
      <c r="D152" s="34">
        <v>82595</v>
      </c>
      <c r="E152" s="34" t="s">
        <v>24</v>
      </c>
    </row>
    <row r="153" spans="2:5" x14ac:dyDescent="0.35">
      <c r="B153">
        <v>127</v>
      </c>
      <c r="C153" t="s">
        <v>462</v>
      </c>
      <c r="D153" s="34">
        <v>24899</v>
      </c>
      <c r="E153" s="34" t="s">
        <v>24</v>
      </c>
    </row>
    <row r="154" spans="2:5" x14ac:dyDescent="0.35">
      <c r="B154">
        <v>128</v>
      </c>
      <c r="C154" t="s">
        <v>463</v>
      </c>
      <c r="D154" s="34">
        <v>30619</v>
      </c>
      <c r="E154" s="34" t="s">
        <v>24</v>
      </c>
    </row>
    <row r="155" spans="2:5" x14ac:dyDescent="0.35">
      <c r="B155">
        <v>129</v>
      </c>
      <c r="C155" t="s">
        <v>464</v>
      </c>
      <c r="D155" s="34">
        <v>47375</v>
      </c>
      <c r="E155" s="34" t="s">
        <v>24</v>
      </c>
    </row>
    <row r="156" spans="2:5" x14ac:dyDescent="0.35">
      <c r="B156">
        <v>130</v>
      </c>
      <c r="C156" t="s">
        <v>465</v>
      </c>
      <c r="D156" s="34">
        <v>50691</v>
      </c>
      <c r="E156" s="34" t="s">
        <v>24</v>
      </c>
    </row>
    <row r="157" spans="2:5" x14ac:dyDescent="0.35">
      <c r="B157">
        <v>131</v>
      </c>
      <c r="C157" t="s">
        <v>466</v>
      </c>
      <c r="D157" s="34">
        <v>2273</v>
      </c>
      <c r="E157" s="34" t="s">
        <v>24</v>
      </c>
    </row>
    <row r="158" spans="2:5" x14ac:dyDescent="0.35">
      <c r="B158">
        <v>132</v>
      </c>
      <c r="C158" t="s">
        <v>467</v>
      </c>
      <c r="D158" s="34">
        <v>11022</v>
      </c>
      <c r="E158" s="34" t="s">
        <v>24</v>
      </c>
    </row>
    <row r="159" spans="2:5" x14ac:dyDescent="0.35">
      <c r="B159">
        <v>133</v>
      </c>
      <c r="C159" t="s">
        <v>468</v>
      </c>
      <c r="D159" s="34">
        <v>3689</v>
      </c>
      <c r="E159" s="34" t="s">
        <v>24</v>
      </c>
    </row>
    <row r="160" spans="2:5" x14ac:dyDescent="0.35">
      <c r="B160">
        <v>134</v>
      </c>
      <c r="C160" t="s">
        <v>469</v>
      </c>
      <c r="D160" s="34">
        <v>11753</v>
      </c>
      <c r="E160" s="34" t="s">
        <v>24</v>
      </c>
    </row>
    <row r="161" spans="2:5" x14ac:dyDescent="0.35">
      <c r="B161">
        <v>135</v>
      </c>
      <c r="C161" t="s">
        <v>470</v>
      </c>
      <c r="D161" s="34">
        <v>15587</v>
      </c>
      <c r="E161" s="34" t="s">
        <v>24</v>
      </c>
    </row>
    <row r="162" spans="2:5" x14ac:dyDescent="0.35">
      <c r="B162">
        <v>136</v>
      </c>
      <c r="C162" t="s">
        <v>471</v>
      </c>
      <c r="D162" s="34">
        <v>12686</v>
      </c>
      <c r="E162" s="34" t="s">
        <v>24</v>
      </c>
    </row>
    <row r="163" spans="2:5" x14ac:dyDescent="0.35">
      <c r="B163">
        <v>137</v>
      </c>
      <c r="C163" t="s">
        <v>472</v>
      </c>
      <c r="D163" s="34">
        <v>13461</v>
      </c>
      <c r="E163" s="34" t="s">
        <v>24</v>
      </c>
    </row>
    <row r="164" spans="2:5" x14ac:dyDescent="0.35">
      <c r="B164">
        <v>138</v>
      </c>
      <c r="C164" t="s">
        <v>473</v>
      </c>
      <c r="D164" s="34">
        <v>7732</v>
      </c>
      <c r="E164" s="34" t="s">
        <v>24</v>
      </c>
    </row>
    <row r="165" spans="2:5" x14ac:dyDescent="0.35">
      <c r="B165">
        <v>139</v>
      </c>
      <c r="C165" t="s">
        <v>474</v>
      </c>
      <c r="D165" s="34">
        <v>1754</v>
      </c>
      <c r="E165" s="34" t="s">
        <v>24</v>
      </c>
    </row>
    <row r="166" spans="2:5" x14ac:dyDescent="0.35">
      <c r="B166">
        <v>140</v>
      </c>
      <c r="C166" t="s">
        <v>475</v>
      </c>
      <c r="D166" s="34">
        <v>1720</v>
      </c>
      <c r="E166" s="34" t="s">
        <v>25</v>
      </c>
    </row>
    <row r="167" spans="2:5" x14ac:dyDescent="0.35">
      <c r="B167">
        <v>141</v>
      </c>
      <c r="C167" t="s">
        <v>476</v>
      </c>
      <c r="D167" s="34">
        <v>8845</v>
      </c>
      <c r="E167" s="34" t="s">
        <v>25</v>
      </c>
    </row>
    <row r="168" spans="2:5" x14ac:dyDescent="0.35">
      <c r="B168">
        <v>142</v>
      </c>
      <c r="C168" t="s">
        <v>477</v>
      </c>
      <c r="D168" s="34">
        <v>4316</v>
      </c>
      <c r="E168" s="34" t="s">
        <v>25</v>
      </c>
    </row>
    <row r="169" spans="2:5" x14ac:dyDescent="0.35">
      <c r="B169">
        <v>143</v>
      </c>
      <c r="C169" t="s">
        <v>478</v>
      </c>
      <c r="D169" s="34">
        <v>6675</v>
      </c>
      <c r="E169" s="34" t="s">
        <v>25</v>
      </c>
    </row>
    <row r="170" spans="2:5" x14ac:dyDescent="0.35">
      <c r="B170">
        <v>144</v>
      </c>
      <c r="C170" t="s">
        <v>479</v>
      </c>
      <c r="D170" s="34">
        <v>5701</v>
      </c>
      <c r="E170" s="34" t="s">
        <v>25</v>
      </c>
    </row>
    <row r="171" spans="2:5" x14ac:dyDescent="0.35">
      <c r="B171">
        <v>145</v>
      </c>
      <c r="C171" t="s">
        <v>480</v>
      </c>
      <c r="D171" s="34">
        <v>6059</v>
      </c>
      <c r="E171" s="34" t="s">
        <v>25</v>
      </c>
    </row>
    <row r="172" spans="2:5" x14ac:dyDescent="0.35">
      <c r="B172">
        <v>146</v>
      </c>
      <c r="C172" t="s">
        <v>481</v>
      </c>
      <c r="D172" s="34">
        <v>5949</v>
      </c>
      <c r="E172" s="34" t="s">
        <v>25</v>
      </c>
    </row>
    <row r="173" spans="2:5" x14ac:dyDescent="0.35">
      <c r="B173">
        <v>147</v>
      </c>
      <c r="C173" t="s">
        <v>482</v>
      </c>
      <c r="D173" s="34">
        <v>5325</v>
      </c>
      <c r="E173" s="34" t="s">
        <v>25</v>
      </c>
    </row>
    <row r="174" spans="2:5" x14ac:dyDescent="0.35">
      <c r="B174">
        <v>148</v>
      </c>
      <c r="C174" t="s">
        <v>483</v>
      </c>
      <c r="D174" s="34">
        <v>9862</v>
      </c>
      <c r="E174" s="34" t="s">
        <v>25</v>
      </c>
    </row>
    <row r="175" spans="2:5" x14ac:dyDescent="0.35">
      <c r="B175">
        <v>149</v>
      </c>
      <c r="C175" t="s">
        <v>484</v>
      </c>
      <c r="D175" s="34">
        <v>11654</v>
      </c>
      <c r="E175" s="34" t="s">
        <v>25</v>
      </c>
    </row>
    <row r="176" spans="2:5" x14ac:dyDescent="0.35">
      <c r="B176">
        <v>150</v>
      </c>
      <c r="C176" t="s">
        <v>485</v>
      </c>
      <c r="D176" s="34">
        <v>9021</v>
      </c>
      <c r="E176" s="34" t="s">
        <v>25</v>
      </c>
    </row>
    <row r="177" spans="2:5" x14ac:dyDescent="0.35">
      <c r="B177">
        <v>151</v>
      </c>
      <c r="C177" t="s">
        <v>486</v>
      </c>
      <c r="D177" s="34">
        <v>6035</v>
      </c>
      <c r="E177" s="34" t="s">
        <v>25</v>
      </c>
    </row>
    <row r="178" spans="2:5" x14ac:dyDescent="0.35">
      <c r="B178">
        <v>152</v>
      </c>
      <c r="C178" t="s">
        <v>487</v>
      </c>
      <c r="D178" s="34">
        <v>2968</v>
      </c>
      <c r="E178" s="34" t="s">
        <v>25</v>
      </c>
    </row>
    <row r="179" spans="2:5" x14ac:dyDescent="0.35">
      <c r="B179">
        <v>153</v>
      </c>
      <c r="C179" t="s">
        <v>488</v>
      </c>
      <c r="D179" s="34">
        <v>12019</v>
      </c>
      <c r="E179" s="34" t="s">
        <v>25</v>
      </c>
    </row>
    <row r="180" spans="2:5" x14ac:dyDescent="0.35">
      <c r="B180">
        <v>154</v>
      </c>
      <c r="C180" t="s">
        <v>489</v>
      </c>
      <c r="D180" s="34">
        <v>14219</v>
      </c>
      <c r="E180" s="34" t="s">
        <v>25</v>
      </c>
    </row>
    <row r="181" spans="2:5" x14ac:dyDescent="0.35">
      <c r="B181">
        <v>155</v>
      </c>
      <c r="C181" t="s">
        <v>490</v>
      </c>
      <c r="D181" s="34">
        <v>3962</v>
      </c>
      <c r="E181" s="34" t="s">
        <v>25</v>
      </c>
    </row>
    <row r="182" spans="2:5" x14ac:dyDescent="0.35">
      <c r="B182">
        <v>156</v>
      </c>
      <c r="C182" t="s">
        <v>491</v>
      </c>
      <c r="D182" s="34">
        <v>11189</v>
      </c>
      <c r="E182" s="34" t="s">
        <v>25</v>
      </c>
    </row>
    <row r="183" spans="2:5" x14ac:dyDescent="0.35">
      <c r="B183">
        <v>157</v>
      </c>
      <c r="C183" t="s">
        <v>492</v>
      </c>
      <c r="D183" s="34">
        <v>32856</v>
      </c>
      <c r="E183" s="34" t="s">
        <v>27</v>
      </c>
    </row>
    <row r="184" spans="2:5" x14ac:dyDescent="0.35">
      <c r="B184">
        <v>158</v>
      </c>
      <c r="C184" t="s">
        <v>493</v>
      </c>
      <c r="D184" s="34">
        <v>321172</v>
      </c>
      <c r="E184" s="34" t="s">
        <v>27</v>
      </c>
    </row>
    <row r="185" spans="2:5" x14ac:dyDescent="0.35">
      <c r="B185">
        <v>159</v>
      </c>
      <c r="C185" t="s">
        <v>494</v>
      </c>
      <c r="D185" s="34">
        <v>22670</v>
      </c>
      <c r="E185" s="34" t="s">
        <v>27</v>
      </c>
    </row>
    <row r="186" spans="2:5" x14ac:dyDescent="0.35">
      <c r="B186">
        <v>160</v>
      </c>
      <c r="C186" t="s">
        <v>495</v>
      </c>
      <c r="D186" s="34">
        <v>13842</v>
      </c>
      <c r="E186" s="34" t="s">
        <v>27</v>
      </c>
    </row>
    <row r="187" spans="2:5" x14ac:dyDescent="0.35">
      <c r="B187">
        <v>161</v>
      </c>
      <c r="C187" t="s">
        <v>496</v>
      </c>
      <c r="D187" s="34">
        <v>8354</v>
      </c>
      <c r="E187" s="34" t="s">
        <v>27</v>
      </c>
    </row>
    <row r="188" spans="2:5" x14ac:dyDescent="0.35">
      <c r="B188">
        <v>162</v>
      </c>
      <c r="C188" t="s">
        <v>497</v>
      </c>
      <c r="D188" s="34">
        <v>4795</v>
      </c>
      <c r="E188" s="34" t="s">
        <v>27</v>
      </c>
    </row>
    <row r="189" spans="2:5" x14ac:dyDescent="0.35">
      <c r="B189">
        <v>163</v>
      </c>
      <c r="C189" t="s">
        <v>498</v>
      </c>
      <c r="D189" s="34">
        <v>16733</v>
      </c>
      <c r="E189" s="34" t="s">
        <v>27</v>
      </c>
    </row>
    <row r="190" spans="2:5" x14ac:dyDescent="0.35">
      <c r="B190">
        <v>164</v>
      </c>
      <c r="C190" t="s">
        <v>499</v>
      </c>
      <c r="D190" s="34">
        <v>34124</v>
      </c>
      <c r="E190" s="34" t="s">
        <v>27</v>
      </c>
    </row>
    <row r="191" spans="2:5" x14ac:dyDescent="0.35">
      <c r="B191">
        <v>165</v>
      </c>
      <c r="C191" t="s">
        <v>500</v>
      </c>
      <c r="D191" s="34">
        <v>22383</v>
      </c>
      <c r="E191" s="34" t="s">
        <v>27</v>
      </c>
    </row>
    <row r="192" spans="2:5" x14ac:dyDescent="0.35">
      <c r="B192">
        <v>166</v>
      </c>
      <c r="C192" t="s">
        <v>501</v>
      </c>
      <c r="D192" s="34">
        <v>38637</v>
      </c>
      <c r="E192" s="34" t="s">
        <v>27</v>
      </c>
    </row>
    <row r="193" spans="2:5" x14ac:dyDescent="0.35">
      <c r="B193">
        <v>167</v>
      </c>
      <c r="C193" t="s">
        <v>502</v>
      </c>
      <c r="D193" s="34">
        <v>26114</v>
      </c>
      <c r="E193" s="34" t="s">
        <v>27</v>
      </c>
    </row>
    <row r="194" spans="2:5" x14ac:dyDescent="0.35">
      <c r="B194">
        <v>168</v>
      </c>
      <c r="C194" t="s">
        <v>503</v>
      </c>
      <c r="D194" s="34">
        <v>35175</v>
      </c>
      <c r="E194" s="34" t="s">
        <v>27</v>
      </c>
    </row>
    <row r="195" spans="2:5" x14ac:dyDescent="0.35">
      <c r="B195">
        <v>169</v>
      </c>
      <c r="C195" t="s">
        <v>504</v>
      </c>
      <c r="D195" s="34">
        <v>57863</v>
      </c>
      <c r="E195" s="34" t="s">
        <v>27</v>
      </c>
    </row>
    <row r="196" spans="2:5" x14ac:dyDescent="0.35">
      <c r="B196">
        <v>170</v>
      </c>
      <c r="C196" t="s">
        <v>505</v>
      </c>
      <c r="D196" s="34">
        <v>24332</v>
      </c>
      <c r="E196" s="34" t="s">
        <v>27</v>
      </c>
    </row>
    <row r="197" spans="2:5" x14ac:dyDescent="0.35">
      <c r="B197">
        <v>171</v>
      </c>
      <c r="C197" t="s">
        <v>506</v>
      </c>
      <c r="D197" s="34">
        <v>93076</v>
      </c>
      <c r="E197" s="34" t="s">
        <v>28</v>
      </c>
    </row>
    <row r="198" spans="2:5" x14ac:dyDescent="0.35">
      <c r="B198">
        <v>172</v>
      </c>
      <c r="C198" t="s">
        <v>507</v>
      </c>
      <c r="D198" s="34">
        <v>48864</v>
      </c>
      <c r="E198" s="34" t="s">
        <v>28</v>
      </c>
    </row>
    <row r="199" spans="2:5" x14ac:dyDescent="0.35">
      <c r="B199">
        <v>173</v>
      </c>
      <c r="C199" t="s">
        <v>508</v>
      </c>
      <c r="D199" s="34">
        <v>25343</v>
      </c>
      <c r="E199" s="34" t="s">
        <v>28</v>
      </c>
    </row>
    <row r="200" spans="2:5" x14ac:dyDescent="0.35">
      <c r="B200">
        <v>174</v>
      </c>
      <c r="C200" t="s">
        <v>509</v>
      </c>
      <c r="D200" s="34">
        <v>31199</v>
      </c>
      <c r="E200" s="34" t="s">
        <v>28</v>
      </c>
    </row>
    <row r="201" spans="2:5" x14ac:dyDescent="0.35">
      <c r="B201">
        <v>175</v>
      </c>
      <c r="C201" t="s">
        <v>510</v>
      </c>
      <c r="D201" s="34">
        <v>10627</v>
      </c>
      <c r="E201" s="34" t="s">
        <v>28</v>
      </c>
    </row>
    <row r="202" spans="2:5" x14ac:dyDescent="0.35">
      <c r="B202">
        <v>176</v>
      </c>
      <c r="C202" t="s">
        <v>511</v>
      </c>
      <c r="D202" s="34">
        <v>8772</v>
      </c>
      <c r="E202" s="34" t="s">
        <v>28</v>
      </c>
    </row>
    <row r="203" spans="2:5" x14ac:dyDescent="0.35">
      <c r="B203">
        <v>177</v>
      </c>
      <c r="C203" t="s">
        <v>512</v>
      </c>
      <c r="D203" s="34">
        <v>29433</v>
      </c>
      <c r="E203" s="34" t="s">
        <v>28</v>
      </c>
    </row>
    <row r="204" spans="2:5" x14ac:dyDescent="0.35">
      <c r="B204">
        <v>178</v>
      </c>
      <c r="C204" t="s">
        <v>513</v>
      </c>
      <c r="D204" s="34">
        <v>9234</v>
      </c>
      <c r="E204" s="34" t="s">
        <v>28</v>
      </c>
    </row>
    <row r="205" spans="2:5" x14ac:dyDescent="0.35">
      <c r="B205">
        <v>179</v>
      </c>
      <c r="C205" t="s">
        <v>514</v>
      </c>
      <c r="D205" s="34">
        <v>5553</v>
      </c>
      <c r="E205" s="34" t="s">
        <v>28</v>
      </c>
    </row>
    <row r="206" spans="2:5" x14ac:dyDescent="0.35">
      <c r="B206">
        <v>180</v>
      </c>
      <c r="C206" t="s">
        <v>515</v>
      </c>
      <c r="D206" s="34">
        <v>6111</v>
      </c>
      <c r="E206" s="34" t="s">
        <v>28</v>
      </c>
    </row>
    <row r="207" spans="2:5" x14ac:dyDescent="0.35">
      <c r="B207">
        <v>181</v>
      </c>
      <c r="C207" t="s">
        <v>516</v>
      </c>
      <c r="D207" s="34">
        <v>8294</v>
      </c>
      <c r="E207" s="34" t="s">
        <v>28</v>
      </c>
    </row>
    <row r="208" spans="2:5" x14ac:dyDescent="0.35">
      <c r="B208">
        <v>182</v>
      </c>
      <c r="C208" t="s">
        <v>517</v>
      </c>
      <c r="D208" s="34">
        <v>12412</v>
      </c>
      <c r="E208" s="34" t="s">
        <v>29</v>
      </c>
    </row>
    <row r="209" spans="2:5" x14ac:dyDescent="0.35">
      <c r="B209">
        <v>183</v>
      </c>
      <c r="C209" t="s">
        <v>518</v>
      </c>
      <c r="D209" s="34">
        <v>11506</v>
      </c>
      <c r="E209" s="34" t="s">
        <v>29</v>
      </c>
    </row>
    <row r="210" spans="2:5" x14ac:dyDescent="0.35">
      <c r="B210">
        <v>184</v>
      </c>
      <c r="C210" t="s">
        <v>519</v>
      </c>
      <c r="D210" s="34">
        <v>4572</v>
      </c>
      <c r="E210" s="34" t="s">
        <v>29</v>
      </c>
    </row>
    <row r="211" spans="2:5" x14ac:dyDescent="0.35">
      <c r="B211">
        <v>185</v>
      </c>
      <c r="C211" t="s">
        <v>520</v>
      </c>
      <c r="D211" s="34">
        <v>3777</v>
      </c>
      <c r="E211" s="34" t="s">
        <v>29</v>
      </c>
    </row>
    <row r="212" spans="2:5" x14ac:dyDescent="0.35">
      <c r="B212">
        <v>186</v>
      </c>
      <c r="C212" t="s">
        <v>521</v>
      </c>
      <c r="D212" s="34">
        <v>4996</v>
      </c>
      <c r="E212" s="34" t="s">
        <v>29</v>
      </c>
    </row>
    <row r="213" spans="2:5" x14ac:dyDescent="0.35">
      <c r="B213">
        <v>187</v>
      </c>
      <c r="C213" t="s">
        <v>522</v>
      </c>
      <c r="D213" s="34">
        <v>6249</v>
      </c>
      <c r="E213" s="34" t="s">
        <v>29</v>
      </c>
    </row>
    <row r="214" spans="2:5" x14ac:dyDescent="0.35">
      <c r="B214">
        <v>188</v>
      </c>
      <c r="C214" t="s">
        <v>523</v>
      </c>
      <c r="D214" s="34">
        <v>13474</v>
      </c>
      <c r="E214" s="34" t="s">
        <v>29</v>
      </c>
    </row>
    <row r="215" spans="2:5" x14ac:dyDescent="0.35">
      <c r="B215">
        <v>189</v>
      </c>
      <c r="C215" t="s">
        <v>524</v>
      </c>
      <c r="D215" s="34">
        <v>8515</v>
      </c>
      <c r="E215" s="34" t="s">
        <v>29</v>
      </c>
    </row>
    <row r="216" spans="2:5" x14ac:dyDescent="0.35">
      <c r="B216">
        <v>190</v>
      </c>
      <c r="C216" t="s">
        <v>525</v>
      </c>
      <c r="D216" s="34">
        <v>43741</v>
      </c>
      <c r="E216" s="34" t="s">
        <v>29</v>
      </c>
    </row>
    <row r="217" spans="2:5" x14ac:dyDescent="0.35">
      <c r="B217">
        <v>191</v>
      </c>
      <c r="C217" t="s">
        <v>526</v>
      </c>
      <c r="D217" s="34">
        <v>41880</v>
      </c>
      <c r="E217" s="34" t="s">
        <v>29</v>
      </c>
    </row>
    <row r="218" spans="2:5" x14ac:dyDescent="0.35">
      <c r="B218">
        <v>192</v>
      </c>
      <c r="C218" t="s">
        <v>527</v>
      </c>
      <c r="D218" s="34">
        <v>4300</v>
      </c>
      <c r="E218" s="34" t="s">
        <v>29</v>
      </c>
    </row>
    <row r="219" spans="2:5" x14ac:dyDescent="0.35">
      <c r="B219">
        <v>193</v>
      </c>
      <c r="C219" t="s">
        <v>528</v>
      </c>
      <c r="D219" s="34">
        <v>8949</v>
      </c>
      <c r="E219" s="34" t="s">
        <v>29</v>
      </c>
    </row>
    <row r="220" spans="2:5" x14ac:dyDescent="0.35">
      <c r="B220">
        <v>194</v>
      </c>
      <c r="C220" t="s">
        <v>529</v>
      </c>
      <c r="D220" s="34">
        <v>5327</v>
      </c>
      <c r="E220" s="34" t="s">
        <v>29</v>
      </c>
    </row>
    <row r="221" spans="2:5" x14ac:dyDescent="0.35">
      <c r="B221">
        <v>195</v>
      </c>
      <c r="C221" t="s">
        <v>530</v>
      </c>
      <c r="D221" s="34">
        <v>6102</v>
      </c>
      <c r="E221" s="34" t="s">
        <v>29</v>
      </c>
    </row>
    <row r="222" spans="2:5" x14ac:dyDescent="0.35">
      <c r="B222">
        <v>196</v>
      </c>
      <c r="C222" t="s">
        <v>531</v>
      </c>
      <c r="D222" s="34">
        <v>10825</v>
      </c>
      <c r="E222" s="34" t="s">
        <v>29</v>
      </c>
    </row>
    <row r="223" spans="2:5" x14ac:dyDescent="0.35">
      <c r="B223">
        <v>197</v>
      </c>
      <c r="C223" t="s">
        <v>532</v>
      </c>
      <c r="D223" s="34">
        <v>1286</v>
      </c>
      <c r="E223" s="34" t="s">
        <v>29</v>
      </c>
    </row>
    <row r="224" spans="2:5" x14ac:dyDescent="0.35">
      <c r="B224">
        <v>198</v>
      </c>
      <c r="C224" t="s">
        <v>533</v>
      </c>
      <c r="D224" s="34">
        <v>2356</v>
      </c>
      <c r="E224" s="34" t="s">
        <v>29</v>
      </c>
    </row>
    <row r="225" spans="2:5" x14ac:dyDescent="0.35">
      <c r="B225">
        <v>199</v>
      </c>
      <c r="C225" t="s">
        <v>534</v>
      </c>
      <c r="D225" s="34">
        <v>12334</v>
      </c>
      <c r="E225" s="34" t="s">
        <v>29</v>
      </c>
    </row>
    <row r="226" spans="2:5" x14ac:dyDescent="0.35">
      <c r="B226">
        <v>200</v>
      </c>
      <c r="C226" t="s">
        <v>535</v>
      </c>
      <c r="D226" s="34">
        <v>26492</v>
      </c>
      <c r="E226" s="34" t="s">
        <v>29</v>
      </c>
    </row>
    <row r="227" spans="2:5" x14ac:dyDescent="0.35">
      <c r="B227">
        <v>201</v>
      </c>
      <c r="C227" t="s">
        <v>536</v>
      </c>
      <c r="D227" s="34">
        <v>22212</v>
      </c>
      <c r="E227" s="34" t="s">
        <v>14</v>
      </c>
    </row>
    <row r="228" spans="2:5" x14ac:dyDescent="0.35">
      <c r="B228">
        <v>202</v>
      </c>
      <c r="C228" t="s">
        <v>537</v>
      </c>
      <c r="D228" s="34">
        <v>34831</v>
      </c>
      <c r="E228" s="34" t="s">
        <v>14</v>
      </c>
    </row>
    <row r="229" spans="2:5" x14ac:dyDescent="0.35">
      <c r="B229">
        <v>203</v>
      </c>
      <c r="C229" t="s">
        <v>538</v>
      </c>
      <c r="D229" s="34">
        <v>20489</v>
      </c>
      <c r="E229" s="34" t="s">
        <v>14</v>
      </c>
    </row>
    <row r="230" spans="2:5" x14ac:dyDescent="0.35">
      <c r="B230">
        <v>204</v>
      </c>
      <c r="C230" t="s">
        <v>539</v>
      </c>
      <c r="D230" s="34">
        <v>11666</v>
      </c>
      <c r="E230" s="34" t="s">
        <v>14</v>
      </c>
    </row>
    <row r="231" spans="2:5" x14ac:dyDescent="0.35">
      <c r="B231">
        <v>205</v>
      </c>
      <c r="C231" t="s">
        <v>540</v>
      </c>
      <c r="D231" s="34">
        <v>9367</v>
      </c>
      <c r="E231" s="34" t="s">
        <v>14</v>
      </c>
    </row>
    <row r="232" spans="2:5" x14ac:dyDescent="0.35">
      <c r="B232">
        <v>206</v>
      </c>
      <c r="C232" t="s">
        <v>541</v>
      </c>
      <c r="D232" s="34">
        <v>44481</v>
      </c>
      <c r="E232" s="34" t="s">
        <v>14</v>
      </c>
    </row>
    <row r="233" spans="2:5" x14ac:dyDescent="0.35">
      <c r="B233">
        <v>207</v>
      </c>
      <c r="C233" t="s">
        <v>542</v>
      </c>
      <c r="D233" s="34">
        <v>10367</v>
      </c>
      <c r="E233" s="34" t="s">
        <v>14</v>
      </c>
    </row>
    <row r="234" spans="2:5" x14ac:dyDescent="0.35">
      <c r="B234">
        <v>208</v>
      </c>
      <c r="C234" t="s">
        <v>543</v>
      </c>
      <c r="D234" s="34">
        <v>36427</v>
      </c>
      <c r="E234" s="34" t="s">
        <v>14</v>
      </c>
    </row>
    <row r="235" spans="2:5" x14ac:dyDescent="0.35">
      <c r="B235">
        <v>209</v>
      </c>
      <c r="C235" t="s">
        <v>544</v>
      </c>
      <c r="D235" s="34">
        <v>34998</v>
      </c>
      <c r="E235" s="34" t="s">
        <v>14</v>
      </c>
    </row>
    <row r="236" spans="2:5" x14ac:dyDescent="0.35">
      <c r="B236">
        <v>210</v>
      </c>
      <c r="C236" t="s">
        <v>545</v>
      </c>
      <c r="D236" s="34">
        <v>30974</v>
      </c>
      <c r="E236" s="34" t="s">
        <v>14</v>
      </c>
    </row>
    <row r="237" spans="2:5" x14ac:dyDescent="0.35">
      <c r="B237">
        <v>211</v>
      </c>
      <c r="C237" t="s">
        <v>546</v>
      </c>
      <c r="D237" s="34">
        <v>58277</v>
      </c>
      <c r="E237" s="34" t="s">
        <v>14</v>
      </c>
    </row>
    <row r="238" spans="2:5" x14ac:dyDescent="0.35">
      <c r="B238">
        <v>212</v>
      </c>
      <c r="C238" t="s">
        <v>547</v>
      </c>
      <c r="D238" s="34">
        <v>22373</v>
      </c>
      <c r="E238" s="34" t="s">
        <v>14</v>
      </c>
    </row>
    <row r="239" spans="2:5" x14ac:dyDescent="0.35">
      <c r="B239">
        <v>213</v>
      </c>
      <c r="C239" t="s">
        <v>548</v>
      </c>
      <c r="D239" s="34">
        <v>45629</v>
      </c>
      <c r="E239" s="34" t="s">
        <v>14</v>
      </c>
    </row>
    <row r="240" spans="2:5" x14ac:dyDescent="0.35">
      <c r="B240">
        <v>214</v>
      </c>
      <c r="C240" t="s">
        <v>549</v>
      </c>
      <c r="D240" s="34">
        <v>8040</v>
      </c>
      <c r="E240" s="34" t="s">
        <v>14</v>
      </c>
    </row>
    <row r="241" spans="2:5" x14ac:dyDescent="0.35">
      <c r="B241">
        <v>215</v>
      </c>
      <c r="C241" t="s">
        <v>550</v>
      </c>
      <c r="D241" s="34">
        <v>61816</v>
      </c>
      <c r="E241" s="34" t="s">
        <v>14</v>
      </c>
    </row>
    <row r="242" spans="2:5" x14ac:dyDescent="0.35">
      <c r="B242">
        <v>216</v>
      </c>
      <c r="C242" t="s">
        <v>551</v>
      </c>
      <c r="D242" s="34">
        <v>137340</v>
      </c>
      <c r="E242" s="34" t="s">
        <v>14</v>
      </c>
    </row>
    <row r="243" spans="2:5" x14ac:dyDescent="0.35">
      <c r="B243">
        <v>217</v>
      </c>
      <c r="C243" t="s">
        <v>552</v>
      </c>
      <c r="D243" s="34">
        <v>11995</v>
      </c>
      <c r="E243" s="34" t="s">
        <v>14</v>
      </c>
    </row>
    <row r="244" spans="2:5" x14ac:dyDescent="0.35">
      <c r="B244">
        <v>218</v>
      </c>
      <c r="C244" t="s">
        <v>553</v>
      </c>
      <c r="D244" s="34">
        <v>34188</v>
      </c>
      <c r="E244" s="34" t="s">
        <v>14</v>
      </c>
    </row>
    <row r="245" spans="2:5" x14ac:dyDescent="0.35">
      <c r="B245">
        <v>219</v>
      </c>
      <c r="C245" t="s">
        <v>554</v>
      </c>
      <c r="D245" s="34">
        <v>28362</v>
      </c>
      <c r="E245" s="34" t="s">
        <v>14</v>
      </c>
    </row>
    <row r="246" spans="2:5" x14ac:dyDescent="0.35">
      <c r="B246">
        <v>220</v>
      </c>
      <c r="C246" t="s">
        <v>555</v>
      </c>
      <c r="D246" s="34">
        <v>40242</v>
      </c>
      <c r="E246" s="34" t="s">
        <v>14</v>
      </c>
    </row>
    <row r="247" spans="2:5" x14ac:dyDescent="0.35">
      <c r="B247">
        <v>221</v>
      </c>
      <c r="C247" t="s">
        <v>556</v>
      </c>
      <c r="D247" s="34">
        <v>13109</v>
      </c>
      <c r="E247" s="34" t="s">
        <v>14</v>
      </c>
    </row>
    <row r="248" spans="2:5" x14ac:dyDescent="0.35">
      <c r="B248">
        <v>222</v>
      </c>
      <c r="C248" t="s">
        <v>557</v>
      </c>
      <c r="D248" s="34">
        <v>9423</v>
      </c>
      <c r="E248" s="34" t="s">
        <v>14</v>
      </c>
    </row>
    <row r="249" spans="2:5" x14ac:dyDescent="0.35">
      <c r="B249">
        <v>223</v>
      </c>
      <c r="C249" t="s">
        <v>558</v>
      </c>
      <c r="D249" s="34">
        <v>20805</v>
      </c>
      <c r="E249" s="34" t="s">
        <v>14</v>
      </c>
    </row>
    <row r="250" spans="2:5" x14ac:dyDescent="0.35">
      <c r="B250">
        <v>224</v>
      </c>
      <c r="C250" t="s">
        <v>559</v>
      </c>
      <c r="D250" s="34">
        <v>32298</v>
      </c>
      <c r="E250" s="34" t="s">
        <v>14</v>
      </c>
    </row>
    <row r="251" spans="2:5" x14ac:dyDescent="0.35">
      <c r="B251">
        <v>225</v>
      </c>
      <c r="C251" t="s">
        <v>560</v>
      </c>
      <c r="D251" s="34">
        <v>39802</v>
      </c>
      <c r="E251" s="34" t="s">
        <v>14</v>
      </c>
    </row>
    <row r="252" spans="2:5" x14ac:dyDescent="0.35">
      <c r="B252">
        <v>226</v>
      </c>
      <c r="C252" t="s">
        <v>561</v>
      </c>
      <c r="D252" s="34">
        <v>29293</v>
      </c>
      <c r="E252" s="34" t="s">
        <v>14</v>
      </c>
    </row>
    <row r="253" spans="2:5" x14ac:dyDescent="0.35">
      <c r="B253">
        <v>227</v>
      </c>
      <c r="C253" t="s">
        <v>562</v>
      </c>
      <c r="D253" s="34">
        <v>20228</v>
      </c>
      <c r="E253" s="34" t="s">
        <v>14</v>
      </c>
    </row>
    <row r="254" spans="2:5" x14ac:dyDescent="0.35">
      <c r="B254">
        <v>228</v>
      </c>
      <c r="C254" t="s">
        <v>563</v>
      </c>
      <c r="D254" s="34">
        <v>21083</v>
      </c>
      <c r="E254" s="34" t="s">
        <v>14</v>
      </c>
    </row>
    <row r="255" spans="2:5" x14ac:dyDescent="0.35">
      <c r="B255">
        <v>229</v>
      </c>
      <c r="C255" t="s">
        <v>564</v>
      </c>
      <c r="D255" s="34">
        <v>48086</v>
      </c>
      <c r="E255" s="34" t="s">
        <v>14</v>
      </c>
    </row>
    <row r="256" spans="2:5" x14ac:dyDescent="0.35">
      <c r="B256">
        <v>230</v>
      </c>
      <c r="C256" t="s">
        <v>565</v>
      </c>
      <c r="D256" s="34">
        <v>5718</v>
      </c>
      <c r="E256" s="34" t="s">
        <v>15</v>
      </c>
    </row>
    <row r="257" spans="2:5" x14ac:dyDescent="0.35">
      <c r="B257">
        <v>231</v>
      </c>
      <c r="C257" t="s">
        <v>566</v>
      </c>
      <c r="D257" s="34">
        <v>12666</v>
      </c>
      <c r="E257" s="34" t="s">
        <v>15</v>
      </c>
    </row>
    <row r="258" spans="2:5" x14ac:dyDescent="0.35">
      <c r="B258">
        <v>232</v>
      </c>
      <c r="C258" t="s">
        <v>567</v>
      </c>
      <c r="D258" s="34">
        <v>6661</v>
      </c>
      <c r="E258" s="34" t="s">
        <v>15</v>
      </c>
    </row>
    <row r="259" spans="2:5" x14ac:dyDescent="0.35">
      <c r="B259">
        <v>233</v>
      </c>
      <c r="C259" t="s">
        <v>568</v>
      </c>
      <c r="D259" s="34">
        <v>7255</v>
      </c>
      <c r="E259" s="34" t="s">
        <v>15</v>
      </c>
    </row>
    <row r="260" spans="2:5" x14ac:dyDescent="0.35">
      <c r="B260">
        <v>234</v>
      </c>
      <c r="C260" t="s">
        <v>569</v>
      </c>
      <c r="D260" s="34">
        <v>3295</v>
      </c>
      <c r="E260" s="34" t="s">
        <v>15</v>
      </c>
    </row>
    <row r="261" spans="2:5" x14ac:dyDescent="0.35">
      <c r="B261">
        <v>235</v>
      </c>
      <c r="C261" t="s">
        <v>570</v>
      </c>
      <c r="D261" s="34">
        <v>9721</v>
      </c>
      <c r="E261" s="34" t="s">
        <v>15</v>
      </c>
    </row>
    <row r="262" spans="2:5" x14ac:dyDescent="0.35">
      <c r="B262">
        <v>236</v>
      </c>
      <c r="C262" t="s">
        <v>571</v>
      </c>
      <c r="D262" s="34">
        <v>10926</v>
      </c>
      <c r="E262" s="34" t="s">
        <v>15</v>
      </c>
    </row>
    <row r="263" spans="2:5" x14ac:dyDescent="0.35">
      <c r="B263">
        <v>237</v>
      </c>
      <c r="C263" t="s">
        <v>572</v>
      </c>
      <c r="D263" s="34">
        <v>9147</v>
      </c>
      <c r="E263" s="34" t="s">
        <v>15</v>
      </c>
    </row>
    <row r="264" spans="2:5" x14ac:dyDescent="0.35">
      <c r="B264">
        <v>238</v>
      </c>
      <c r="C264" t="s">
        <v>573</v>
      </c>
      <c r="D264" s="34">
        <v>5329</v>
      </c>
      <c r="E264" s="34" t="s">
        <v>17</v>
      </c>
    </row>
    <row r="265" spans="2:5" x14ac:dyDescent="0.35">
      <c r="B265">
        <v>239</v>
      </c>
      <c r="C265" t="s">
        <v>574</v>
      </c>
      <c r="D265" s="34">
        <v>34562</v>
      </c>
      <c r="E265" s="34" t="s">
        <v>17</v>
      </c>
    </row>
    <row r="266" spans="2:5" x14ac:dyDescent="0.35">
      <c r="B266">
        <v>240</v>
      </c>
      <c r="C266" t="s">
        <v>575</v>
      </c>
      <c r="D266" s="34">
        <v>23280</v>
      </c>
      <c r="E266" s="34" t="s">
        <v>17</v>
      </c>
    </row>
    <row r="267" spans="2:5" x14ac:dyDescent="0.35">
      <c r="B267">
        <v>241</v>
      </c>
      <c r="C267" t="s">
        <v>576</v>
      </c>
      <c r="D267" s="34">
        <v>52927</v>
      </c>
      <c r="E267" s="34" t="s">
        <v>17</v>
      </c>
    </row>
    <row r="268" spans="2:5" x14ac:dyDescent="0.35">
      <c r="B268">
        <v>242</v>
      </c>
      <c r="C268" t="s">
        <v>577</v>
      </c>
      <c r="D268" s="34">
        <v>21772</v>
      </c>
      <c r="E268" s="34" t="s">
        <v>17</v>
      </c>
    </row>
    <row r="269" spans="2:5" x14ac:dyDescent="0.35">
      <c r="B269">
        <v>243</v>
      </c>
      <c r="C269" t="s">
        <v>578</v>
      </c>
      <c r="D269" s="34">
        <v>4302</v>
      </c>
      <c r="E269" s="34" t="s">
        <v>17</v>
      </c>
    </row>
    <row r="270" spans="2:5" x14ac:dyDescent="0.35">
      <c r="B270">
        <v>244</v>
      </c>
      <c r="C270" t="s">
        <v>579</v>
      </c>
      <c r="D270" s="34">
        <v>14790</v>
      </c>
      <c r="E270" s="34" t="s">
        <v>17</v>
      </c>
    </row>
    <row r="271" spans="2:5" x14ac:dyDescent="0.35">
      <c r="B271">
        <v>245</v>
      </c>
      <c r="C271" t="s">
        <v>580</v>
      </c>
      <c r="D271" s="34">
        <v>4946</v>
      </c>
      <c r="E271" s="34" t="s">
        <v>17</v>
      </c>
    </row>
    <row r="272" spans="2:5" x14ac:dyDescent="0.35">
      <c r="B272">
        <v>246</v>
      </c>
      <c r="C272" t="s">
        <v>581</v>
      </c>
      <c r="D272" s="34">
        <v>67740</v>
      </c>
      <c r="E272" s="34" t="s">
        <v>17</v>
      </c>
    </row>
    <row r="273" spans="2:6" x14ac:dyDescent="0.35">
      <c r="B273">
        <v>247</v>
      </c>
      <c r="C273" t="s">
        <v>582</v>
      </c>
      <c r="D273" s="34">
        <v>2876</v>
      </c>
      <c r="E273" s="34" t="s">
        <v>17</v>
      </c>
    </row>
    <row r="274" spans="2:6" x14ac:dyDescent="0.35">
      <c r="B274">
        <v>248</v>
      </c>
      <c r="C274" t="s">
        <v>583</v>
      </c>
      <c r="D274" s="34">
        <v>728755</v>
      </c>
      <c r="E274" s="34" t="s">
        <v>18</v>
      </c>
    </row>
    <row r="275" spans="2:6" x14ac:dyDescent="0.35">
      <c r="B275">
        <v>249</v>
      </c>
      <c r="C275" t="s">
        <v>584</v>
      </c>
      <c r="D275" s="34">
        <v>12988</v>
      </c>
      <c r="E275" s="34" t="s">
        <v>18</v>
      </c>
    </row>
    <row r="276" spans="2:6" x14ac:dyDescent="0.35">
      <c r="B276">
        <v>250</v>
      </c>
      <c r="C276" t="s">
        <v>585</v>
      </c>
      <c r="D276" s="34">
        <v>10039</v>
      </c>
      <c r="E276" s="34" t="s">
        <v>18</v>
      </c>
    </row>
    <row r="277" spans="2:6" x14ac:dyDescent="0.35">
      <c r="B277">
        <v>251</v>
      </c>
      <c r="C277" t="s">
        <v>586</v>
      </c>
      <c r="D277" s="34">
        <v>23731</v>
      </c>
      <c r="E277" s="34" t="s">
        <v>18</v>
      </c>
    </row>
    <row r="278" spans="2:6" x14ac:dyDescent="0.35">
      <c r="B278">
        <v>252</v>
      </c>
      <c r="C278" s="35" t="s">
        <v>587</v>
      </c>
      <c r="D278" s="34">
        <v>42533</v>
      </c>
      <c r="E278" s="34" t="s">
        <v>177</v>
      </c>
      <c r="F278" t="s">
        <v>779</v>
      </c>
    </row>
    <row r="279" spans="2:6" x14ac:dyDescent="0.35">
      <c r="B279">
        <v>253</v>
      </c>
      <c r="C279" s="35" t="s">
        <v>588</v>
      </c>
      <c r="D279" s="34">
        <v>7754</v>
      </c>
      <c r="E279" s="34" t="s">
        <v>177</v>
      </c>
      <c r="F279" t="s">
        <v>779</v>
      </c>
    </row>
    <row r="280" spans="2:6" x14ac:dyDescent="0.35">
      <c r="B280">
        <v>254</v>
      </c>
      <c r="C280" s="35" t="s">
        <v>589</v>
      </c>
      <c r="D280" s="34">
        <v>6485</v>
      </c>
      <c r="E280" s="34" t="s">
        <v>177</v>
      </c>
      <c r="F280" t="s">
        <v>779</v>
      </c>
    </row>
    <row r="281" spans="2:6" x14ac:dyDescent="0.35">
      <c r="B281">
        <v>255</v>
      </c>
      <c r="C281" s="35" t="s">
        <v>590</v>
      </c>
      <c r="D281" s="34">
        <v>30882</v>
      </c>
      <c r="E281" s="34" t="s">
        <v>177</v>
      </c>
      <c r="F281" t="s">
        <v>779</v>
      </c>
    </row>
    <row r="282" spans="2:6" x14ac:dyDescent="0.35">
      <c r="B282">
        <v>256</v>
      </c>
      <c r="C282" s="35" t="s">
        <v>591</v>
      </c>
      <c r="D282" s="34">
        <v>94610</v>
      </c>
      <c r="E282" s="34" t="s">
        <v>177</v>
      </c>
      <c r="F282" t="s">
        <v>779</v>
      </c>
    </row>
    <row r="283" spans="2:6" x14ac:dyDescent="0.35">
      <c r="B283">
        <v>257</v>
      </c>
      <c r="C283" s="35" t="s">
        <v>592</v>
      </c>
      <c r="D283" s="34">
        <v>66433</v>
      </c>
      <c r="E283" s="34" t="s">
        <v>177</v>
      </c>
      <c r="F283" t="s">
        <v>779</v>
      </c>
    </row>
    <row r="284" spans="2:6" x14ac:dyDescent="0.35">
      <c r="B284">
        <v>258</v>
      </c>
      <c r="C284" s="35" t="s">
        <v>593</v>
      </c>
      <c r="D284" s="34">
        <v>12798</v>
      </c>
      <c r="E284" s="34" t="s">
        <v>177</v>
      </c>
      <c r="F284" t="s">
        <v>779</v>
      </c>
    </row>
    <row r="285" spans="2:6" x14ac:dyDescent="0.35">
      <c r="B285">
        <v>259</v>
      </c>
      <c r="C285" s="36" t="s">
        <v>594</v>
      </c>
      <c r="D285" s="34">
        <v>17406</v>
      </c>
      <c r="E285" s="34" t="s">
        <v>178</v>
      </c>
      <c r="F285" t="s">
        <v>780</v>
      </c>
    </row>
    <row r="286" spans="2:6" x14ac:dyDescent="0.35">
      <c r="B286">
        <v>260</v>
      </c>
      <c r="C286" s="36" t="s">
        <v>595</v>
      </c>
      <c r="D286" s="34">
        <v>163234</v>
      </c>
      <c r="E286" s="34" t="s">
        <v>178</v>
      </c>
      <c r="F286" t="s">
        <v>780</v>
      </c>
    </row>
    <row r="287" spans="2:6" x14ac:dyDescent="0.35">
      <c r="B287">
        <v>261</v>
      </c>
      <c r="C287" s="36" t="s">
        <v>596</v>
      </c>
      <c r="D287" s="34">
        <v>19172</v>
      </c>
      <c r="E287" s="34" t="s">
        <v>178</v>
      </c>
      <c r="F287" t="s">
        <v>780</v>
      </c>
    </row>
    <row r="288" spans="2:6" x14ac:dyDescent="0.35">
      <c r="B288">
        <v>262</v>
      </c>
      <c r="C288" s="36" t="s">
        <v>597</v>
      </c>
      <c r="D288" s="34">
        <v>41120</v>
      </c>
      <c r="E288" s="34" t="s">
        <v>178</v>
      </c>
      <c r="F288" t="s">
        <v>780</v>
      </c>
    </row>
    <row r="289" spans="2:6" x14ac:dyDescent="0.35">
      <c r="B289">
        <v>263</v>
      </c>
      <c r="C289" s="35" t="s">
        <v>598</v>
      </c>
      <c r="D289" s="34">
        <v>22543</v>
      </c>
      <c r="E289" s="34" t="s">
        <v>177</v>
      </c>
      <c r="F289" t="s">
        <v>779</v>
      </c>
    </row>
    <row r="290" spans="2:6" x14ac:dyDescent="0.35">
      <c r="B290">
        <v>264</v>
      </c>
      <c r="C290" s="35" t="s">
        <v>599</v>
      </c>
      <c r="D290" s="34">
        <v>14071</v>
      </c>
      <c r="E290" s="34" t="s">
        <v>177</v>
      </c>
      <c r="F290" t="s">
        <v>779</v>
      </c>
    </row>
    <row r="291" spans="2:6" x14ac:dyDescent="0.35">
      <c r="B291">
        <v>265</v>
      </c>
      <c r="C291" s="35" t="s">
        <v>600</v>
      </c>
      <c r="D291" s="34">
        <v>24701</v>
      </c>
      <c r="E291" s="34" t="s">
        <v>177</v>
      </c>
      <c r="F291" t="s">
        <v>779</v>
      </c>
    </row>
    <row r="292" spans="2:6" x14ac:dyDescent="0.35">
      <c r="B292">
        <v>266</v>
      </c>
      <c r="C292" s="35" t="s">
        <v>601</v>
      </c>
      <c r="D292" s="34">
        <v>14018</v>
      </c>
      <c r="E292" s="34" t="s">
        <v>177</v>
      </c>
      <c r="F292" t="s">
        <v>779</v>
      </c>
    </row>
    <row r="293" spans="2:6" x14ac:dyDescent="0.35">
      <c r="B293">
        <v>267</v>
      </c>
      <c r="C293" s="35" t="s">
        <v>602</v>
      </c>
      <c r="D293" s="34">
        <v>40825</v>
      </c>
      <c r="E293" s="34" t="s">
        <v>177</v>
      </c>
      <c r="F293" t="s">
        <v>779</v>
      </c>
    </row>
    <row r="294" spans="2:6" x14ac:dyDescent="0.35">
      <c r="B294">
        <v>268</v>
      </c>
      <c r="C294" s="35" t="s">
        <v>603</v>
      </c>
      <c r="D294" s="34">
        <v>47595</v>
      </c>
      <c r="E294" s="34" t="s">
        <v>177</v>
      </c>
      <c r="F294" t="s">
        <v>779</v>
      </c>
    </row>
    <row r="295" spans="2:6" x14ac:dyDescent="0.35">
      <c r="B295">
        <v>269</v>
      </c>
      <c r="C295" s="35" t="s">
        <v>604</v>
      </c>
      <c r="D295" s="34">
        <v>3896</v>
      </c>
      <c r="E295" s="34" t="s">
        <v>177</v>
      </c>
      <c r="F295" t="s">
        <v>779</v>
      </c>
    </row>
    <row r="296" spans="2:6" x14ac:dyDescent="0.35">
      <c r="B296">
        <v>270</v>
      </c>
      <c r="C296" s="35" t="s">
        <v>605</v>
      </c>
      <c r="D296" s="34">
        <v>36457</v>
      </c>
      <c r="E296" s="34" t="s">
        <v>177</v>
      </c>
      <c r="F296" t="s">
        <v>779</v>
      </c>
    </row>
    <row r="297" spans="2:6" x14ac:dyDescent="0.35">
      <c r="B297">
        <v>271</v>
      </c>
      <c r="C297" t="s">
        <v>606</v>
      </c>
      <c r="D297" s="34">
        <v>34590</v>
      </c>
      <c r="E297" s="34" t="s">
        <v>20</v>
      </c>
    </row>
    <row r="298" spans="2:6" x14ac:dyDescent="0.35">
      <c r="B298">
        <v>272</v>
      </c>
      <c r="C298" t="s">
        <v>607</v>
      </c>
      <c r="D298" s="34">
        <v>15441</v>
      </c>
      <c r="E298" s="34" t="s">
        <v>20</v>
      </c>
    </row>
    <row r="299" spans="2:6" x14ac:dyDescent="0.35">
      <c r="B299">
        <v>273</v>
      </c>
      <c r="C299" t="s">
        <v>608</v>
      </c>
      <c r="D299" s="34">
        <v>3347</v>
      </c>
      <c r="E299" s="34" t="s">
        <v>20</v>
      </c>
    </row>
    <row r="300" spans="2:6" x14ac:dyDescent="0.35">
      <c r="B300">
        <v>274</v>
      </c>
      <c r="C300" t="s">
        <v>609</v>
      </c>
      <c r="D300" s="34">
        <v>6350</v>
      </c>
      <c r="E300" s="34" t="s">
        <v>20</v>
      </c>
    </row>
    <row r="301" spans="2:6" x14ac:dyDescent="0.35">
      <c r="B301">
        <v>275</v>
      </c>
      <c r="C301" t="s">
        <v>610</v>
      </c>
      <c r="D301" s="34">
        <v>11272</v>
      </c>
      <c r="E301" s="34" t="s">
        <v>20</v>
      </c>
    </row>
    <row r="302" spans="2:6" x14ac:dyDescent="0.35">
      <c r="B302">
        <v>276</v>
      </c>
      <c r="C302" t="s">
        <v>611</v>
      </c>
      <c r="D302" s="34">
        <v>12951</v>
      </c>
      <c r="E302" s="34" t="s">
        <v>20</v>
      </c>
    </row>
    <row r="303" spans="2:6" x14ac:dyDescent="0.35">
      <c r="B303">
        <v>277</v>
      </c>
      <c r="C303" t="s">
        <v>612</v>
      </c>
      <c r="D303" s="34">
        <v>86726</v>
      </c>
      <c r="E303" s="34" t="s">
        <v>20</v>
      </c>
    </row>
    <row r="304" spans="2:6" x14ac:dyDescent="0.35">
      <c r="B304">
        <v>278</v>
      </c>
      <c r="C304" t="s">
        <v>613</v>
      </c>
      <c r="D304" s="34">
        <v>16430</v>
      </c>
      <c r="E304" s="34" t="s">
        <v>20</v>
      </c>
    </row>
    <row r="305" spans="2:5" x14ac:dyDescent="0.35">
      <c r="B305">
        <v>279</v>
      </c>
      <c r="C305" t="s">
        <v>614</v>
      </c>
      <c r="D305" s="34">
        <v>4690</v>
      </c>
      <c r="E305" s="34" t="s">
        <v>20</v>
      </c>
    </row>
    <row r="306" spans="2:5" x14ac:dyDescent="0.35">
      <c r="B306">
        <v>280</v>
      </c>
      <c r="C306" t="s">
        <v>615</v>
      </c>
      <c r="D306" s="34">
        <v>16642</v>
      </c>
      <c r="E306" s="34" t="s">
        <v>20</v>
      </c>
    </row>
    <row r="307" spans="2:5" x14ac:dyDescent="0.35">
      <c r="B307">
        <v>281</v>
      </c>
      <c r="C307" t="s">
        <v>616</v>
      </c>
      <c r="D307" s="34">
        <v>124455</v>
      </c>
      <c r="E307" s="34" t="s">
        <v>32</v>
      </c>
    </row>
    <row r="308" spans="2:5" x14ac:dyDescent="0.35">
      <c r="B308">
        <v>282</v>
      </c>
      <c r="C308" t="s">
        <v>617</v>
      </c>
      <c r="D308" s="34">
        <v>217181</v>
      </c>
      <c r="E308" s="34" t="s">
        <v>32</v>
      </c>
    </row>
    <row r="309" spans="2:5" x14ac:dyDescent="0.35">
      <c r="B309">
        <v>283</v>
      </c>
      <c r="C309" t="s">
        <v>618</v>
      </c>
      <c r="D309" s="34">
        <v>176979</v>
      </c>
      <c r="E309" s="34" t="s">
        <v>32</v>
      </c>
    </row>
    <row r="310" spans="2:5" x14ac:dyDescent="0.35">
      <c r="B310">
        <v>284</v>
      </c>
      <c r="C310" t="s">
        <v>619</v>
      </c>
      <c r="D310" s="34">
        <v>167367</v>
      </c>
      <c r="E310" s="34" t="s">
        <v>32</v>
      </c>
    </row>
    <row r="311" spans="2:5" x14ac:dyDescent="0.35">
      <c r="B311">
        <v>285</v>
      </c>
      <c r="C311" t="s">
        <v>620</v>
      </c>
      <c r="D311" s="34">
        <v>273604</v>
      </c>
      <c r="E311" s="34" t="s">
        <v>32</v>
      </c>
    </row>
    <row r="312" spans="2:5" x14ac:dyDescent="0.35">
      <c r="B312">
        <v>286</v>
      </c>
      <c r="C312" t="s">
        <v>621</v>
      </c>
      <c r="D312" s="34">
        <v>201024</v>
      </c>
      <c r="E312" s="34" t="s">
        <v>32</v>
      </c>
    </row>
    <row r="313" spans="2:5" x14ac:dyDescent="0.35">
      <c r="B313">
        <v>287</v>
      </c>
      <c r="C313" t="s">
        <v>622</v>
      </c>
      <c r="D313" s="34">
        <v>177205</v>
      </c>
      <c r="E313" s="34" t="s">
        <v>32</v>
      </c>
    </row>
    <row r="314" spans="2:5" x14ac:dyDescent="0.35">
      <c r="B314">
        <v>288</v>
      </c>
      <c r="C314" t="s">
        <v>623</v>
      </c>
      <c r="D314" s="34">
        <v>150083</v>
      </c>
      <c r="E314" s="34" t="s">
        <v>32</v>
      </c>
    </row>
    <row r="315" spans="2:5" x14ac:dyDescent="0.35">
      <c r="B315">
        <v>289</v>
      </c>
      <c r="C315" t="s">
        <v>624</v>
      </c>
      <c r="D315" s="34">
        <v>338559</v>
      </c>
      <c r="E315" s="34" t="s">
        <v>32</v>
      </c>
    </row>
    <row r="316" spans="2:5" x14ac:dyDescent="0.35">
      <c r="B316">
        <v>290</v>
      </c>
      <c r="C316" t="s">
        <v>625</v>
      </c>
      <c r="D316" s="34">
        <v>78567</v>
      </c>
      <c r="E316" s="34" t="s">
        <v>32</v>
      </c>
    </row>
    <row r="317" spans="2:5" x14ac:dyDescent="0.35">
      <c r="B317">
        <v>291</v>
      </c>
      <c r="C317" t="s">
        <v>626</v>
      </c>
      <c r="D317" s="34">
        <v>84582</v>
      </c>
      <c r="E317" s="34" t="s">
        <v>32</v>
      </c>
    </row>
    <row r="318" spans="2:5" x14ac:dyDescent="0.35">
      <c r="B318">
        <v>292</v>
      </c>
      <c r="C318" t="s">
        <v>627</v>
      </c>
      <c r="D318" s="34">
        <v>289165</v>
      </c>
      <c r="E318" s="34" t="s">
        <v>32</v>
      </c>
    </row>
    <row r="319" spans="2:5" x14ac:dyDescent="0.35">
      <c r="B319">
        <v>293</v>
      </c>
      <c r="C319" t="s">
        <v>628</v>
      </c>
      <c r="D319" s="34">
        <v>232226</v>
      </c>
      <c r="E319" s="34" t="s">
        <v>32</v>
      </c>
    </row>
    <row r="320" spans="2:5" x14ac:dyDescent="0.35">
      <c r="B320">
        <v>294</v>
      </c>
      <c r="C320" t="s">
        <v>629</v>
      </c>
      <c r="D320" s="34">
        <v>272230</v>
      </c>
      <c r="E320" s="34" t="s">
        <v>32</v>
      </c>
    </row>
    <row r="321" spans="2:5" x14ac:dyDescent="0.35">
      <c r="B321">
        <v>295</v>
      </c>
      <c r="C321" t="s">
        <v>630</v>
      </c>
      <c r="D321" s="34">
        <v>126059</v>
      </c>
      <c r="E321" s="34" t="s">
        <v>32</v>
      </c>
    </row>
    <row r="322" spans="2:5" x14ac:dyDescent="0.35">
      <c r="B322">
        <v>296</v>
      </c>
      <c r="C322" t="s">
        <v>631</v>
      </c>
      <c r="D322" s="34">
        <v>119155</v>
      </c>
      <c r="E322" s="34" t="s">
        <v>32</v>
      </c>
    </row>
    <row r="323" spans="2:5" x14ac:dyDescent="0.35">
      <c r="B323">
        <v>297</v>
      </c>
      <c r="C323" t="s">
        <v>632</v>
      </c>
      <c r="D323" s="34">
        <v>92929</v>
      </c>
      <c r="E323" s="34" t="s">
        <v>32</v>
      </c>
    </row>
    <row r="324" spans="2:5" x14ac:dyDescent="0.35">
      <c r="B324">
        <v>298</v>
      </c>
      <c r="C324" t="s">
        <v>633</v>
      </c>
      <c r="D324" s="34">
        <v>139610</v>
      </c>
      <c r="E324" s="34" t="s">
        <v>32</v>
      </c>
    </row>
    <row r="325" spans="2:5" x14ac:dyDescent="0.35">
      <c r="B325">
        <v>299</v>
      </c>
      <c r="C325" t="s">
        <v>634</v>
      </c>
      <c r="D325" s="34">
        <v>436104</v>
      </c>
      <c r="E325" s="34" t="s">
        <v>32</v>
      </c>
    </row>
    <row r="326" spans="2:5" x14ac:dyDescent="0.35">
      <c r="B326">
        <v>300</v>
      </c>
      <c r="C326" t="s">
        <v>635</v>
      </c>
      <c r="D326" s="34">
        <v>61234</v>
      </c>
      <c r="E326" s="34" t="s">
        <v>32</v>
      </c>
    </row>
    <row r="327" spans="2:5" x14ac:dyDescent="0.35">
      <c r="B327">
        <v>301</v>
      </c>
      <c r="C327" t="s">
        <v>636</v>
      </c>
      <c r="D327" s="34">
        <v>21376</v>
      </c>
      <c r="E327" s="34" t="s">
        <v>32</v>
      </c>
    </row>
    <row r="328" spans="2:5" x14ac:dyDescent="0.35">
      <c r="B328">
        <v>302</v>
      </c>
      <c r="C328" t="s">
        <v>637</v>
      </c>
      <c r="D328" s="34">
        <v>58811</v>
      </c>
      <c r="E328" s="34" t="s">
        <v>32</v>
      </c>
    </row>
    <row r="329" spans="2:5" x14ac:dyDescent="0.35">
      <c r="B329">
        <v>303</v>
      </c>
      <c r="C329" t="s">
        <v>638</v>
      </c>
      <c r="D329" s="34">
        <v>92390</v>
      </c>
      <c r="E329" s="34" t="s">
        <v>32</v>
      </c>
    </row>
    <row r="330" spans="2:5" x14ac:dyDescent="0.35">
      <c r="B330">
        <v>304</v>
      </c>
      <c r="C330" t="s">
        <v>639</v>
      </c>
      <c r="D330" s="34">
        <v>200822</v>
      </c>
      <c r="E330" s="34" t="s">
        <v>33</v>
      </c>
    </row>
    <row r="331" spans="2:5" x14ac:dyDescent="0.35">
      <c r="B331">
        <v>305</v>
      </c>
      <c r="C331" t="s">
        <v>640</v>
      </c>
      <c r="D331" s="34">
        <v>71249</v>
      </c>
      <c r="E331" s="34" t="s">
        <v>33</v>
      </c>
    </row>
    <row r="332" spans="2:5" x14ac:dyDescent="0.35">
      <c r="B332">
        <v>306</v>
      </c>
      <c r="C332" t="s">
        <v>641</v>
      </c>
      <c r="D332" s="34">
        <v>37108</v>
      </c>
      <c r="E332" s="34" t="s">
        <v>33</v>
      </c>
    </row>
    <row r="333" spans="2:5" x14ac:dyDescent="0.35">
      <c r="B333">
        <v>307</v>
      </c>
      <c r="C333" t="s">
        <v>642</v>
      </c>
      <c r="D333" s="34">
        <v>379261</v>
      </c>
      <c r="E333" s="34" t="s">
        <v>33</v>
      </c>
    </row>
    <row r="334" spans="2:5" x14ac:dyDescent="0.35">
      <c r="B334">
        <v>308</v>
      </c>
      <c r="C334" t="s">
        <v>643</v>
      </c>
      <c r="D334" s="34">
        <v>61952</v>
      </c>
      <c r="E334" s="34" t="s">
        <v>33</v>
      </c>
    </row>
    <row r="335" spans="2:5" x14ac:dyDescent="0.35">
      <c r="B335">
        <v>309</v>
      </c>
      <c r="C335" t="s">
        <v>644</v>
      </c>
      <c r="D335" s="34">
        <v>45415</v>
      </c>
      <c r="E335" s="34" t="s">
        <v>33</v>
      </c>
    </row>
    <row r="336" spans="2:5" x14ac:dyDescent="0.35">
      <c r="B336">
        <v>310</v>
      </c>
      <c r="C336" t="s">
        <v>645</v>
      </c>
      <c r="D336" s="34">
        <v>160199</v>
      </c>
      <c r="E336" s="34" t="s">
        <v>33</v>
      </c>
    </row>
    <row r="337" spans="2:5" x14ac:dyDescent="0.35">
      <c r="B337">
        <v>311</v>
      </c>
      <c r="C337" t="s">
        <v>646</v>
      </c>
      <c r="D337" s="34">
        <v>95494</v>
      </c>
      <c r="E337" s="34" t="s">
        <v>33</v>
      </c>
    </row>
    <row r="338" spans="2:5" x14ac:dyDescent="0.35">
      <c r="B338">
        <v>312</v>
      </c>
      <c r="C338" t="s">
        <v>647</v>
      </c>
      <c r="D338" s="34">
        <v>161908</v>
      </c>
      <c r="E338" s="34" t="s">
        <v>33</v>
      </c>
    </row>
    <row r="339" spans="2:5" x14ac:dyDescent="0.35">
      <c r="B339">
        <v>313</v>
      </c>
      <c r="C339" t="s">
        <v>648</v>
      </c>
      <c r="D339" s="34">
        <v>21001</v>
      </c>
      <c r="E339" s="34" t="s">
        <v>35</v>
      </c>
    </row>
    <row r="340" spans="2:5" x14ac:dyDescent="0.35">
      <c r="B340">
        <v>314</v>
      </c>
      <c r="C340" t="s">
        <v>649</v>
      </c>
      <c r="D340" s="34">
        <v>24555</v>
      </c>
      <c r="E340" s="34" t="s">
        <v>35</v>
      </c>
    </row>
    <row r="341" spans="2:5" x14ac:dyDescent="0.35">
      <c r="B341">
        <v>315</v>
      </c>
      <c r="C341" t="s">
        <v>650</v>
      </c>
      <c r="D341" s="34">
        <v>33597</v>
      </c>
      <c r="E341" s="34" t="s">
        <v>35</v>
      </c>
    </row>
    <row r="342" spans="2:5" x14ac:dyDescent="0.35">
      <c r="B342">
        <v>316</v>
      </c>
      <c r="C342" t="s">
        <v>651</v>
      </c>
      <c r="D342" s="34">
        <v>11946</v>
      </c>
      <c r="E342" s="34" t="s">
        <v>35</v>
      </c>
    </row>
    <row r="343" spans="2:5" x14ac:dyDescent="0.35">
      <c r="B343">
        <v>317</v>
      </c>
      <c r="C343" t="s">
        <v>652</v>
      </c>
      <c r="D343" s="34">
        <v>424539</v>
      </c>
      <c r="E343" s="34" t="s">
        <v>35</v>
      </c>
    </row>
    <row r="344" spans="2:5" x14ac:dyDescent="0.35">
      <c r="B344">
        <v>318</v>
      </c>
      <c r="C344" t="s">
        <v>653</v>
      </c>
      <c r="D344" s="34">
        <v>134803</v>
      </c>
      <c r="E344" s="34" t="s">
        <v>35</v>
      </c>
    </row>
    <row r="345" spans="2:5" x14ac:dyDescent="0.35">
      <c r="B345">
        <v>319</v>
      </c>
      <c r="C345" t="s">
        <v>654</v>
      </c>
      <c r="D345" s="34">
        <v>31137</v>
      </c>
      <c r="E345" s="34" t="s">
        <v>35</v>
      </c>
    </row>
    <row r="346" spans="2:5" x14ac:dyDescent="0.35">
      <c r="B346">
        <v>320</v>
      </c>
      <c r="C346" t="s">
        <v>655</v>
      </c>
      <c r="D346" s="34">
        <v>113546</v>
      </c>
      <c r="E346" s="34" t="s">
        <v>35</v>
      </c>
    </row>
    <row r="347" spans="2:5" x14ac:dyDescent="0.35">
      <c r="B347">
        <v>321</v>
      </c>
      <c r="C347" t="s">
        <v>656</v>
      </c>
      <c r="D347" s="34">
        <v>114222</v>
      </c>
      <c r="E347" s="34" t="s">
        <v>35</v>
      </c>
    </row>
    <row r="348" spans="2:5" x14ac:dyDescent="0.35">
      <c r="B348">
        <v>322</v>
      </c>
      <c r="C348" t="s">
        <v>657</v>
      </c>
      <c r="D348" s="34">
        <v>290730</v>
      </c>
      <c r="E348" s="34" t="s">
        <v>36</v>
      </c>
    </row>
    <row r="349" spans="2:5" x14ac:dyDescent="0.35">
      <c r="B349">
        <v>323</v>
      </c>
      <c r="C349" t="s">
        <v>658</v>
      </c>
      <c r="D349" s="34">
        <v>414581</v>
      </c>
      <c r="E349" s="34" t="s">
        <v>36</v>
      </c>
    </row>
    <row r="350" spans="2:5" x14ac:dyDescent="0.35">
      <c r="B350">
        <v>324</v>
      </c>
      <c r="C350" t="s">
        <v>659</v>
      </c>
      <c r="D350" s="34">
        <v>54954</v>
      </c>
      <c r="E350" s="34" t="s">
        <v>36</v>
      </c>
    </row>
    <row r="351" spans="2:5" x14ac:dyDescent="0.35">
      <c r="B351">
        <v>325</v>
      </c>
      <c r="C351" t="s">
        <v>660</v>
      </c>
      <c r="D351" s="34">
        <v>276881</v>
      </c>
      <c r="E351" s="34" t="s">
        <v>37</v>
      </c>
    </row>
    <row r="352" spans="2:5" x14ac:dyDescent="0.35">
      <c r="B352">
        <v>326</v>
      </c>
      <c r="C352" t="s">
        <v>661</v>
      </c>
      <c r="D352" s="34">
        <v>357783</v>
      </c>
      <c r="E352" s="34" t="s">
        <v>37</v>
      </c>
    </row>
    <row r="353" spans="2:5" x14ac:dyDescent="0.35">
      <c r="B353">
        <v>327</v>
      </c>
      <c r="C353" t="s">
        <v>662</v>
      </c>
      <c r="D353" s="34">
        <v>13482</v>
      </c>
      <c r="E353" s="34" t="s">
        <v>37</v>
      </c>
    </row>
    <row r="354" spans="2:5" x14ac:dyDescent="0.35">
      <c r="B354">
        <v>328</v>
      </c>
      <c r="C354" t="s">
        <v>663</v>
      </c>
      <c r="D354" s="34">
        <v>253146</v>
      </c>
      <c r="E354" s="34" t="s">
        <v>38</v>
      </c>
    </row>
    <row r="355" spans="2:5" x14ac:dyDescent="0.35">
      <c r="B355">
        <v>329</v>
      </c>
      <c r="C355" t="s">
        <v>664</v>
      </c>
      <c r="D355" s="34">
        <v>453743</v>
      </c>
      <c r="E355" s="34" t="s">
        <v>38</v>
      </c>
    </row>
    <row r="356" spans="2:5" x14ac:dyDescent="0.35">
      <c r="B356">
        <v>330</v>
      </c>
      <c r="C356" t="s">
        <v>665</v>
      </c>
      <c r="D356" s="34">
        <v>289344</v>
      </c>
      <c r="E356" s="34" t="s">
        <v>38</v>
      </c>
    </row>
    <row r="357" spans="2:5" x14ac:dyDescent="0.35">
      <c r="B357">
        <v>331</v>
      </c>
      <c r="C357" t="s">
        <v>666</v>
      </c>
      <c r="D357" s="34">
        <v>255289</v>
      </c>
      <c r="E357" s="34" t="s">
        <v>38</v>
      </c>
    </row>
    <row r="358" spans="2:5" x14ac:dyDescent="0.35">
      <c r="B358">
        <v>332</v>
      </c>
      <c r="C358" t="s">
        <v>667</v>
      </c>
      <c r="D358" s="34">
        <v>94049</v>
      </c>
      <c r="E358" s="34" t="s">
        <v>38</v>
      </c>
    </row>
    <row r="359" spans="2:5" x14ac:dyDescent="0.35">
      <c r="B359">
        <v>333</v>
      </c>
      <c r="C359" t="s">
        <v>668</v>
      </c>
      <c r="D359" s="34">
        <v>679734</v>
      </c>
      <c r="E359" s="34" t="s">
        <v>38</v>
      </c>
    </row>
    <row r="360" spans="2:5" x14ac:dyDescent="0.35">
      <c r="B360">
        <v>334</v>
      </c>
      <c r="C360" t="s">
        <v>669</v>
      </c>
      <c r="D360" s="34">
        <v>470192</v>
      </c>
      <c r="E360" s="34" t="s">
        <v>38</v>
      </c>
    </row>
    <row r="361" spans="2:5" x14ac:dyDescent="0.35">
      <c r="B361">
        <v>335</v>
      </c>
      <c r="C361" t="s">
        <v>670</v>
      </c>
      <c r="D361" s="34">
        <v>137731</v>
      </c>
      <c r="E361" s="34" t="s">
        <v>38</v>
      </c>
    </row>
    <row r="362" spans="2:5" x14ac:dyDescent="0.35">
      <c r="B362">
        <v>336</v>
      </c>
      <c r="C362" t="s">
        <v>671</v>
      </c>
      <c r="D362" s="34">
        <v>1405781</v>
      </c>
      <c r="E362" s="34" t="s">
        <v>39</v>
      </c>
    </row>
    <row r="363" spans="2:5" x14ac:dyDescent="0.35">
      <c r="B363">
        <v>337</v>
      </c>
      <c r="C363" t="s">
        <v>672</v>
      </c>
      <c r="D363" s="34">
        <v>435090</v>
      </c>
      <c r="E363" s="34" t="s">
        <v>39</v>
      </c>
    </row>
    <row r="364" spans="2:5" x14ac:dyDescent="0.35">
      <c r="B364">
        <v>338</v>
      </c>
      <c r="C364" t="s">
        <v>673</v>
      </c>
      <c r="D364" s="34">
        <v>1293254</v>
      </c>
      <c r="E364" s="34" t="s">
        <v>39</v>
      </c>
    </row>
    <row r="365" spans="2:5" x14ac:dyDescent="0.35">
      <c r="B365">
        <v>339</v>
      </c>
      <c r="C365" t="s">
        <v>674</v>
      </c>
      <c r="D365" s="34">
        <v>77820</v>
      </c>
      <c r="E365" s="34" t="s">
        <v>39</v>
      </c>
    </row>
    <row r="366" spans="2:5" x14ac:dyDescent="0.35">
      <c r="B366">
        <v>340</v>
      </c>
      <c r="C366" t="s">
        <v>675</v>
      </c>
      <c r="D366" s="34">
        <v>78576</v>
      </c>
      <c r="E366" s="34" t="s">
        <v>39</v>
      </c>
    </row>
    <row r="367" spans="2:5" x14ac:dyDescent="0.35">
      <c r="B367">
        <v>341</v>
      </c>
      <c r="C367" t="s">
        <v>676</v>
      </c>
      <c r="D367" s="34">
        <v>35992</v>
      </c>
      <c r="E367" s="34" t="s">
        <v>39</v>
      </c>
    </row>
    <row r="368" spans="2:5" x14ac:dyDescent="0.35">
      <c r="B368">
        <v>342</v>
      </c>
      <c r="C368" t="s">
        <v>677</v>
      </c>
      <c r="D368" s="34">
        <v>163286</v>
      </c>
      <c r="E368" s="34" t="s">
        <v>39</v>
      </c>
    </row>
    <row r="369" spans="2:5" x14ac:dyDescent="0.35">
      <c r="B369">
        <v>343</v>
      </c>
      <c r="C369" t="s">
        <v>678</v>
      </c>
      <c r="D369" s="34">
        <v>311153</v>
      </c>
      <c r="E369" s="34" t="s">
        <v>40</v>
      </c>
    </row>
    <row r="370" spans="2:5" x14ac:dyDescent="0.35">
      <c r="B370">
        <v>344</v>
      </c>
      <c r="C370" t="s">
        <v>679</v>
      </c>
      <c r="D370" s="34">
        <v>261210</v>
      </c>
      <c r="E370" s="34" t="s">
        <v>37</v>
      </c>
    </row>
    <row r="371" spans="2:5" x14ac:dyDescent="0.35">
      <c r="B371">
        <v>345</v>
      </c>
      <c r="C371" t="s">
        <v>680</v>
      </c>
      <c r="D371" s="34">
        <v>228717</v>
      </c>
      <c r="E371" s="34" t="s">
        <v>37</v>
      </c>
    </row>
    <row r="372" spans="2:5" x14ac:dyDescent="0.35">
      <c r="B372">
        <v>346</v>
      </c>
      <c r="C372" t="s">
        <v>681</v>
      </c>
      <c r="D372" s="34">
        <v>88914</v>
      </c>
      <c r="E372" s="34" t="s">
        <v>37</v>
      </c>
    </row>
    <row r="373" spans="2:5" x14ac:dyDescent="0.35">
      <c r="B373">
        <v>347</v>
      </c>
      <c r="C373" t="s">
        <v>682</v>
      </c>
      <c r="D373" s="34">
        <v>215068</v>
      </c>
      <c r="E373" s="34" t="s">
        <v>40</v>
      </c>
    </row>
    <row r="374" spans="2:5" x14ac:dyDescent="0.35">
      <c r="B374">
        <v>348</v>
      </c>
      <c r="C374" t="s">
        <v>683</v>
      </c>
      <c r="D374" s="34">
        <v>350161</v>
      </c>
      <c r="E374" s="34" t="s">
        <v>40</v>
      </c>
    </row>
    <row r="375" spans="2:5" x14ac:dyDescent="0.35">
      <c r="B375">
        <v>349</v>
      </c>
      <c r="C375" t="s">
        <v>684</v>
      </c>
      <c r="D375" s="34">
        <v>346797</v>
      </c>
      <c r="E375" s="34" t="s">
        <v>40</v>
      </c>
    </row>
    <row r="376" spans="2:5" x14ac:dyDescent="0.35">
      <c r="B376">
        <v>350</v>
      </c>
      <c r="C376" t="s">
        <v>685</v>
      </c>
      <c r="D376" s="34">
        <v>73639</v>
      </c>
      <c r="E376" s="34" t="s">
        <v>40</v>
      </c>
    </row>
    <row r="377" spans="2:5" x14ac:dyDescent="0.35">
      <c r="B377">
        <v>351</v>
      </c>
      <c r="C377" t="s">
        <v>686</v>
      </c>
      <c r="D377" s="34">
        <v>280021</v>
      </c>
      <c r="E377" s="34" t="s">
        <v>40</v>
      </c>
    </row>
    <row r="378" spans="2:5" x14ac:dyDescent="0.35">
      <c r="B378">
        <v>352</v>
      </c>
      <c r="C378" t="s">
        <v>687</v>
      </c>
      <c r="D378" s="34">
        <v>204514</v>
      </c>
      <c r="E378" s="34" t="s">
        <v>40</v>
      </c>
    </row>
    <row r="379" spans="2:5" x14ac:dyDescent="0.35">
      <c r="B379">
        <v>353</v>
      </c>
      <c r="C379" t="s">
        <v>688</v>
      </c>
      <c r="D379" s="34">
        <v>44089</v>
      </c>
      <c r="E379" s="34" t="s">
        <v>40</v>
      </c>
    </row>
    <row r="380" spans="2:5" x14ac:dyDescent="0.35">
      <c r="B380">
        <v>354</v>
      </c>
      <c r="C380" t="s">
        <v>689</v>
      </c>
      <c r="D380" s="34">
        <v>13390</v>
      </c>
      <c r="E380" s="34" t="s">
        <v>40</v>
      </c>
    </row>
    <row r="381" spans="2:5" x14ac:dyDescent="0.35">
      <c r="B381">
        <v>355</v>
      </c>
      <c r="C381" t="s">
        <v>690</v>
      </c>
      <c r="D381" s="34">
        <v>41200</v>
      </c>
      <c r="E381" s="34" t="s">
        <v>40</v>
      </c>
    </row>
    <row r="382" spans="2:5" x14ac:dyDescent="0.35">
      <c r="B382">
        <v>356</v>
      </c>
      <c r="C382" t="s">
        <v>691</v>
      </c>
      <c r="D382" s="34">
        <v>123909</v>
      </c>
      <c r="E382" s="34" t="s">
        <v>40</v>
      </c>
    </row>
    <row r="383" spans="2:5" x14ac:dyDescent="0.35">
      <c r="B383">
        <v>357</v>
      </c>
      <c r="C383" t="s">
        <v>692</v>
      </c>
      <c r="D383" s="34">
        <v>735097</v>
      </c>
      <c r="E383" s="34" t="s">
        <v>40</v>
      </c>
    </row>
    <row r="384" spans="2:5" x14ac:dyDescent="0.35">
      <c r="B384">
        <v>358</v>
      </c>
      <c r="C384" t="s">
        <v>693</v>
      </c>
      <c r="D384" s="34">
        <v>462950</v>
      </c>
      <c r="E384" s="34" t="s">
        <v>40</v>
      </c>
    </row>
    <row r="385" spans="2:6" x14ac:dyDescent="0.35">
      <c r="B385">
        <v>359</v>
      </c>
      <c r="C385" t="s">
        <v>694</v>
      </c>
      <c r="D385" s="34">
        <v>232432</v>
      </c>
      <c r="E385" s="34" t="s">
        <v>40</v>
      </c>
    </row>
    <row r="386" spans="2:6" x14ac:dyDescent="0.35">
      <c r="B386">
        <v>360</v>
      </c>
      <c r="C386" t="s">
        <v>695</v>
      </c>
      <c r="D386" s="34">
        <v>73607</v>
      </c>
      <c r="E386" s="34" t="s">
        <v>40</v>
      </c>
    </row>
    <row r="387" spans="2:6" x14ac:dyDescent="0.35">
      <c r="B387">
        <v>361</v>
      </c>
      <c r="C387" t="s">
        <v>696</v>
      </c>
      <c r="D387" s="34">
        <v>32615</v>
      </c>
      <c r="E387" s="34" t="s">
        <v>40</v>
      </c>
    </row>
    <row r="388" spans="2:6" x14ac:dyDescent="0.35">
      <c r="B388">
        <v>362</v>
      </c>
      <c r="C388" t="s">
        <v>697</v>
      </c>
      <c r="D388" s="34">
        <v>84196</v>
      </c>
      <c r="E388" s="34" t="s">
        <v>40</v>
      </c>
    </row>
    <row r="389" spans="2:6" x14ac:dyDescent="0.35">
      <c r="B389">
        <v>363</v>
      </c>
      <c r="C389" t="s">
        <v>698</v>
      </c>
      <c r="D389" s="34">
        <v>64827</v>
      </c>
      <c r="E389" s="34" t="s">
        <v>40</v>
      </c>
    </row>
    <row r="390" spans="2:6" x14ac:dyDescent="0.35">
      <c r="B390">
        <v>364</v>
      </c>
      <c r="C390" t="s">
        <v>699</v>
      </c>
      <c r="D390" s="34">
        <v>61540</v>
      </c>
      <c r="E390" s="34" t="s">
        <v>40</v>
      </c>
    </row>
    <row r="391" spans="2:6" x14ac:dyDescent="0.35">
      <c r="B391">
        <v>365</v>
      </c>
      <c r="C391" t="s">
        <v>700</v>
      </c>
      <c r="D391" s="34">
        <v>47968</v>
      </c>
      <c r="E391" s="34" t="s">
        <v>40</v>
      </c>
    </row>
    <row r="392" spans="2:6" x14ac:dyDescent="0.35">
      <c r="B392">
        <v>366</v>
      </c>
      <c r="C392" s="16" t="s">
        <v>701</v>
      </c>
      <c r="D392" s="34">
        <v>99282</v>
      </c>
      <c r="E392" s="34" t="s">
        <v>777</v>
      </c>
      <c r="F392" t="s">
        <v>763</v>
      </c>
    </row>
    <row r="393" spans="2:6" x14ac:dyDescent="0.35">
      <c r="B393">
        <v>367</v>
      </c>
      <c r="C393" t="s">
        <v>702</v>
      </c>
      <c r="D393" s="34">
        <v>43695</v>
      </c>
      <c r="E393" s="34" t="s">
        <v>42</v>
      </c>
    </row>
    <row r="394" spans="2:6" x14ac:dyDescent="0.35">
      <c r="B394">
        <v>368</v>
      </c>
      <c r="C394" t="s">
        <v>703</v>
      </c>
      <c r="D394" s="34">
        <v>194084</v>
      </c>
      <c r="E394" s="34" t="s">
        <v>42</v>
      </c>
    </row>
    <row r="395" spans="2:6" x14ac:dyDescent="0.35">
      <c r="B395">
        <v>369</v>
      </c>
      <c r="C395" t="s">
        <v>704</v>
      </c>
      <c r="D395" s="34">
        <v>80127</v>
      </c>
      <c r="E395" s="34" t="s">
        <v>42</v>
      </c>
    </row>
    <row r="396" spans="2:6" x14ac:dyDescent="0.35">
      <c r="B396">
        <v>370</v>
      </c>
      <c r="C396" t="s">
        <v>705</v>
      </c>
      <c r="D396" s="34">
        <v>536197</v>
      </c>
      <c r="E396" s="34" t="s">
        <v>43</v>
      </c>
    </row>
    <row r="397" spans="2:6" x14ac:dyDescent="0.35">
      <c r="B397">
        <v>371</v>
      </c>
      <c r="C397" t="s">
        <v>706</v>
      </c>
      <c r="D397" s="34">
        <v>107574</v>
      </c>
      <c r="E397" s="34" t="s">
        <v>43</v>
      </c>
    </row>
    <row r="398" spans="2:6" x14ac:dyDescent="0.35">
      <c r="B398">
        <v>372</v>
      </c>
      <c r="C398" t="s">
        <v>707</v>
      </c>
      <c r="D398" s="34">
        <v>119047</v>
      </c>
      <c r="E398" s="34" t="s">
        <v>43</v>
      </c>
    </row>
    <row r="399" spans="2:6" x14ac:dyDescent="0.35">
      <c r="B399">
        <v>373</v>
      </c>
      <c r="C399" t="s">
        <v>708</v>
      </c>
      <c r="D399" s="34">
        <v>134129</v>
      </c>
      <c r="E399" s="34" t="s">
        <v>43</v>
      </c>
    </row>
    <row r="400" spans="2:6" x14ac:dyDescent="0.35">
      <c r="B400">
        <v>374</v>
      </c>
      <c r="C400" t="s">
        <v>709</v>
      </c>
      <c r="D400" s="34">
        <v>79869</v>
      </c>
      <c r="E400" s="34" t="s">
        <v>43</v>
      </c>
    </row>
    <row r="401" spans="2:5" x14ac:dyDescent="0.35">
      <c r="B401">
        <v>375</v>
      </c>
      <c r="C401" t="s">
        <v>710</v>
      </c>
      <c r="D401" s="34">
        <v>88371</v>
      </c>
      <c r="E401" s="34" t="s">
        <v>43</v>
      </c>
    </row>
    <row r="402" spans="2:5" x14ac:dyDescent="0.35">
      <c r="B402">
        <v>376</v>
      </c>
      <c r="C402" t="s">
        <v>711</v>
      </c>
      <c r="D402" s="34">
        <v>39741</v>
      </c>
      <c r="E402" s="34" t="s">
        <v>43</v>
      </c>
    </row>
    <row r="403" spans="2:5" x14ac:dyDescent="0.35">
      <c r="B403">
        <v>377</v>
      </c>
      <c r="C403" t="s">
        <v>712</v>
      </c>
      <c r="D403" s="34">
        <v>851779</v>
      </c>
      <c r="E403" s="34" t="s">
        <v>43</v>
      </c>
    </row>
    <row r="404" spans="2:5" x14ac:dyDescent="0.35">
      <c r="B404">
        <v>378</v>
      </c>
      <c r="C404" t="s">
        <v>713</v>
      </c>
      <c r="D404" s="34">
        <v>163666</v>
      </c>
      <c r="E404" s="34" t="s">
        <v>43</v>
      </c>
    </row>
    <row r="405" spans="2:5" x14ac:dyDescent="0.35">
      <c r="B405">
        <v>379</v>
      </c>
      <c r="C405" t="s">
        <v>714</v>
      </c>
      <c r="D405" s="34">
        <v>47847</v>
      </c>
      <c r="E405" s="34" t="s">
        <v>43</v>
      </c>
    </row>
    <row r="406" spans="2:5" x14ac:dyDescent="0.35">
      <c r="B406">
        <v>380</v>
      </c>
      <c r="C406" t="s">
        <v>715</v>
      </c>
      <c r="D406" s="34">
        <v>107927</v>
      </c>
      <c r="E406" s="34" t="s">
        <v>43</v>
      </c>
    </row>
    <row r="407" spans="2:5" x14ac:dyDescent="0.35">
      <c r="B407">
        <v>381</v>
      </c>
      <c r="C407" t="s">
        <v>716</v>
      </c>
      <c r="D407" s="34">
        <v>51857</v>
      </c>
      <c r="E407" s="34" t="s">
        <v>43</v>
      </c>
    </row>
    <row r="408" spans="2:5" x14ac:dyDescent="0.35">
      <c r="B408">
        <v>382</v>
      </c>
      <c r="C408" t="s">
        <v>717</v>
      </c>
      <c r="D408" s="34">
        <v>41467</v>
      </c>
      <c r="E408" s="34" t="s">
        <v>43</v>
      </c>
    </row>
    <row r="409" spans="2:5" x14ac:dyDescent="0.35">
      <c r="B409">
        <v>383</v>
      </c>
      <c r="C409" t="s">
        <v>718</v>
      </c>
      <c r="D409" s="34">
        <v>18618</v>
      </c>
      <c r="E409" s="34" t="s">
        <v>44</v>
      </c>
    </row>
    <row r="410" spans="2:5" x14ac:dyDescent="0.35">
      <c r="B410">
        <v>384</v>
      </c>
      <c r="C410" t="s">
        <v>719</v>
      </c>
      <c r="D410" s="34">
        <v>41394</v>
      </c>
      <c r="E410" s="34" t="s">
        <v>44</v>
      </c>
    </row>
    <row r="411" spans="2:5" x14ac:dyDescent="0.35">
      <c r="B411">
        <v>385</v>
      </c>
      <c r="C411" t="s">
        <v>720</v>
      </c>
      <c r="D411" s="34">
        <v>37319</v>
      </c>
      <c r="E411" s="34" t="s">
        <v>44</v>
      </c>
    </row>
    <row r="412" spans="2:5" x14ac:dyDescent="0.35">
      <c r="B412">
        <v>386</v>
      </c>
      <c r="C412" t="s">
        <v>721</v>
      </c>
      <c r="D412" s="34">
        <v>47838</v>
      </c>
      <c r="E412" s="34" t="s">
        <v>44</v>
      </c>
    </row>
    <row r="413" spans="2:5" x14ac:dyDescent="0.35">
      <c r="B413">
        <v>387</v>
      </c>
      <c r="C413" t="s">
        <v>722</v>
      </c>
      <c r="D413" s="34">
        <v>14498</v>
      </c>
      <c r="E413" s="34" t="s">
        <v>44</v>
      </c>
    </row>
    <row r="414" spans="2:5" x14ac:dyDescent="0.35">
      <c r="B414">
        <v>388</v>
      </c>
      <c r="C414" t="s">
        <v>723</v>
      </c>
      <c r="D414" s="34">
        <v>12061</v>
      </c>
      <c r="E414" s="34" t="s">
        <v>44</v>
      </c>
    </row>
    <row r="415" spans="2:5" x14ac:dyDescent="0.35">
      <c r="B415">
        <v>389</v>
      </c>
      <c r="C415" t="s">
        <v>724</v>
      </c>
      <c r="D415" s="34">
        <v>38690</v>
      </c>
      <c r="E415" s="34" t="s">
        <v>44</v>
      </c>
    </row>
    <row r="416" spans="2:5" x14ac:dyDescent="0.35">
      <c r="B416">
        <v>390</v>
      </c>
      <c r="C416" t="s">
        <v>725</v>
      </c>
      <c r="D416" s="34">
        <v>62624</v>
      </c>
      <c r="E416" s="34" t="s">
        <v>44</v>
      </c>
    </row>
    <row r="417" spans="2:5" x14ac:dyDescent="0.35">
      <c r="B417">
        <v>391</v>
      </c>
      <c r="C417" t="s">
        <v>726</v>
      </c>
      <c r="D417" s="34">
        <v>220114</v>
      </c>
      <c r="E417" s="34" t="s">
        <v>34</v>
      </c>
    </row>
    <row r="418" spans="2:5" x14ac:dyDescent="0.35">
      <c r="B418">
        <v>392</v>
      </c>
      <c r="C418" t="s">
        <v>727</v>
      </c>
      <c r="D418" s="34">
        <v>357988</v>
      </c>
      <c r="E418" s="34" t="s">
        <v>34</v>
      </c>
    </row>
    <row r="419" spans="2:5" x14ac:dyDescent="0.35">
      <c r="B419">
        <v>393</v>
      </c>
      <c r="C419" t="s">
        <v>728</v>
      </c>
      <c r="D419" s="34">
        <v>329738</v>
      </c>
      <c r="E419" s="34" t="s">
        <v>34</v>
      </c>
    </row>
    <row r="420" spans="2:5" x14ac:dyDescent="0.35">
      <c r="B420">
        <v>394</v>
      </c>
      <c r="C420" t="s">
        <v>729</v>
      </c>
      <c r="D420" s="34">
        <v>106721</v>
      </c>
      <c r="E420" s="34" t="s">
        <v>34</v>
      </c>
    </row>
    <row r="421" spans="2:5" x14ac:dyDescent="0.35">
      <c r="B421">
        <v>395</v>
      </c>
      <c r="C421" t="s">
        <v>730</v>
      </c>
      <c r="D421" s="34">
        <v>132650</v>
      </c>
      <c r="E421" s="34" t="s">
        <v>32</v>
      </c>
    </row>
    <row r="422" spans="2:5" x14ac:dyDescent="0.35">
      <c r="B422">
        <v>396</v>
      </c>
      <c r="C422" t="s">
        <v>731</v>
      </c>
      <c r="D422" s="34">
        <v>17710</v>
      </c>
      <c r="E422" s="34" t="s">
        <v>29</v>
      </c>
    </row>
    <row r="423" spans="2:5" x14ac:dyDescent="0.35">
      <c r="B423">
        <v>397</v>
      </c>
      <c r="C423" t="s">
        <v>732</v>
      </c>
      <c r="D423" s="34">
        <v>38551</v>
      </c>
      <c r="E423" s="34" t="s">
        <v>29</v>
      </c>
    </row>
    <row r="424" spans="2:5" x14ac:dyDescent="0.35">
      <c r="B424">
        <v>398</v>
      </c>
      <c r="C424" t="s">
        <v>733</v>
      </c>
      <c r="D424" s="34">
        <v>18535</v>
      </c>
      <c r="E424" s="34" t="s">
        <v>29</v>
      </c>
    </row>
    <row r="425" spans="2:5" x14ac:dyDescent="0.35">
      <c r="B425">
        <v>399</v>
      </c>
      <c r="C425" t="s">
        <v>734</v>
      </c>
      <c r="D425" s="34">
        <v>46935</v>
      </c>
      <c r="E425" s="34" t="s">
        <v>43</v>
      </c>
    </row>
    <row r="426" spans="2:5" x14ac:dyDescent="0.35">
      <c r="B426">
        <v>400</v>
      </c>
      <c r="C426" t="s">
        <v>735</v>
      </c>
      <c r="D426" s="34">
        <v>21108</v>
      </c>
      <c r="E426" s="34" t="s">
        <v>43</v>
      </c>
    </row>
    <row r="427" spans="2:5" x14ac:dyDescent="0.35">
      <c r="B427">
        <v>401</v>
      </c>
      <c r="C427" t="s">
        <v>736</v>
      </c>
      <c r="D427" s="34">
        <v>24292</v>
      </c>
      <c r="E427" s="34" t="s">
        <v>43</v>
      </c>
    </row>
    <row r="428" spans="2:5" x14ac:dyDescent="0.35">
      <c r="B428">
        <v>402</v>
      </c>
      <c r="C428" t="s">
        <v>737</v>
      </c>
      <c r="D428" s="34">
        <v>63774</v>
      </c>
      <c r="E428" s="34" t="s">
        <v>43</v>
      </c>
    </row>
    <row r="429" spans="2:5" x14ac:dyDescent="0.35">
      <c r="B429">
        <v>403</v>
      </c>
      <c r="C429" t="s">
        <v>738</v>
      </c>
      <c r="D429" s="34">
        <v>77318</v>
      </c>
      <c r="E429" s="34" t="s">
        <v>43</v>
      </c>
    </row>
    <row r="430" spans="2:5" x14ac:dyDescent="0.35">
      <c r="B430">
        <v>404</v>
      </c>
      <c r="C430" t="s">
        <v>739</v>
      </c>
      <c r="D430" s="34">
        <v>57114</v>
      </c>
      <c r="E430" s="34" t="s">
        <v>43</v>
      </c>
    </row>
    <row r="431" spans="2:5" x14ac:dyDescent="0.35">
      <c r="B431">
        <v>405</v>
      </c>
      <c r="C431" t="s">
        <v>740</v>
      </c>
      <c r="D431" s="34">
        <v>77173</v>
      </c>
      <c r="E431" s="34" t="s">
        <v>43</v>
      </c>
    </row>
    <row r="432" spans="2:5" x14ac:dyDescent="0.35">
      <c r="B432">
        <v>406</v>
      </c>
      <c r="C432" t="s">
        <v>741</v>
      </c>
      <c r="D432" s="34">
        <v>18860</v>
      </c>
      <c r="E432" s="34" t="s">
        <v>45</v>
      </c>
    </row>
    <row r="433" spans="2:5" x14ac:dyDescent="0.35">
      <c r="B433">
        <v>407</v>
      </c>
      <c r="C433" t="s">
        <v>742</v>
      </c>
      <c r="D433" s="34">
        <v>644225</v>
      </c>
      <c r="E433" s="34" t="s">
        <v>41</v>
      </c>
    </row>
    <row r="434" spans="2:5" x14ac:dyDescent="0.35">
      <c r="B434">
        <v>408</v>
      </c>
      <c r="C434" t="s">
        <v>743</v>
      </c>
      <c r="D434" s="34">
        <v>476660</v>
      </c>
      <c r="E434" s="34" t="s">
        <v>41</v>
      </c>
    </row>
    <row r="435" spans="2:5" x14ac:dyDescent="0.35">
      <c r="B435">
        <v>409</v>
      </c>
      <c r="C435" t="s">
        <v>744</v>
      </c>
      <c r="D435" s="34">
        <v>48488</v>
      </c>
      <c r="E435" s="34" t="s">
        <v>41</v>
      </c>
    </row>
    <row r="436" spans="2:5" x14ac:dyDescent="0.35">
      <c r="B436">
        <v>410</v>
      </c>
      <c r="C436" t="s">
        <v>745</v>
      </c>
      <c r="D436" s="34">
        <v>12893</v>
      </c>
      <c r="E436" s="34" t="s">
        <v>41</v>
      </c>
    </row>
    <row r="437" spans="2:5" x14ac:dyDescent="0.35">
      <c r="B437">
        <v>411</v>
      </c>
      <c r="C437" t="s">
        <v>746</v>
      </c>
      <c r="D437" s="34">
        <v>18987</v>
      </c>
      <c r="E437" s="34" t="s">
        <v>41</v>
      </c>
    </row>
    <row r="438" spans="2:5" x14ac:dyDescent="0.35">
      <c r="B438">
        <v>412</v>
      </c>
      <c r="C438" t="s">
        <v>747</v>
      </c>
      <c r="D438" s="34">
        <v>950068</v>
      </c>
      <c r="E438" s="34" t="s">
        <v>41</v>
      </c>
    </row>
    <row r="439" spans="2:5" x14ac:dyDescent="0.35">
      <c r="B439">
        <v>413</v>
      </c>
      <c r="C439" t="s">
        <v>748</v>
      </c>
      <c r="D439" s="34">
        <v>302476</v>
      </c>
      <c r="E439" s="34" t="s">
        <v>41</v>
      </c>
    </row>
    <row r="440" spans="2:5" x14ac:dyDescent="0.35">
      <c r="B440">
        <v>414</v>
      </c>
      <c r="C440" t="s">
        <v>749</v>
      </c>
      <c r="D440" s="34">
        <v>906283</v>
      </c>
      <c r="E440" s="34" t="s">
        <v>41</v>
      </c>
    </row>
    <row r="441" spans="2:5" x14ac:dyDescent="0.35">
      <c r="B441">
        <v>415</v>
      </c>
      <c r="C441" t="s">
        <v>750</v>
      </c>
      <c r="D441" s="34">
        <v>8234</v>
      </c>
      <c r="E441" s="34" t="s">
        <v>41</v>
      </c>
    </row>
    <row r="442" spans="2:5" x14ac:dyDescent="0.35">
      <c r="B442">
        <v>416</v>
      </c>
      <c r="C442" t="s">
        <v>751</v>
      </c>
      <c r="D442" s="34">
        <v>48429</v>
      </c>
      <c r="E442" s="34" t="s">
        <v>41</v>
      </c>
    </row>
    <row r="443" spans="2:5" x14ac:dyDescent="0.35">
      <c r="B443">
        <v>417</v>
      </c>
      <c r="C443" t="s">
        <v>752</v>
      </c>
      <c r="D443" s="34">
        <v>236546</v>
      </c>
      <c r="E443" s="34" t="s">
        <v>41</v>
      </c>
    </row>
    <row r="444" spans="2:5" x14ac:dyDescent="0.35">
      <c r="E444" s="34"/>
    </row>
    <row r="445" spans="2:5" x14ac:dyDescent="0.35">
      <c r="E445" s="34"/>
    </row>
    <row r="446" spans="2:5" x14ac:dyDescent="0.35">
      <c r="E446" s="34"/>
    </row>
    <row r="447" spans="2:5" x14ac:dyDescent="0.35">
      <c r="E447" s="34"/>
    </row>
    <row r="448" spans="2:5" x14ac:dyDescent="0.35">
      <c r="E448" s="34"/>
    </row>
    <row r="449" spans="5:5" x14ac:dyDescent="0.35">
      <c r="E449" s="34"/>
    </row>
    <row r="450" spans="5:5" x14ac:dyDescent="0.35">
      <c r="E450" s="34"/>
    </row>
    <row r="451" spans="5:5" x14ac:dyDescent="0.35">
      <c r="E451" s="34"/>
    </row>
    <row r="452" spans="5:5" x14ac:dyDescent="0.35">
      <c r="E452" s="34"/>
    </row>
    <row r="453" spans="5:5" x14ac:dyDescent="0.35">
      <c r="E453" s="34"/>
    </row>
    <row r="454" spans="5:5" x14ac:dyDescent="0.35">
      <c r="E454" s="34"/>
    </row>
    <row r="455" spans="5:5" x14ac:dyDescent="0.35">
      <c r="E455" s="34"/>
    </row>
  </sheetData>
  <hyperlinks>
    <hyperlink ref="B8" r:id="rId1" xr:uid="{5A857A4D-4455-435B-9384-F75FDF3E03BF}"/>
  </hyperlinks>
  <pageMargins left="0.7" right="0.7" top="0.75" bottom="0.75" header="0.3" footer="0.3"/>
  <pageSetup orientation="portrait" horizontalDpi="0" verticalDpi="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5DDC-1AB3-4D1F-ACAA-3F40D6E66DAD}">
  <dimension ref="A1:J905"/>
  <sheetViews>
    <sheetView topLeftCell="A183" zoomScale="110" zoomScaleNormal="110" workbookViewId="0">
      <selection activeCell="B282" sqref="B282"/>
    </sheetView>
    <sheetView tabSelected="1" topLeftCell="A214" workbookViewId="1">
      <selection activeCell="A224" sqref="A224"/>
    </sheetView>
  </sheetViews>
  <sheetFormatPr defaultRowHeight="14.5" x14ac:dyDescent="0.35"/>
  <cols>
    <col min="1" max="1" width="6.6328125" customWidth="1"/>
    <col min="2" max="2" width="41.08984375" customWidth="1"/>
    <col min="3" max="10" width="12.26953125" customWidth="1"/>
  </cols>
  <sheetData>
    <row r="1" spans="1:10" x14ac:dyDescent="0.35">
      <c r="B1" s="86" t="s">
        <v>1828</v>
      </c>
      <c r="C1" s="3" t="s">
        <v>1831</v>
      </c>
    </row>
    <row r="2" spans="1:10" x14ac:dyDescent="0.35">
      <c r="B2" s="86" t="s">
        <v>1829</v>
      </c>
    </row>
    <row r="3" spans="1:10" ht="15" thickBot="1" x14ac:dyDescent="0.4">
      <c r="B3" s="87" t="s">
        <v>1830</v>
      </c>
    </row>
    <row r="4" spans="1:10" ht="15" customHeight="1" thickBot="1" x14ac:dyDescent="0.4">
      <c r="B4" s="109" t="s">
        <v>165</v>
      </c>
      <c r="C4" s="115" t="s">
        <v>892</v>
      </c>
      <c r="D4" s="114" t="s">
        <v>893</v>
      </c>
      <c r="E4" s="112"/>
      <c r="F4" s="112"/>
      <c r="G4" s="112"/>
      <c r="H4" s="112"/>
      <c r="I4" s="113"/>
      <c r="J4" s="50" t="s">
        <v>894</v>
      </c>
    </row>
    <row r="5" spans="1:10" ht="29" x14ac:dyDescent="0.35">
      <c r="B5" s="110"/>
      <c r="C5" s="110"/>
      <c r="D5" s="50" t="s">
        <v>896</v>
      </c>
      <c r="E5" s="50" t="s">
        <v>897</v>
      </c>
      <c r="F5" s="50" t="s">
        <v>898</v>
      </c>
      <c r="G5" s="50" t="s">
        <v>899</v>
      </c>
      <c r="H5" s="50" t="s">
        <v>900</v>
      </c>
      <c r="I5" s="50" t="s">
        <v>896</v>
      </c>
      <c r="J5" s="51" t="s">
        <v>895</v>
      </c>
    </row>
    <row r="6" spans="1:10" ht="15" thickBot="1" x14ac:dyDescent="0.4">
      <c r="B6" s="111"/>
      <c r="C6" s="111"/>
      <c r="D6" s="52">
        <v>2020</v>
      </c>
      <c r="E6" s="52">
        <v>2021</v>
      </c>
      <c r="F6" s="52">
        <v>2021</v>
      </c>
      <c r="G6" s="52">
        <v>2021</v>
      </c>
      <c r="H6" s="53" t="s">
        <v>901</v>
      </c>
      <c r="I6" s="53" t="s">
        <v>901</v>
      </c>
      <c r="J6" s="52"/>
    </row>
    <row r="7" spans="1:10" ht="15" thickBot="1" x14ac:dyDescent="0.4">
      <c r="B7" s="54" t="s">
        <v>902</v>
      </c>
      <c r="C7" s="55"/>
      <c r="D7" s="56">
        <v>142503</v>
      </c>
      <c r="E7" s="56">
        <v>147476</v>
      </c>
      <c r="F7" s="56">
        <v>147855</v>
      </c>
      <c r="G7" s="56">
        <v>148503</v>
      </c>
      <c r="H7" s="56">
        <v>148752</v>
      </c>
      <c r="I7" s="56">
        <v>148951</v>
      </c>
      <c r="J7" s="55">
        <v>199</v>
      </c>
    </row>
    <row r="8" spans="1:10" ht="15" thickBot="1" x14ac:dyDescent="0.4">
      <c r="B8" s="106"/>
      <c r="C8" s="107"/>
      <c r="D8" s="107"/>
      <c r="E8" s="107"/>
      <c r="F8" s="107"/>
      <c r="G8" s="107"/>
      <c r="H8" s="107"/>
      <c r="I8" s="107"/>
      <c r="J8" s="108"/>
    </row>
    <row r="9" spans="1:10" ht="15" thickBot="1" x14ac:dyDescent="0.4">
      <c r="B9" s="57" t="s">
        <v>903</v>
      </c>
      <c r="C9" s="55"/>
      <c r="D9" s="56">
        <v>121047</v>
      </c>
      <c r="E9" s="56">
        <v>125424</v>
      </c>
      <c r="F9" s="56">
        <v>125848</v>
      </c>
      <c r="G9" s="56">
        <v>126562</v>
      </c>
      <c r="H9" s="56">
        <v>126832</v>
      </c>
      <c r="I9" s="56">
        <v>127043</v>
      </c>
      <c r="J9" s="55">
        <v>211</v>
      </c>
    </row>
    <row r="10" spans="1:10" ht="15" thickBot="1" x14ac:dyDescent="0.4">
      <c r="B10" s="106"/>
      <c r="C10" s="107"/>
      <c r="D10" s="107"/>
      <c r="E10" s="107"/>
      <c r="F10" s="107"/>
      <c r="G10" s="107"/>
      <c r="H10" s="107"/>
      <c r="I10" s="107"/>
      <c r="J10" s="108"/>
    </row>
    <row r="11" spans="1:10" ht="15" thickBot="1" x14ac:dyDescent="0.4">
      <c r="B11" s="58" t="s">
        <v>904</v>
      </c>
      <c r="C11" s="55"/>
      <c r="D11" s="56">
        <v>20228</v>
      </c>
      <c r="E11" s="56">
        <v>20505</v>
      </c>
      <c r="F11" s="56">
        <v>20570</v>
      </c>
      <c r="G11" s="56">
        <v>20670</v>
      </c>
      <c r="H11" s="56">
        <v>20742</v>
      </c>
      <c r="I11" s="56">
        <v>20796</v>
      </c>
      <c r="J11" s="55">
        <v>54</v>
      </c>
    </row>
    <row r="12" spans="1:10" ht="15" thickBot="1" x14ac:dyDescent="0.4">
      <c r="B12" s="106"/>
      <c r="C12" s="107"/>
      <c r="D12" s="107"/>
      <c r="E12" s="107"/>
      <c r="F12" s="107"/>
      <c r="G12" s="107"/>
      <c r="H12" s="107"/>
      <c r="I12" s="107"/>
      <c r="J12" s="108"/>
    </row>
    <row r="13" spans="1:10" ht="15" thickBot="1" x14ac:dyDescent="0.4">
      <c r="B13" s="59" t="s">
        <v>905</v>
      </c>
      <c r="C13" s="55"/>
      <c r="D13" s="55">
        <v>597</v>
      </c>
      <c r="E13" s="55">
        <v>643</v>
      </c>
      <c r="F13" s="55">
        <v>644</v>
      </c>
      <c r="G13" s="55">
        <v>648</v>
      </c>
      <c r="H13" s="55">
        <v>650</v>
      </c>
      <c r="I13" s="55">
        <v>656</v>
      </c>
      <c r="J13" s="55">
        <v>6</v>
      </c>
    </row>
    <row r="14" spans="1:10" ht="15" thickBot="1" x14ac:dyDescent="0.4">
      <c r="A14" s="34" t="s">
        <v>10</v>
      </c>
      <c r="B14" s="60" t="s">
        <v>906</v>
      </c>
      <c r="C14" s="61">
        <v>1133</v>
      </c>
      <c r="D14" s="62">
        <v>45.9</v>
      </c>
      <c r="E14" s="62">
        <v>44.5</v>
      </c>
      <c r="F14" s="62">
        <v>43.3</v>
      </c>
      <c r="G14" s="62">
        <v>42.7</v>
      </c>
      <c r="H14" s="62">
        <v>42.6</v>
      </c>
      <c r="I14" s="62">
        <v>42.3</v>
      </c>
      <c r="J14" s="62">
        <v>-0.3</v>
      </c>
    </row>
    <row r="15" spans="1:10" ht="15" thickBot="1" x14ac:dyDescent="0.4">
      <c r="B15" s="63" t="s">
        <v>907</v>
      </c>
      <c r="C15" s="64">
        <v>21</v>
      </c>
      <c r="D15" s="55">
        <v>550.6</v>
      </c>
      <c r="E15" s="55">
        <v>598.79999999999995</v>
      </c>
      <c r="F15" s="55">
        <v>600.4</v>
      </c>
      <c r="G15" s="55">
        <v>605.4</v>
      </c>
      <c r="H15" s="55">
        <v>607.5</v>
      </c>
      <c r="I15" s="55">
        <v>614.1</v>
      </c>
      <c r="J15" s="55">
        <v>6.6</v>
      </c>
    </row>
    <row r="16" spans="1:10" ht="15" thickBot="1" x14ac:dyDescent="0.4">
      <c r="A16" s="34" t="s">
        <v>188</v>
      </c>
      <c r="B16" s="65" t="s">
        <v>182</v>
      </c>
      <c r="C16" s="61">
        <v>211</v>
      </c>
      <c r="D16" s="62">
        <v>139.5</v>
      </c>
      <c r="E16" s="62">
        <v>139.80000000000001</v>
      </c>
      <c r="F16" s="62">
        <v>140</v>
      </c>
      <c r="G16" s="62">
        <v>141.6</v>
      </c>
      <c r="H16" s="62">
        <v>142.69999999999999</v>
      </c>
      <c r="I16" s="62">
        <v>145</v>
      </c>
      <c r="J16" s="62">
        <v>2.2999999999999998</v>
      </c>
    </row>
    <row r="17" spans="1:10" ht="15" thickBot="1" x14ac:dyDescent="0.4">
      <c r="A17" s="34" t="s">
        <v>12</v>
      </c>
      <c r="B17" s="66" t="s">
        <v>908</v>
      </c>
      <c r="C17" s="64">
        <v>212</v>
      </c>
      <c r="D17" s="55">
        <v>178.7</v>
      </c>
      <c r="E17" s="55">
        <v>182.6</v>
      </c>
      <c r="F17" s="55">
        <v>182.7</v>
      </c>
      <c r="G17" s="55">
        <v>183.3</v>
      </c>
      <c r="H17" s="55">
        <v>183.5</v>
      </c>
      <c r="I17" s="55">
        <v>184.2</v>
      </c>
      <c r="J17" s="55">
        <v>0.7</v>
      </c>
    </row>
    <row r="18" spans="1:10" ht="15" thickBot="1" x14ac:dyDescent="0.4">
      <c r="A18" s="34" t="s">
        <v>187</v>
      </c>
      <c r="B18" s="67" t="s">
        <v>268</v>
      </c>
      <c r="C18" s="61">
        <v>2121</v>
      </c>
      <c r="D18" s="62">
        <v>42.2</v>
      </c>
      <c r="E18" s="62">
        <v>42.2</v>
      </c>
      <c r="F18" s="62">
        <v>42.3</v>
      </c>
      <c r="G18" s="62">
        <v>42.5</v>
      </c>
      <c r="H18" s="62">
        <v>42.4</v>
      </c>
      <c r="I18" s="62">
        <v>42.8</v>
      </c>
      <c r="J18" s="62">
        <v>0.4</v>
      </c>
    </row>
    <row r="19" spans="1:10" ht="58.5" customHeight="1" thickBot="1" x14ac:dyDescent="0.4">
      <c r="B19" s="69" t="s">
        <v>909</v>
      </c>
      <c r="C19" s="64">
        <v>212111</v>
      </c>
      <c r="D19" s="55">
        <v>18.899999999999999</v>
      </c>
      <c r="E19" s="55">
        <v>19.899999999999999</v>
      </c>
      <c r="F19" s="55">
        <v>20</v>
      </c>
      <c r="G19" s="55">
        <v>20.6</v>
      </c>
      <c r="H19" s="55">
        <v>20.2</v>
      </c>
      <c r="I19" s="55" t="s">
        <v>910</v>
      </c>
      <c r="J19" s="55" t="s">
        <v>910</v>
      </c>
    </row>
    <row r="20" spans="1:10" ht="73" customHeight="1" thickBot="1" x14ac:dyDescent="0.4">
      <c r="B20" s="71" t="s">
        <v>911</v>
      </c>
      <c r="C20" s="61" t="s">
        <v>912</v>
      </c>
      <c r="D20" s="62">
        <v>23.3</v>
      </c>
      <c r="E20" s="62">
        <v>22.8</v>
      </c>
      <c r="F20" s="62">
        <v>22.5</v>
      </c>
      <c r="G20" s="62">
        <v>22.1</v>
      </c>
      <c r="H20" s="62">
        <v>22.1</v>
      </c>
      <c r="I20" s="62" t="s">
        <v>910</v>
      </c>
      <c r="J20" s="62" t="s">
        <v>910</v>
      </c>
    </row>
    <row r="21" spans="1:10" ht="15" thickBot="1" x14ac:dyDescent="0.4">
      <c r="B21" s="72" t="s">
        <v>913</v>
      </c>
      <c r="C21" s="64">
        <v>2122</v>
      </c>
      <c r="D21" s="55">
        <v>41.5</v>
      </c>
      <c r="E21" s="55">
        <v>42.5</v>
      </c>
      <c r="F21" s="55">
        <v>42.4</v>
      </c>
      <c r="G21" s="55">
        <v>43</v>
      </c>
      <c r="H21" s="55">
        <v>43.1</v>
      </c>
      <c r="I21" s="55">
        <v>43.3</v>
      </c>
      <c r="J21" s="55">
        <v>0.2</v>
      </c>
    </row>
    <row r="22" spans="1:10" ht="18.5" customHeight="1" thickBot="1" x14ac:dyDescent="0.4">
      <c r="B22" s="67" t="s">
        <v>914</v>
      </c>
      <c r="C22" s="61">
        <v>2123</v>
      </c>
      <c r="D22" s="62">
        <v>95</v>
      </c>
      <c r="E22" s="62">
        <v>97.9</v>
      </c>
      <c r="F22" s="62">
        <v>98</v>
      </c>
      <c r="G22" s="62">
        <v>97.8</v>
      </c>
      <c r="H22" s="62">
        <v>98</v>
      </c>
      <c r="I22" s="62">
        <v>98.1</v>
      </c>
      <c r="J22" s="62">
        <v>0.1</v>
      </c>
    </row>
    <row r="23" spans="1:10" ht="44" customHeight="1" thickBot="1" x14ac:dyDescent="0.4">
      <c r="B23" s="69" t="s">
        <v>915</v>
      </c>
      <c r="C23" s="64">
        <v>21231</v>
      </c>
      <c r="D23" s="55">
        <v>42.8</v>
      </c>
      <c r="E23" s="55">
        <v>44.1</v>
      </c>
      <c r="F23" s="55">
        <v>44.3</v>
      </c>
      <c r="G23" s="55">
        <v>44.4</v>
      </c>
      <c r="H23" s="55">
        <v>44.5</v>
      </c>
      <c r="I23" s="55" t="s">
        <v>910</v>
      </c>
      <c r="J23" s="55" t="s">
        <v>910</v>
      </c>
    </row>
    <row r="24" spans="1:10" ht="58.5" customHeight="1" thickBot="1" x14ac:dyDescent="0.4">
      <c r="B24" s="73" t="s">
        <v>916</v>
      </c>
      <c r="C24" s="61">
        <v>212312</v>
      </c>
      <c r="D24" s="62">
        <v>22.7</v>
      </c>
      <c r="E24" s="62">
        <v>22.9</v>
      </c>
      <c r="F24" s="62">
        <v>22.8</v>
      </c>
      <c r="G24" s="62">
        <v>23</v>
      </c>
      <c r="H24" s="62">
        <v>23</v>
      </c>
      <c r="I24" s="62" t="s">
        <v>910</v>
      </c>
      <c r="J24" s="62" t="s">
        <v>910</v>
      </c>
    </row>
    <row r="25" spans="1:10" ht="44" customHeight="1" thickBot="1" x14ac:dyDescent="0.4">
      <c r="B25" s="74" t="s">
        <v>917</v>
      </c>
      <c r="C25" s="64" t="s">
        <v>918</v>
      </c>
      <c r="D25" s="55">
        <v>20.2</v>
      </c>
      <c r="E25" s="55">
        <v>21.1</v>
      </c>
      <c r="F25" s="55">
        <v>21.3</v>
      </c>
      <c r="G25" s="55">
        <v>21.4</v>
      </c>
      <c r="H25" s="55">
        <v>21.5</v>
      </c>
      <c r="I25" s="55" t="s">
        <v>910</v>
      </c>
      <c r="J25" s="55" t="s">
        <v>910</v>
      </c>
    </row>
    <row r="26" spans="1:10" ht="58.5" customHeight="1" thickBot="1" x14ac:dyDescent="0.4">
      <c r="B26" s="71" t="s">
        <v>919</v>
      </c>
      <c r="C26" s="61">
        <v>21232</v>
      </c>
      <c r="D26" s="62">
        <v>40.6</v>
      </c>
      <c r="E26" s="62">
        <v>41.6</v>
      </c>
      <c r="F26" s="62">
        <v>41.6</v>
      </c>
      <c r="G26" s="62">
        <v>41</v>
      </c>
      <c r="H26" s="62">
        <v>41.4</v>
      </c>
      <c r="I26" s="62" t="s">
        <v>910</v>
      </c>
      <c r="J26" s="62" t="s">
        <v>910</v>
      </c>
    </row>
    <row r="27" spans="1:10" ht="58.5" customHeight="1" thickBot="1" x14ac:dyDescent="0.4">
      <c r="B27" s="74" t="s">
        <v>920</v>
      </c>
      <c r="C27" s="64">
        <v>212321</v>
      </c>
      <c r="D27" s="55">
        <v>30.9</v>
      </c>
      <c r="E27" s="55">
        <v>30.8</v>
      </c>
      <c r="F27" s="55">
        <v>30.7</v>
      </c>
      <c r="G27" s="55">
        <v>30.2</v>
      </c>
      <c r="H27" s="55">
        <v>30.5</v>
      </c>
      <c r="I27" s="55" t="s">
        <v>910</v>
      </c>
      <c r="J27" s="55" t="s">
        <v>910</v>
      </c>
    </row>
    <row r="28" spans="1:10" ht="58.5" customHeight="1" thickBot="1" x14ac:dyDescent="0.4">
      <c r="B28" s="71" t="s">
        <v>921</v>
      </c>
      <c r="C28" s="61">
        <v>21239</v>
      </c>
      <c r="D28" s="62">
        <v>12</v>
      </c>
      <c r="E28" s="62">
        <v>12.3</v>
      </c>
      <c r="F28" s="62">
        <v>12.2</v>
      </c>
      <c r="G28" s="62">
        <v>12.2</v>
      </c>
      <c r="H28" s="62">
        <v>12.3</v>
      </c>
      <c r="I28" s="62" t="s">
        <v>910</v>
      </c>
      <c r="J28" s="62" t="s">
        <v>910</v>
      </c>
    </row>
    <row r="29" spans="1:10" ht="18.5" customHeight="1" thickBot="1" x14ac:dyDescent="0.4">
      <c r="A29" s="34" t="s">
        <v>13</v>
      </c>
      <c r="B29" s="66" t="s">
        <v>922</v>
      </c>
      <c r="C29" s="64">
        <v>213</v>
      </c>
      <c r="D29" s="55">
        <v>232.4</v>
      </c>
      <c r="E29" s="55">
        <v>276.39999999999998</v>
      </c>
      <c r="F29" s="55">
        <v>277.7</v>
      </c>
      <c r="G29" s="55">
        <v>280.5</v>
      </c>
      <c r="H29" s="55">
        <v>281.3</v>
      </c>
      <c r="I29" s="55">
        <v>284.89999999999998</v>
      </c>
      <c r="J29" s="55">
        <v>3.6</v>
      </c>
    </row>
    <row r="30" spans="1:10" ht="44" customHeight="1" thickBot="1" x14ac:dyDescent="0.4">
      <c r="B30" s="75" t="s">
        <v>923</v>
      </c>
      <c r="C30" s="61">
        <v>213112</v>
      </c>
      <c r="D30" s="62">
        <v>179.6</v>
      </c>
      <c r="E30" s="62">
        <v>208.5</v>
      </c>
      <c r="F30" s="62">
        <v>209.4</v>
      </c>
      <c r="G30" s="62">
        <v>209.8</v>
      </c>
      <c r="H30" s="62">
        <v>212</v>
      </c>
      <c r="I30" s="62" t="s">
        <v>910</v>
      </c>
      <c r="J30" s="62" t="s">
        <v>910</v>
      </c>
    </row>
    <row r="31" spans="1:10" ht="15" thickBot="1" x14ac:dyDescent="0.4">
      <c r="B31" s="106"/>
      <c r="C31" s="107"/>
      <c r="D31" s="107"/>
      <c r="E31" s="107"/>
      <c r="F31" s="107"/>
      <c r="G31" s="107"/>
      <c r="H31" s="107"/>
      <c r="I31" s="107"/>
      <c r="J31" s="108"/>
    </row>
    <row r="32" spans="1:10" ht="15" thickBot="1" x14ac:dyDescent="0.4">
      <c r="A32" t="s">
        <v>31</v>
      </c>
      <c r="B32" s="59" t="s">
        <v>924</v>
      </c>
      <c r="C32" s="64">
        <v>23</v>
      </c>
      <c r="D32" s="56">
        <v>7400</v>
      </c>
      <c r="E32" s="56">
        <v>7424</v>
      </c>
      <c r="F32" s="56">
        <v>7459</v>
      </c>
      <c r="G32" s="56">
        <v>7503</v>
      </c>
      <c r="H32" s="56">
        <v>7538</v>
      </c>
      <c r="I32" s="56">
        <v>7560</v>
      </c>
      <c r="J32" s="55">
        <v>22</v>
      </c>
    </row>
    <row r="33" spans="2:10" ht="15" thickBot="1" x14ac:dyDescent="0.4">
      <c r="B33" s="60" t="s">
        <v>925</v>
      </c>
      <c r="C33" s="61">
        <v>236</v>
      </c>
      <c r="D33" s="76">
        <v>1658.2</v>
      </c>
      <c r="E33" s="76">
        <v>1691.9</v>
      </c>
      <c r="F33" s="76">
        <v>1701.7</v>
      </c>
      <c r="G33" s="76">
        <v>1704.4</v>
      </c>
      <c r="H33" s="76">
        <v>1713.1</v>
      </c>
      <c r="I33" s="76">
        <v>1717.5</v>
      </c>
      <c r="J33" s="62">
        <v>4.4000000000000004</v>
      </c>
    </row>
    <row r="34" spans="2:10" ht="15" thickBot="1" x14ac:dyDescent="0.4">
      <c r="B34" s="66" t="s">
        <v>926</v>
      </c>
      <c r="C34" s="64">
        <v>2361</v>
      </c>
      <c r="D34" s="55">
        <v>847.7</v>
      </c>
      <c r="E34" s="55">
        <v>880.9</v>
      </c>
      <c r="F34" s="55">
        <v>883.7</v>
      </c>
      <c r="G34" s="55">
        <v>883.2</v>
      </c>
      <c r="H34" s="55">
        <v>885.7</v>
      </c>
      <c r="I34" s="55">
        <v>886.4</v>
      </c>
      <c r="J34" s="55">
        <v>0.7</v>
      </c>
    </row>
    <row r="35" spans="2:10" ht="18.5" customHeight="1" thickBot="1" x14ac:dyDescent="0.4">
      <c r="B35" s="67" t="s">
        <v>927</v>
      </c>
      <c r="C35" s="61">
        <v>236115</v>
      </c>
      <c r="D35" s="62">
        <v>373.7</v>
      </c>
      <c r="E35" s="62">
        <v>390.3</v>
      </c>
      <c r="F35" s="62">
        <v>390.1</v>
      </c>
      <c r="G35" s="62">
        <v>391.1</v>
      </c>
      <c r="H35" s="62">
        <v>391</v>
      </c>
      <c r="I35" s="62" t="s">
        <v>910</v>
      </c>
      <c r="J35" s="62" t="s">
        <v>910</v>
      </c>
    </row>
    <row r="36" spans="2:10" ht="18.5" customHeight="1" thickBot="1" x14ac:dyDescent="0.4">
      <c r="B36" s="72" t="s">
        <v>928</v>
      </c>
      <c r="C36" s="64">
        <v>236116</v>
      </c>
      <c r="D36" s="55">
        <v>41.5</v>
      </c>
      <c r="E36" s="55">
        <v>40.1</v>
      </c>
      <c r="F36" s="55">
        <v>41.2</v>
      </c>
      <c r="G36" s="55">
        <v>40.4</v>
      </c>
      <c r="H36" s="55">
        <v>41.2</v>
      </c>
      <c r="I36" s="55" t="s">
        <v>910</v>
      </c>
      <c r="J36" s="55" t="s">
        <v>910</v>
      </c>
    </row>
    <row r="37" spans="2:10" ht="18.5" customHeight="1" thickBot="1" x14ac:dyDescent="0.4">
      <c r="B37" s="67" t="s">
        <v>929</v>
      </c>
      <c r="C37" s="61">
        <v>236117</v>
      </c>
      <c r="D37" s="62">
        <v>50.4</v>
      </c>
      <c r="E37" s="62">
        <v>53.7</v>
      </c>
      <c r="F37" s="62">
        <v>53.3</v>
      </c>
      <c r="G37" s="62">
        <v>53.6</v>
      </c>
      <c r="H37" s="62">
        <v>53.4</v>
      </c>
      <c r="I37" s="62" t="s">
        <v>910</v>
      </c>
      <c r="J37" s="62" t="s">
        <v>910</v>
      </c>
    </row>
    <row r="38" spans="2:10" ht="15" thickBot="1" x14ac:dyDescent="0.4">
      <c r="B38" s="72" t="s">
        <v>930</v>
      </c>
      <c r="C38" s="64">
        <v>236118</v>
      </c>
      <c r="D38" s="55">
        <v>382.1</v>
      </c>
      <c r="E38" s="55">
        <v>396.8</v>
      </c>
      <c r="F38" s="55">
        <v>399.1</v>
      </c>
      <c r="G38" s="55">
        <v>398.1</v>
      </c>
      <c r="H38" s="55">
        <v>400.2</v>
      </c>
      <c r="I38" s="55" t="s">
        <v>910</v>
      </c>
      <c r="J38" s="55" t="s">
        <v>910</v>
      </c>
    </row>
    <row r="39" spans="2:10" ht="15" thickBot="1" x14ac:dyDescent="0.4">
      <c r="B39" s="65" t="s">
        <v>931</v>
      </c>
      <c r="C39" s="61">
        <v>2362</v>
      </c>
      <c r="D39" s="62">
        <v>810.5</v>
      </c>
      <c r="E39" s="62">
        <v>811</v>
      </c>
      <c r="F39" s="62">
        <v>818</v>
      </c>
      <c r="G39" s="62">
        <v>821.2</v>
      </c>
      <c r="H39" s="62">
        <v>827.4</v>
      </c>
      <c r="I39" s="62">
        <v>831.1</v>
      </c>
      <c r="J39" s="62">
        <v>3.7</v>
      </c>
    </row>
    <row r="40" spans="2:10" ht="15" thickBot="1" x14ac:dyDescent="0.4">
      <c r="B40" s="72" t="s">
        <v>932</v>
      </c>
      <c r="C40" s="64">
        <v>23621</v>
      </c>
      <c r="D40" s="55">
        <v>144.6</v>
      </c>
      <c r="E40" s="55">
        <v>149.6</v>
      </c>
      <c r="F40" s="55">
        <v>149.5</v>
      </c>
      <c r="G40" s="55">
        <v>149.69999999999999</v>
      </c>
      <c r="H40" s="55">
        <v>151</v>
      </c>
      <c r="I40" s="55" t="s">
        <v>910</v>
      </c>
      <c r="J40" s="55" t="s">
        <v>910</v>
      </c>
    </row>
    <row r="41" spans="2:10" ht="15" thickBot="1" x14ac:dyDescent="0.4">
      <c r="B41" s="67" t="s">
        <v>933</v>
      </c>
      <c r="C41" s="61">
        <v>23622</v>
      </c>
      <c r="D41" s="62">
        <v>665.9</v>
      </c>
      <c r="E41" s="62">
        <v>661.4</v>
      </c>
      <c r="F41" s="62">
        <v>668.5</v>
      </c>
      <c r="G41" s="62">
        <v>671.5</v>
      </c>
      <c r="H41" s="62">
        <v>676.4</v>
      </c>
      <c r="I41" s="62" t="s">
        <v>910</v>
      </c>
      <c r="J41" s="62" t="s">
        <v>910</v>
      </c>
    </row>
    <row r="42" spans="2:10" ht="18.5" customHeight="1" thickBot="1" x14ac:dyDescent="0.4">
      <c r="B42" s="63" t="s">
        <v>934</v>
      </c>
      <c r="C42" s="64">
        <v>237</v>
      </c>
      <c r="D42" s="77">
        <v>1051</v>
      </c>
      <c r="E42" s="77">
        <v>1033.4000000000001</v>
      </c>
      <c r="F42" s="77">
        <v>1044</v>
      </c>
      <c r="G42" s="77">
        <v>1057.7</v>
      </c>
      <c r="H42" s="77">
        <v>1065.0999999999999</v>
      </c>
      <c r="I42" s="77">
        <v>1075.5</v>
      </c>
      <c r="J42" s="55">
        <v>10.4</v>
      </c>
    </row>
    <row r="43" spans="2:10" ht="29.5" customHeight="1" thickBot="1" x14ac:dyDescent="0.4">
      <c r="B43" s="78" t="s">
        <v>935</v>
      </c>
      <c r="C43" s="61">
        <v>2371</v>
      </c>
      <c r="D43" s="62">
        <v>537.70000000000005</v>
      </c>
      <c r="E43" s="62">
        <v>540.4</v>
      </c>
      <c r="F43" s="62">
        <v>543.4</v>
      </c>
      <c r="G43" s="62">
        <v>550</v>
      </c>
      <c r="H43" s="62">
        <v>550.1</v>
      </c>
      <c r="I43" s="62" t="s">
        <v>910</v>
      </c>
      <c r="J43" s="62" t="s">
        <v>910</v>
      </c>
    </row>
    <row r="44" spans="2:10" ht="44" customHeight="1" thickBot="1" x14ac:dyDescent="0.4">
      <c r="B44" s="79" t="s">
        <v>936</v>
      </c>
      <c r="C44" s="64">
        <v>23711</v>
      </c>
      <c r="D44" s="55">
        <v>187.1</v>
      </c>
      <c r="E44" s="55">
        <v>183.6</v>
      </c>
      <c r="F44" s="55">
        <v>183.8</v>
      </c>
      <c r="G44" s="55">
        <v>183.9</v>
      </c>
      <c r="H44" s="55">
        <v>183.6</v>
      </c>
      <c r="I44" s="55" t="s">
        <v>910</v>
      </c>
      <c r="J44" s="55" t="s">
        <v>910</v>
      </c>
    </row>
    <row r="45" spans="2:10" ht="44" customHeight="1" thickBot="1" x14ac:dyDescent="0.4">
      <c r="B45" s="75" t="s">
        <v>937</v>
      </c>
      <c r="C45" s="61">
        <v>23712</v>
      </c>
      <c r="D45" s="62">
        <v>135.19999999999999</v>
      </c>
      <c r="E45" s="62">
        <v>144.1</v>
      </c>
      <c r="F45" s="62">
        <v>147.6</v>
      </c>
      <c r="G45" s="62">
        <v>148.9</v>
      </c>
      <c r="H45" s="62">
        <v>146.80000000000001</v>
      </c>
      <c r="I45" s="62" t="s">
        <v>910</v>
      </c>
      <c r="J45" s="62" t="s">
        <v>910</v>
      </c>
    </row>
    <row r="46" spans="2:10" ht="58.5" customHeight="1" thickBot="1" x14ac:dyDescent="0.4">
      <c r="B46" s="79" t="s">
        <v>938</v>
      </c>
      <c r="C46" s="64">
        <v>23713</v>
      </c>
      <c r="D46" s="55">
        <v>212.8</v>
      </c>
      <c r="E46" s="55">
        <v>214.5</v>
      </c>
      <c r="F46" s="55">
        <v>215.3</v>
      </c>
      <c r="G46" s="55">
        <v>216.8</v>
      </c>
      <c r="H46" s="55">
        <v>215.5</v>
      </c>
      <c r="I46" s="55" t="s">
        <v>910</v>
      </c>
      <c r="J46" s="55" t="s">
        <v>910</v>
      </c>
    </row>
    <row r="47" spans="2:10" ht="15" thickBot="1" x14ac:dyDescent="0.4">
      <c r="B47" s="78" t="s">
        <v>939</v>
      </c>
      <c r="C47" s="61">
        <v>2372</v>
      </c>
      <c r="D47" s="62">
        <v>32.4</v>
      </c>
      <c r="E47" s="62">
        <v>33.9</v>
      </c>
      <c r="F47" s="62">
        <v>33.799999999999997</v>
      </c>
      <c r="G47" s="62">
        <v>34.299999999999997</v>
      </c>
      <c r="H47" s="62">
        <v>34.299999999999997</v>
      </c>
      <c r="I47" s="62" t="s">
        <v>910</v>
      </c>
      <c r="J47" s="62" t="s">
        <v>910</v>
      </c>
    </row>
    <row r="48" spans="2:10" ht="44" customHeight="1" thickBot="1" x14ac:dyDescent="0.4">
      <c r="B48" s="80" t="s">
        <v>940</v>
      </c>
      <c r="C48" s="64">
        <v>2373</v>
      </c>
      <c r="D48" s="55">
        <v>345.7</v>
      </c>
      <c r="E48" s="55">
        <v>332.1</v>
      </c>
      <c r="F48" s="55">
        <v>337.6</v>
      </c>
      <c r="G48" s="55">
        <v>336.7</v>
      </c>
      <c r="H48" s="55">
        <v>343.4</v>
      </c>
      <c r="I48" s="55" t="s">
        <v>910</v>
      </c>
      <c r="J48" s="55" t="s">
        <v>910</v>
      </c>
    </row>
    <row r="49" spans="2:10" ht="29.5" customHeight="1" thickBot="1" x14ac:dyDescent="0.4">
      <c r="B49" s="78" t="s">
        <v>941</v>
      </c>
      <c r="C49" s="61">
        <v>2379</v>
      </c>
      <c r="D49" s="62">
        <v>130.1</v>
      </c>
      <c r="E49" s="62">
        <v>134.19999999999999</v>
      </c>
      <c r="F49" s="62">
        <v>137.4</v>
      </c>
      <c r="G49" s="62">
        <v>139.1</v>
      </c>
      <c r="H49" s="62">
        <v>140.4</v>
      </c>
      <c r="I49" s="62" t="s">
        <v>910</v>
      </c>
      <c r="J49" s="62" t="s">
        <v>910</v>
      </c>
    </row>
    <row r="50" spans="2:10" ht="15" thickBot="1" x14ac:dyDescent="0.4">
      <c r="B50" s="63" t="s">
        <v>942</v>
      </c>
      <c r="C50" s="64">
        <v>238</v>
      </c>
      <c r="D50" s="77">
        <v>4690.7</v>
      </c>
      <c r="E50" s="77">
        <v>4698.7</v>
      </c>
      <c r="F50" s="77">
        <v>4713.2</v>
      </c>
      <c r="G50" s="77">
        <v>4740.6000000000004</v>
      </c>
      <c r="H50" s="77">
        <v>4759.3</v>
      </c>
      <c r="I50" s="77">
        <v>4767.3999999999996</v>
      </c>
      <c r="J50" s="55">
        <v>8.1</v>
      </c>
    </row>
    <row r="51" spans="2:10" ht="18.5" customHeight="1" thickBot="1" x14ac:dyDescent="0.4">
      <c r="B51" s="65" t="s">
        <v>943</v>
      </c>
      <c r="C51" s="61" t="s">
        <v>944</v>
      </c>
      <c r="D51" s="76">
        <v>2140.3000000000002</v>
      </c>
      <c r="E51" s="76">
        <v>2173.9</v>
      </c>
      <c r="F51" s="76">
        <v>2173.3000000000002</v>
      </c>
      <c r="G51" s="76">
        <v>2174.5</v>
      </c>
      <c r="H51" s="76">
        <v>2181.1</v>
      </c>
      <c r="I51" s="76">
        <v>2176.3000000000002</v>
      </c>
      <c r="J51" s="62">
        <v>-4.8</v>
      </c>
    </row>
    <row r="52" spans="2:10" ht="18.5" customHeight="1" thickBot="1" x14ac:dyDescent="0.4">
      <c r="B52" s="66" t="s">
        <v>945</v>
      </c>
      <c r="C52" s="64" t="s">
        <v>944</v>
      </c>
      <c r="D52" s="77">
        <v>2550.4</v>
      </c>
      <c r="E52" s="77">
        <v>2524.8000000000002</v>
      </c>
      <c r="F52" s="77">
        <v>2539.9</v>
      </c>
      <c r="G52" s="77">
        <v>2566.1</v>
      </c>
      <c r="H52" s="77">
        <v>2578.1999999999998</v>
      </c>
      <c r="I52" s="77">
        <v>2591.1</v>
      </c>
      <c r="J52" s="55">
        <v>12.9</v>
      </c>
    </row>
    <row r="53" spans="2:10" ht="58.5" customHeight="1" thickBot="1" x14ac:dyDescent="0.4">
      <c r="B53" s="75" t="s">
        <v>946</v>
      </c>
      <c r="C53" s="61">
        <v>2381</v>
      </c>
      <c r="D53" s="62">
        <v>920.9</v>
      </c>
      <c r="E53" s="62">
        <v>904.7</v>
      </c>
      <c r="F53" s="62">
        <v>909.9</v>
      </c>
      <c r="G53" s="62">
        <v>915.9</v>
      </c>
      <c r="H53" s="62">
        <v>921.7</v>
      </c>
      <c r="I53" s="62" t="s">
        <v>910</v>
      </c>
      <c r="J53" s="62" t="s">
        <v>910</v>
      </c>
    </row>
    <row r="54" spans="2:10" ht="18.5" customHeight="1" thickBot="1" x14ac:dyDescent="0.4">
      <c r="B54" s="68" t="s">
        <v>947</v>
      </c>
      <c r="C54" s="64">
        <v>23811</v>
      </c>
      <c r="D54" s="55">
        <v>233.9</v>
      </c>
      <c r="E54" s="55">
        <v>232.4</v>
      </c>
      <c r="F54" s="55">
        <v>234.6</v>
      </c>
      <c r="G54" s="55">
        <v>236.3</v>
      </c>
      <c r="H54" s="55">
        <v>239.2</v>
      </c>
      <c r="I54" s="55" t="s">
        <v>910</v>
      </c>
      <c r="J54" s="55" t="s">
        <v>910</v>
      </c>
    </row>
    <row r="55" spans="2:10" ht="18.5" customHeight="1" thickBot="1" x14ac:dyDescent="0.4">
      <c r="B55" s="70" t="s">
        <v>948</v>
      </c>
      <c r="C55" s="61">
        <v>23812</v>
      </c>
      <c r="D55" s="62">
        <v>75.900000000000006</v>
      </c>
      <c r="E55" s="62">
        <v>76.400000000000006</v>
      </c>
      <c r="F55" s="62">
        <v>74.5</v>
      </c>
      <c r="G55" s="62">
        <v>75.8</v>
      </c>
      <c r="H55" s="62">
        <v>74.599999999999994</v>
      </c>
      <c r="I55" s="62" t="s">
        <v>910</v>
      </c>
      <c r="J55" s="62" t="s">
        <v>910</v>
      </c>
    </row>
    <row r="56" spans="2:10" ht="15" thickBot="1" x14ac:dyDescent="0.4">
      <c r="B56" s="68" t="s">
        <v>949</v>
      </c>
      <c r="C56" s="64">
        <v>23813</v>
      </c>
      <c r="D56" s="55">
        <v>89.9</v>
      </c>
      <c r="E56" s="55">
        <v>84.4</v>
      </c>
      <c r="F56" s="55">
        <v>85</v>
      </c>
      <c r="G56" s="55">
        <v>86.5</v>
      </c>
      <c r="H56" s="55">
        <v>85.8</v>
      </c>
      <c r="I56" s="55" t="s">
        <v>910</v>
      </c>
      <c r="J56" s="55" t="s">
        <v>910</v>
      </c>
    </row>
    <row r="57" spans="2:10" ht="15" thickBot="1" x14ac:dyDescent="0.4">
      <c r="B57" s="70" t="s">
        <v>950</v>
      </c>
      <c r="C57" s="61">
        <v>23814</v>
      </c>
      <c r="D57" s="62">
        <v>140.69999999999999</v>
      </c>
      <c r="E57" s="62">
        <v>136.9</v>
      </c>
      <c r="F57" s="62">
        <v>139</v>
      </c>
      <c r="G57" s="62">
        <v>141.30000000000001</v>
      </c>
      <c r="H57" s="62">
        <v>142.30000000000001</v>
      </c>
      <c r="I57" s="62" t="s">
        <v>910</v>
      </c>
      <c r="J57" s="62" t="s">
        <v>910</v>
      </c>
    </row>
    <row r="58" spans="2:10" ht="18.5" customHeight="1" thickBot="1" x14ac:dyDescent="0.4">
      <c r="B58" s="68" t="s">
        <v>951</v>
      </c>
      <c r="C58" s="64">
        <v>23815</v>
      </c>
      <c r="D58" s="55">
        <v>71.900000000000006</v>
      </c>
      <c r="E58" s="55">
        <v>72.3</v>
      </c>
      <c r="F58" s="55">
        <v>72.099999999999994</v>
      </c>
      <c r="G58" s="55">
        <v>70.8</v>
      </c>
      <c r="H58" s="55">
        <v>70</v>
      </c>
      <c r="I58" s="55" t="s">
        <v>910</v>
      </c>
      <c r="J58" s="55" t="s">
        <v>910</v>
      </c>
    </row>
    <row r="59" spans="2:10" ht="15" thickBot="1" x14ac:dyDescent="0.4">
      <c r="B59" s="70" t="s">
        <v>952</v>
      </c>
      <c r="C59" s="61">
        <v>23816</v>
      </c>
      <c r="D59" s="62">
        <v>217.1</v>
      </c>
      <c r="E59" s="62">
        <v>214</v>
      </c>
      <c r="F59" s="62">
        <v>215.6</v>
      </c>
      <c r="G59" s="62">
        <v>212.7</v>
      </c>
      <c r="H59" s="62">
        <v>215.7</v>
      </c>
      <c r="I59" s="62" t="s">
        <v>910</v>
      </c>
      <c r="J59" s="62" t="s">
        <v>910</v>
      </c>
    </row>
    <row r="60" spans="2:10" ht="15" thickBot="1" x14ac:dyDescent="0.4">
      <c r="B60" s="68" t="s">
        <v>953</v>
      </c>
      <c r="C60" s="64">
        <v>23817</v>
      </c>
      <c r="D60" s="55">
        <v>41.1</v>
      </c>
      <c r="E60" s="55">
        <v>42.8</v>
      </c>
      <c r="F60" s="55">
        <v>39.5</v>
      </c>
      <c r="G60" s="55">
        <v>42.3</v>
      </c>
      <c r="H60" s="55">
        <v>41.6</v>
      </c>
      <c r="I60" s="55" t="s">
        <v>910</v>
      </c>
      <c r="J60" s="55" t="s">
        <v>910</v>
      </c>
    </row>
    <row r="61" spans="2:10" ht="18.5" customHeight="1" thickBot="1" x14ac:dyDescent="0.4">
      <c r="B61" s="70" t="s">
        <v>954</v>
      </c>
      <c r="C61" s="61">
        <v>23819</v>
      </c>
      <c r="D61" s="62">
        <v>46.4</v>
      </c>
      <c r="E61" s="62">
        <v>47.1</v>
      </c>
      <c r="F61" s="62">
        <v>47</v>
      </c>
      <c r="G61" s="62">
        <v>48.2</v>
      </c>
      <c r="H61" s="62">
        <v>47.2</v>
      </c>
      <c r="I61" s="62" t="s">
        <v>910</v>
      </c>
      <c r="J61" s="62" t="s">
        <v>910</v>
      </c>
    </row>
    <row r="62" spans="2:10" ht="44" customHeight="1" thickBot="1" x14ac:dyDescent="0.4">
      <c r="B62" s="79" t="s">
        <v>955</v>
      </c>
      <c r="C62" s="64">
        <v>2382</v>
      </c>
      <c r="D62" s="77">
        <v>2263.9</v>
      </c>
      <c r="E62" s="77">
        <v>2302.5</v>
      </c>
      <c r="F62" s="77">
        <v>2310.1</v>
      </c>
      <c r="G62" s="77">
        <v>2317</v>
      </c>
      <c r="H62" s="77">
        <v>2322.1</v>
      </c>
      <c r="I62" s="55" t="s">
        <v>910</v>
      </c>
      <c r="J62" s="55" t="s">
        <v>910</v>
      </c>
    </row>
    <row r="63" spans="2:10" ht="15" thickBot="1" x14ac:dyDescent="0.4">
      <c r="B63" s="70" t="s">
        <v>956</v>
      </c>
      <c r="C63" s="61">
        <v>23821</v>
      </c>
      <c r="D63" s="62">
        <v>975.3</v>
      </c>
      <c r="E63" s="62">
        <v>984</v>
      </c>
      <c r="F63" s="62">
        <v>989.8</v>
      </c>
      <c r="G63" s="62">
        <v>990.4</v>
      </c>
      <c r="H63" s="62">
        <v>995.1</v>
      </c>
      <c r="I63" s="62" t="s">
        <v>910</v>
      </c>
      <c r="J63" s="62" t="s">
        <v>910</v>
      </c>
    </row>
    <row r="64" spans="2:10" ht="18.5" customHeight="1" thickBot="1" x14ac:dyDescent="0.4">
      <c r="B64" s="68" t="s">
        <v>957</v>
      </c>
      <c r="C64" s="64">
        <v>23822</v>
      </c>
      <c r="D64" s="77">
        <v>1140.8</v>
      </c>
      <c r="E64" s="77">
        <v>1169.0999999999999</v>
      </c>
      <c r="F64" s="77">
        <v>1173.7</v>
      </c>
      <c r="G64" s="77">
        <v>1178.4000000000001</v>
      </c>
      <c r="H64" s="77">
        <v>1181.4000000000001</v>
      </c>
      <c r="I64" s="55" t="s">
        <v>910</v>
      </c>
      <c r="J64" s="55" t="s">
        <v>910</v>
      </c>
    </row>
    <row r="65" spans="1:10" ht="27.5" customHeight="1" thickBot="1" x14ac:dyDescent="0.4">
      <c r="B65" s="70" t="s">
        <v>958</v>
      </c>
      <c r="C65" s="61">
        <v>23829</v>
      </c>
      <c r="D65" s="62">
        <v>146</v>
      </c>
      <c r="E65" s="62">
        <v>148</v>
      </c>
      <c r="F65" s="62">
        <v>148.6</v>
      </c>
      <c r="G65" s="62">
        <v>154</v>
      </c>
      <c r="H65" s="62">
        <v>156.9</v>
      </c>
      <c r="I65" s="62" t="s">
        <v>910</v>
      </c>
      <c r="J65" s="62" t="s">
        <v>910</v>
      </c>
    </row>
    <row r="66" spans="1:10" ht="29.5" customHeight="1" thickBot="1" x14ac:dyDescent="0.4">
      <c r="B66" s="80" t="s">
        <v>959</v>
      </c>
      <c r="C66" s="64">
        <v>2383</v>
      </c>
      <c r="D66" s="55">
        <v>814.2</v>
      </c>
      <c r="E66" s="55">
        <v>798.5</v>
      </c>
      <c r="F66" s="55">
        <v>798.2</v>
      </c>
      <c r="G66" s="55">
        <v>803.2</v>
      </c>
      <c r="H66" s="55">
        <v>803.8</v>
      </c>
      <c r="I66" s="55" t="s">
        <v>910</v>
      </c>
      <c r="J66" s="55" t="s">
        <v>910</v>
      </c>
    </row>
    <row r="67" spans="1:10" ht="18.5" customHeight="1" thickBot="1" x14ac:dyDescent="0.4">
      <c r="B67" s="67" t="s">
        <v>960</v>
      </c>
      <c r="C67" s="61">
        <v>23831</v>
      </c>
      <c r="D67" s="62">
        <v>258.2</v>
      </c>
      <c r="E67" s="62">
        <v>245</v>
      </c>
      <c r="F67" s="62">
        <v>243.6</v>
      </c>
      <c r="G67" s="62">
        <v>246.4</v>
      </c>
      <c r="H67" s="62">
        <v>245.9</v>
      </c>
      <c r="I67" s="62" t="s">
        <v>910</v>
      </c>
      <c r="J67" s="62" t="s">
        <v>910</v>
      </c>
    </row>
    <row r="68" spans="1:10" ht="18.5" customHeight="1" thickBot="1" x14ac:dyDescent="0.4">
      <c r="B68" s="72" t="s">
        <v>961</v>
      </c>
      <c r="C68" s="64">
        <v>23832</v>
      </c>
      <c r="D68" s="55">
        <v>201.6</v>
      </c>
      <c r="E68" s="55">
        <v>186.9</v>
      </c>
      <c r="F68" s="55">
        <v>186.8</v>
      </c>
      <c r="G68" s="55">
        <v>185.6</v>
      </c>
      <c r="H68" s="55">
        <v>186.3</v>
      </c>
      <c r="I68" s="55" t="s">
        <v>910</v>
      </c>
      <c r="J68" s="55" t="s">
        <v>910</v>
      </c>
    </row>
    <row r="69" spans="1:10" ht="15" thickBot="1" x14ac:dyDescent="0.4">
      <c r="B69" s="67" t="s">
        <v>962</v>
      </c>
      <c r="C69" s="61">
        <v>23833</v>
      </c>
      <c r="D69" s="62">
        <v>81.2</v>
      </c>
      <c r="E69" s="62">
        <v>85.3</v>
      </c>
      <c r="F69" s="62">
        <v>85.9</v>
      </c>
      <c r="G69" s="62">
        <v>88.3</v>
      </c>
      <c r="H69" s="62">
        <v>87.2</v>
      </c>
      <c r="I69" s="62" t="s">
        <v>910</v>
      </c>
      <c r="J69" s="62" t="s">
        <v>910</v>
      </c>
    </row>
    <row r="70" spans="1:10" ht="18.5" customHeight="1" thickBot="1" x14ac:dyDescent="0.4">
      <c r="B70" s="72" t="s">
        <v>963</v>
      </c>
      <c r="C70" s="64">
        <v>23834</v>
      </c>
      <c r="D70" s="55">
        <v>55.6</v>
      </c>
      <c r="E70" s="55">
        <v>57.8</v>
      </c>
      <c r="F70" s="55">
        <v>57.8</v>
      </c>
      <c r="G70" s="55">
        <v>57.8</v>
      </c>
      <c r="H70" s="55">
        <v>57.7</v>
      </c>
      <c r="I70" s="55" t="s">
        <v>910</v>
      </c>
      <c r="J70" s="55" t="s">
        <v>910</v>
      </c>
    </row>
    <row r="71" spans="1:10" ht="18.5" customHeight="1" thickBot="1" x14ac:dyDescent="0.4">
      <c r="B71" s="67" t="s">
        <v>964</v>
      </c>
      <c r="C71" s="61">
        <v>23835</v>
      </c>
      <c r="D71" s="62">
        <v>143.30000000000001</v>
      </c>
      <c r="E71" s="62">
        <v>145.6</v>
      </c>
      <c r="F71" s="62">
        <v>144.4</v>
      </c>
      <c r="G71" s="62">
        <v>145.1</v>
      </c>
      <c r="H71" s="62">
        <v>147.80000000000001</v>
      </c>
      <c r="I71" s="62" t="s">
        <v>910</v>
      </c>
      <c r="J71" s="62" t="s">
        <v>910</v>
      </c>
    </row>
    <row r="72" spans="1:10" ht="18.5" customHeight="1" thickBot="1" x14ac:dyDescent="0.4">
      <c r="B72" s="72" t="s">
        <v>965</v>
      </c>
      <c r="C72" s="64">
        <v>23839</v>
      </c>
      <c r="D72" s="55">
        <v>77.7</v>
      </c>
      <c r="E72" s="55">
        <v>77.5</v>
      </c>
      <c r="F72" s="55">
        <v>78.099999999999994</v>
      </c>
      <c r="G72" s="55">
        <v>79.900000000000006</v>
      </c>
      <c r="H72" s="55">
        <v>79.5</v>
      </c>
      <c r="I72" s="55" t="s">
        <v>910</v>
      </c>
      <c r="J72" s="55" t="s">
        <v>910</v>
      </c>
    </row>
    <row r="73" spans="1:10" ht="44" customHeight="1" thickBot="1" x14ac:dyDescent="0.4">
      <c r="B73" s="78" t="s">
        <v>966</v>
      </c>
      <c r="C73" s="61">
        <v>2389</v>
      </c>
      <c r="D73" s="62">
        <v>695.1</v>
      </c>
      <c r="E73" s="62">
        <v>692</v>
      </c>
      <c r="F73" s="62">
        <v>697.4</v>
      </c>
      <c r="G73" s="62">
        <v>700.5</v>
      </c>
      <c r="H73" s="62">
        <v>705.9</v>
      </c>
      <c r="I73" s="62" t="s">
        <v>910</v>
      </c>
      <c r="J73" s="62" t="s">
        <v>910</v>
      </c>
    </row>
    <row r="74" spans="1:10" ht="18.5" customHeight="1" thickBot="1" x14ac:dyDescent="0.4">
      <c r="B74" s="72" t="s">
        <v>967</v>
      </c>
      <c r="C74" s="64">
        <v>23891</v>
      </c>
      <c r="D74" s="55">
        <v>355.8</v>
      </c>
      <c r="E74" s="55">
        <v>351.1</v>
      </c>
      <c r="F74" s="55">
        <v>351.4</v>
      </c>
      <c r="G74" s="55">
        <v>354.2</v>
      </c>
      <c r="H74" s="55">
        <v>355.1</v>
      </c>
      <c r="I74" s="55" t="s">
        <v>910</v>
      </c>
      <c r="J74" s="55" t="s">
        <v>910</v>
      </c>
    </row>
    <row r="75" spans="1:10" ht="18.5" customHeight="1" thickBot="1" x14ac:dyDescent="0.4">
      <c r="B75" s="67" t="s">
        <v>968</v>
      </c>
      <c r="C75" s="61">
        <v>23899</v>
      </c>
      <c r="D75" s="62">
        <v>338.3</v>
      </c>
      <c r="E75" s="62">
        <v>342.1</v>
      </c>
      <c r="F75" s="62">
        <v>345.7</v>
      </c>
      <c r="G75" s="62">
        <v>346.6</v>
      </c>
      <c r="H75" s="62">
        <v>350</v>
      </c>
      <c r="I75" s="62" t="s">
        <v>910</v>
      </c>
      <c r="J75" s="62" t="s">
        <v>910</v>
      </c>
    </row>
    <row r="76" spans="1:10" ht="15" thickBot="1" x14ac:dyDescent="0.4">
      <c r="B76" s="106"/>
      <c r="C76" s="107"/>
      <c r="D76" s="107"/>
      <c r="E76" s="107"/>
      <c r="F76" s="107"/>
      <c r="G76" s="107"/>
      <c r="H76" s="107"/>
      <c r="I76" s="107"/>
      <c r="J76" s="108"/>
    </row>
    <row r="77" spans="1:10" ht="15" thickBot="1" x14ac:dyDescent="0.4">
      <c r="B77" s="59" t="s">
        <v>969</v>
      </c>
      <c r="C77" s="55"/>
      <c r="D77" s="56">
        <v>12231</v>
      </c>
      <c r="E77" s="56">
        <v>12438</v>
      </c>
      <c r="F77" s="56">
        <v>12467</v>
      </c>
      <c r="G77" s="56">
        <v>12519</v>
      </c>
      <c r="H77" s="56">
        <v>12554</v>
      </c>
      <c r="I77" s="56">
        <v>12580</v>
      </c>
      <c r="J77" s="55">
        <v>26</v>
      </c>
    </row>
    <row r="78" spans="1:10" ht="15" thickBot="1" x14ac:dyDescent="0.4">
      <c r="B78" s="106"/>
      <c r="C78" s="107"/>
      <c r="D78" s="107"/>
      <c r="E78" s="107"/>
      <c r="F78" s="107"/>
      <c r="G78" s="107"/>
      <c r="H78" s="107"/>
      <c r="I78" s="107"/>
      <c r="J78" s="108"/>
    </row>
    <row r="79" spans="1:10" ht="15" thickBot="1" x14ac:dyDescent="0.4">
      <c r="B79" s="63" t="s">
        <v>970</v>
      </c>
      <c r="C79" s="55"/>
      <c r="D79" s="56">
        <v>7598</v>
      </c>
      <c r="E79" s="56">
        <v>7738</v>
      </c>
      <c r="F79" s="56">
        <v>7753</v>
      </c>
      <c r="G79" s="56">
        <v>7789</v>
      </c>
      <c r="H79" s="56">
        <v>7806</v>
      </c>
      <c r="I79" s="56">
        <v>7826</v>
      </c>
      <c r="J79" s="55">
        <v>20</v>
      </c>
    </row>
    <row r="80" spans="1:10" ht="15" thickBot="1" x14ac:dyDescent="0.4">
      <c r="A80" t="s">
        <v>16</v>
      </c>
      <c r="B80" s="65" t="s">
        <v>971</v>
      </c>
      <c r="C80" s="61">
        <v>321</v>
      </c>
      <c r="D80" s="62">
        <v>402.5</v>
      </c>
      <c r="E80" s="62">
        <v>408.4</v>
      </c>
      <c r="F80" s="62">
        <v>410.9</v>
      </c>
      <c r="G80" s="62">
        <v>412.4</v>
      </c>
      <c r="H80" s="62">
        <v>414.2</v>
      </c>
      <c r="I80" s="62">
        <v>415.5</v>
      </c>
      <c r="J80" s="62">
        <v>1.3</v>
      </c>
    </row>
    <row r="81" spans="1:10" ht="44" customHeight="1" thickBot="1" x14ac:dyDescent="0.4">
      <c r="B81" s="79" t="s">
        <v>972</v>
      </c>
      <c r="C81" s="64">
        <v>3211</v>
      </c>
      <c r="D81" s="55">
        <v>88.2</v>
      </c>
      <c r="E81" s="55">
        <v>90</v>
      </c>
      <c r="F81" s="55">
        <v>90.4</v>
      </c>
      <c r="G81" s="55">
        <v>90.1</v>
      </c>
      <c r="H81" s="55">
        <v>90</v>
      </c>
      <c r="I81" s="55" t="s">
        <v>910</v>
      </c>
      <c r="J81" s="55" t="s">
        <v>910</v>
      </c>
    </row>
    <row r="82" spans="1:10" ht="44" customHeight="1" thickBot="1" x14ac:dyDescent="0.4">
      <c r="B82" s="75" t="s">
        <v>973</v>
      </c>
      <c r="C82" s="61">
        <v>3212</v>
      </c>
      <c r="D82" s="62">
        <v>79.400000000000006</v>
      </c>
      <c r="E82" s="62">
        <v>79.3</v>
      </c>
      <c r="F82" s="62">
        <v>79.599999999999994</v>
      </c>
      <c r="G82" s="62">
        <v>80.3</v>
      </c>
      <c r="H82" s="62">
        <v>80.599999999999994</v>
      </c>
      <c r="I82" s="62" t="s">
        <v>910</v>
      </c>
      <c r="J82" s="62" t="s">
        <v>910</v>
      </c>
    </row>
    <row r="83" spans="1:10" ht="29.5" customHeight="1" thickBot="1" x14ac:dyDescent="0.4">
      <c r="B83" s="79" t="s">
        <v>974</v>
      </c>
      <c r="C83" s="64">
        <v>3219</v>
      </c>
      <c r="D83" s="55">
        <v>234</v>
      </c>
      <c r="E83" s="55">
        <v>240.5</v>
      </c>
      <c r="F83" s="55">
        <v>241.3</v>
      </c>
      <c r="G83" s="55">
        <v>241.8</v>
      </c>
      <c r="H83" s="55">
        <v>243.1</v>
      </c>
      <c r="I83" s="55" t="s">
        <v>910</v>
      </c>
      <c r="J83" s="55" t="s">
        <v>910</v>
      </c>
    </row>
    <row r="84" spans="1:10" ht="15" thickBot="1" x14ac:dyDescent="0.4">
      <c r="B84" s="71" t="s">
        <v>975</v>
      </c>
      <c r="C84" s="61">
        <v>32191</v>
      </c>
      <c r="D84" s="62">
        <v>100.6</v>
      </c>
      <c r="E84" s="62">
        <v>101.3</v>
      </c>
      <c r="F84" s="62">
        <v>102.4</v>
      </c>
      <c r="G84" s="62">
        <v>101.9</v>
      </c>
      <c r="H84" s="62">
        <v>102.4</v>
      </c>
      <c r="I84" s="62" t="s">
        <v>910</v>
      </c>
      <c r="J84" s="62" t="s">
        <v>910</v>
      </c>
    </row>
    <row r="85" spans="1:10" ht="44" customHeight="1" thickBot="1" x14ac:dyDescent="0.4">
      <c r="B85" s="74" t="s">
        <v>976</v>
      </c>
      <c r="C85" s="64">
        <v>321911</v>
      </c>
      <c r="D85" s="55">
        <v>53.6</v>
      </c>
      <c r="E85" s="55">
        <v>55.6</v>
      </c>
      <c r="F85" s="55">
        <v>56</v>
      </c>
      <c r="G85" s="55">
        <v>56</v>
      </c>
      <c r="H85" s="55">
        <v>56.2</v>
      </c>
      <c r="I85" s="55" t="s">
        <v>910</v>
      </c>
      <c r="J85" s="55" t="s">
        <v>910</v>
      </c>
    </row>
    <row r="86" spans="1:10" ht="116.5" customHeight="1" thickBot="1" x14ac:dyDescent="0.4">
      <c r="B86" s="73" t="s">
        <v>977</v>
      </c>
      <c r="C86" s="61" t="s">
        <v>978</v>
      </c>
      <c r="D86" s="62">
        <v>47</v>
      </c>
      <c r="E86" s="62">
        <v>46.3</v>
      </c>
      <c r="F86" s="62">
        <v>46.2</v>
      </c>
      <c r="G86" s="62">
        <v>45.7</v>
      </c>
      <c r="H86" s="62">
        <v>46.4</v>
      </c>
      <c r="I86" s="62" t="s">
        <v>910</v>
      </c>
      <c r="J86" s="62" t="s">
        <v>910</v>
      </c>
    </row>
    <row r="87" spans="1:10" ht="44" customHeight="1" thickBot="1" x14ac:dyDescent="0.4">
      <c r="B87" s="69" t="s">
        <v>979</v>
      </c>
      <c r="C87" s="64">
        <v>32192</v>
      </c>
      <c r="D87" s="55">
        <v>59.2</v>
      </c>
      <c r="E87" s="55">
        <v>59.8</v>
      </c>
      <c r="F87" s="55">
        <v>59.6</v>
      </c>
      <c r="G87" s="55">
        <v>60.3</v>
      </c>
      <c r="H87" s="55">
        <v>60.7</v>
      </c>
      <c r="I87" s="55" t="s">
        <v>910</v>
      </c>
      <c r="J87" s="55" t="s">
        <v>910</v>
      </c>
    </row>
    <row r="88" spans="1:10" ht="29.5" customHeight="1" thickBot="1" x14ac:dyDescent="0.4">
      <c r="B88" s="71" t="s">
        <v>980</v>
      </c>
      <c r="C88" s="61">
        <v>32199</v>
      </c>
      <c r="D88" s="62">
        <v>74.2</v>
      </c>
      <c r="E88" s="62">
        <v>79</v>
      </c>
      <c r="F88" s="62">
        <v>79.400000000000006</v>
      </c>
      <c r="G88" s="62">
        <v>79.7</v>
      </c>
      <c r="H88" s="62">
        <v>80</v>
      </c>
      <c r="I88" s="62" t="s">
        <v>910</v>
      </c>
      <c r="J88" s="62" t="s">
        <v>910</v>
      </c>
    </row>
    <row r="89" spans="1:10" ht="18.5" customHeight="1" thickBot="1" x14ac:dyDescent="0.4">
      <c r="B89" s="66" t="s">
        <v>981</v>
      </c>
      <c r="C89" s="64">
        <v>327</v>
      </c>
      <c r="D89" s="55">
        <v>400.3</v>
      </c>
      <c r="E89" s="55">
        <v>397.4</v>
      </c>
      <c r="F89" s="55">
        <v>399.5</v>
      </c>
      <c r="G89" s="55">
        <v>398.4</v>
      </c>
      <c r="H89" s="55">
        <v>401</v>
      </c>
      <c r="I89" s="55">
        <v>403.1</v>
      </c>
      <c r="J89" s="55">
        <v>2.1</v>
      </c>
    </row>
    <row r="90" spans="1:10" ht="29.5" customHeight="1" thickBot="1" x14ac:dyDescent="0.4">
      <c r="A90" t="s">
        <v>772</v>
      </c>
      <c r="B90" s="75" t="s">
        <v>982</v>
      </c>
      <c r="C90" s="61">
        <v>3271</v>
      </c>
      <c r="D90" s="62">
        <v>34.1</v>
      </c>
      <c r="E90" s="62">
        <v>35.4</v>
      </c>
      <c r="F90" s="62">
        <v>35</v>
      </c>
      <c r="G90" s="62">
        <v>35.4</v>
      </c>
      <c r="H90" s="62">
        <v>35.1</v>
      </c>
      <c r="I90" s="62" t="s">
        <v>910</v>
      </c>
      <c r="J90" s="62" t="s">
        <v>910</v>
      </c>
    </row>
    <row r="91" spans="1:10" ht="29.5" customHeight="1" thickBot="1" x14ac:dyDescent="0.4">
      <c r="A91" t="s">
        <v>771</v>
      </c>
      <c r="B91" s="79" t="s">
        <v>983</v>
      </c>
      <c r="C91" s="64">
        <v>3272</v>
      </c>
      <c r="D91" s="55">
        <v>79.400000000000006</v>
      </c>
      <c r="E91" s="55">
        <v>79.400000000000006</v>
      </c>
      <c r="F91" s="55">
        <v>79.2</v>
      </c>
      <c r="G91" s="55">
        <v>78.900000000000006</v>
      </c>
      <c r="H91" s="55">
        <v>79.2</v>
      </c>
      <c r="I91" s="55" t="s">
        <v>910</v>
      </c>
      <c r="J91" s="55" t="s">
        <v>910</v>
      </c>
    </row>
    <row r="92" spans="1:10" ht="58.5" customHeight="1" thickBot="1" x14ac:dyDescent="0.4">
      <c r="A92" t="s">
        <v>772</v>
      </c>
      <c r="B92" s="71" t="s">
        <v>984</v>
      </c>
      <c r="C92" s="61" t="s">
        <v>985</v>
      </c>
      <c r="D92" s="62">
        <v>22.7</v>
      </c>
      <c r="E92" s="62">
        <v>22.4</v>
      </c>
      <c r="F92" s="62">
        <v>22.3</v>
      </c>
      <c r="G92" s="62">
        <v>22</v>
      </c>
      <c r="H92" s="62">
        <v>22</v>
      </c>
      <c r="I92" s="62" t="s">
        <v>910</v>
      </c>
      <c r="J92" s="62" t="s">
        <v>910</v>
      </c>
    </row>
    <row r="93" spans="1:10" ht="44" customHeight="1" thickBot="1" x14ac:dyDescent="0.4">
      <c r="A93" t="s">
        <v>772</v>
      </c>
      <c r="B93" s="69" t="s">
        <v>986</v>
      </c>
      <c r="C93" s="64" t="s">
        <v>987</v>
      </c>
      <c r="D93" s="55">
        <v>57</v>
      </c>
      <c r="E93" s="55">
        <v>57.2</v>
      </c>
      <c r="F93" s="55">
        <v>57.3</v>
      </c>
      <c r="G93" s="55">
        <v>57.2</v>
      </c>
      <c r="H93" s="55">
        <v>58.1</v>
      </c>
      <c r="I93" s="55" t="s">
        <v>910</v>
      </c>
      <c r="J93" s="55" t="s">
        <v>910</v>
      </c>
    </row>
    <row r="94" spans="1:10" ht="29.5" customHeight="1" thickBot="1" x14ac:dyDescent="0.4">
      <c r="A94" t="s">
        <v>772</v>
      </c>
      <c r="B94" s="75" t="s">
        <v>988</v>
      </c>
      <c r="C94" s="61">
        <v>3273</v>
      </c>
      <c r="D94" s="62">
        <v>192.4</v>
      </c>
      <c r="E94" s="62">
        <v>187.8</v>
      </c>
      <c r="F94" s="62">
        <v>189.5</v>
      </c>
      <c r="G94" s="62">
        <v>189.4</v>
      </c>
      <c r="H94" s="62">
        <v>192</v>
      </c>
      <c r="I94" s="62" t="s">
        <v>910</v>
      </c>
      <c r="J94" s="62" t="s">
        <v>910</v>
      </c>
    </row>
    <row r="95" spans="1:10" ht="29.5" customHeight="1" thickBot="1" x14ac:dyDescent="0.4">
      <c r="A95" t="s">
        <v>772</v>
      </c>
      <c r="B95" s="69" t="s">
        <v>989</v>
      </c>
      <c r="C95" s="64">
        <v>32732</v>
      </c>
      <c r="D95" s="55">
        <v>97.9</v>
      </c>
      <c r="E95" s="55">
        <v>96.3</v>
      </c>
      <c r="F95" s="55">
        <v>96.5</v>
      </c>
      <c r="G95" s="55">
        <v>95.5</v>
      </c>
      <c r="H95" s="55">
        <v>97.6</v>
      </c>
      <c r="I95" s="55" t="s">
        <v>910</v>
      </c>
      <c r="J95" s="55" t="s">
        <v>910</v>
      </c>
    </row>
    <row r="96" spans="1:10" ht="29.5" thickBot="1" x14ac:dyDescent="0.4">
      <c r="A96" t="s">
        <v>772</v>
      </c>
      <c r="B96" s="71" t="s">
        <v>990</v>
      </c>
      <c r="C96" s="61" t="s">
        <v>991</v>
      </c>
      <c r="D96" s="62">
        <v>93.7</v>
      </c>
      <c r="E96" s="62">
        <v>91.7</v>
      </c>
      <c r="F96" s="62">
        <v>92.9</v>
      </c>
      <c r="G96" s="62">
        <v>93.1</v>
      </c>
      <c r="H96" s="62">
        <v>93.9</v>
      </c>
      <c r="I96" s="62" t="s">
        <v>910</v>
      </c>
      <c r="J96" s="62" t="s">
        <v>910</v>
      </c>
    </row>
    <row r="97" spans="1:10" ht="44" customHeight="1" thickBot="1" x14ac:dyDescent="0.4">
      <c r="A97" t="s">
        <v>772</v>
      </c>
      <c r="B97" s="79" t="s">
        <v>992</v>
      </c>
      <c r="C97" s="64" t="s">
        <v>993</v>
      </c>
      <c r="D97" s="55">
        <v>93.3</v>
      </c>
      <c r="E97" s="55">
        <v>95.5</v>
      </c>
      <c r="F97" s="55">
        <v>94.6</v>
      </c>
      <c r="G97" s="55">
        <v>94.4</v>
      </c>
      <c r="H97" s="55">
        <v>93.7</v>
      </c>
      <c r="I97" s="55" t="s">
        <v>910</v>
      </c>
      <c r="J97" s="55" t="s">
        <v>910</v>
      </c>
    </row>
    <row r="98" spans="1:10" ht="15" thickBot="1" x14ac:dyDescent="0.4">
      <c r="B98" s="65" t="s">
        <v>994</v>
      </c>
      <c r="C98" s="61">
        <v>331</v>
      </c>
      <c r="D98" s="62">
        <v>348.4</v>
      </c>
      <c r="E98" s="62">
        <v>355.8</v>
      </c>
      <c r="F98" s="62">
        <v>356.3</v>
      </c>
      <c r="G98" s="62">
        <v>358.2</v>
      </c>
      <c r="H98" s="62">
        <v>359.9</v>
      </c>
      <c r="I98" s="62">
        <v>361.8</v>
      </c>
      <c r="J98" s="62">
        <v>1.9</v>
      </c>
    </row>
    <row r="99" spans="1:10" ht="44" customHeight="1" thickBot="1" x14ac:dyDescent="0.4">
      <c r="A99" t="s">
        <v>773</v>
      </c>
      <c r="B99" s="79" t="s">
        <v>995</v>
      </c>
      <c r="C99" s="64">
        <v>3311</v>
      </c>
      <c r="D99" s="55">
        <v>81</v>
      </c>
      <c r="E99" s="55">
        <v>81.7</v>
      </c>
      <c r="F99" s="55">
        <v>81.099999999999994</v>
      </c>
      <c r="G99" s="55">
        <v>82</v>
      </c>
      <c r="H99" s="55">
        <v>82.4</v>
      </c>
      <c r="I99" s="55" t="s">
        <v>910</v>
      </c>
      <c r="J99" s="55" t="s">
        <v>910</v>
      </c>
    </row>
    <row r="100" spans="1:10" ht="29.5" thickBot="1" x14ac:dyDescent="0.4">
      <c r="A100" t="s">
        <v>23</v>
      </c>
      <c r="B100" s="75" t="s">
        <v>996</v>
      </c>
      <c r="C100" s="61">
        <v>3312</v>
      </c>
      <c r="D100" s="62">
        <v>54.2</v>
      </c>
      <c r="E100" s="62">
        <v>53.7</v>
      </c>
      <c r="F100" s="62">
        <v>53.4</v>
      </c>
      <c r="G100" s="62">
        <v>52</v>
      </c>
      <c r="H100" s="62">
        <v>51.5</v>
      </c>
      <c r="I100" s="62" t="s">
        <v>910</v>
      </c>
      <c r="J100" s="62" t="s">
        <v>910</v>
      </c>
    </row>
    <row r="101" spans="1:10" ht="15" thickBot="1" x14ac:dyDescent="0.4">
      <c r="A101" t="s">
        <v>774</v>
      </c>
      <c r="B101" s="79" t="s">
        <v>997</v>
      </c>
      <c r="C101" s="64">
        <v>3313</v>
      </c>
      <c r="D101" s="55">
        <v>56.4</v>
      </c>
      <c r="E101" s="55">
        <v>59.5</v>
      </c>
      <c r="F101" s="55">
        <v>59.8</v>
      </c>
      <c r="G101" s="55">
        <v>60.8</v>
      </c>
      <c r="H101" s="55">
        <v>60.4</v>
      </c>
      <c r="I101" s="55" t="s">
        <v>910</v>
      </c>
      <c r="J101" s="55" t="s">
        <v>910</v>
      </c>
    </row>
    <row r="102" spans="1:10" ht="29.5" thickBot="1" x14ac:dyDescent="0.4">
      <c r="A102" t="s">
        <v>774</v>
      </c>
      <c r="B102" s="75" t="s">
        <v>998</v>
      </c>
      <c r="C102" s="61">
        <v>3314</v>
      </c>
      <c r="D102" s="62">
        <v>53.9</v>
      </c>
      <c r="E102" s="62">
        <v>56.5</v>
      </c>
      <c r="F102" s="62">
        <v>56.8</v>
      </c>
      <c r="G102" s="62">
        <v>57.8</v>
      </c>
      <c r="H102" s="62">
        <v>57.9</v>
      </c>
      <c r="I102" s="62" t="s">
        <v>910</v>
      </c>
      <c r="J102" s="62" t="s">
        <v>910</v>
      </c>
    </row>
    <row r="103" spans="1:10" ht="15" thickBot="1" x14ac:dyDescent="0.4">
      <c r="B103" s="79" t="s">
        <v>999</v>
      </c>
      <c r="C103" s="64">
        <v>3315</v>
      </c>
      <c r="D103" s="55">
        <v>102.4</v>
      </c>
      <c r="E103" s="55">
        <v>104.7</v>
      </c>
      <c r="F103" s="55">
        <v>105</v>
      </c>
      <c r="G103" s="55">
        <v>105.1</v>
      </c>
      <c r="H103" s="55">
        <v>107</v>
      </c>
      <c r="I103" s="55" t="s">
        <v>910</v>
      </c>
      <c r="J103" s="55" t="s">
        <v>910</v>
      </c>
    </row>
    <row r="104" spans="1:10" ht="29.5" customHeight="1" thickBot="1" x14ac:dyDescent="0.4">
      <c r="A104" t="s">
        <v>773</v>
      </c>
      <c r="B104" s="71" t="s">
        <v>1000</v>
      </c>
      <c r="C104" s="61">
        <v>33151</v>
      </c>
      <c r="D104" s="62">
        <v>54.3</v>
      </c>
      <c r="E104" s="62">
        <v>55.9</v>
      </c>
      <c r="F104" s="62">
        <v>56</v>
      </c>
      <c r="G104" s="62">
        <v>56.4</v>
      </c>
      <c r="H104" s="62">
        <v>57.2</v>
      </c>
      <c r="I104" s="62" t="s">
        <v>910</v>
      </c>
      <c r="J104" s="62" t="s">
        <v>910</v>
      </c>
    </row>
    <row r="105" spans="1:10" ht="29.5" customHeight="1" thickBot="1" x14ac:dyDescent="0.4">
      <c r="A105" t="s">
        <v>774</v>
      </c>
      <c r="B105" s="69" t="s">
        <v>1001</v>
      </c>
      <c r="C105" s="64">
        <v>33152</v>
      </c>
      <c r="D105" s="55">
        <v>48.2</v>
      </c>
      <c r="E105" s="55">
        <v>48.9</v>
      </c>
      <c r="F105" s="55">
        <v>48.9</v>
      </c>
      <c r="G105" s="55">
        <v>48.7</v>
      </c>
      <c r="H105" s="55">
        <v>49.3</v>
      </c>
      <c r="I105" s="55" t="s">
        <v>910</v>
      </c>
      <c r="J105" s="55" t="s">
        <v>910</v>
      </c>
    </row>
    <row r="106" spans="1:10" ht="15" thickBot="1" x14ac:dyDescent="0.4">
      <c r="A106" t="s">
        <v>774</v>
      </c>
      <c r="B106" s="65" t="s">
        <v>1002</v>
      </c>
      <c r="C106" s="61">
        <v>332</v>
      </c>
      <c r="D106" s="76">
        <v>1385.8</v>
      </c>
      <c r="E106" s="76">
        <v>1417.3</v>
      </c>
      <c r="F106" s="76">
        <v>1424.6</v>
      </c>
      <c r="G106" s="76">
        <v>1429.6</v>
      </c>
      <c r="H106" s="76">
        <v>1437.2</v>
      </c>
      <c r="I106" s="76">
        <v>1436.6</v>
      </c>
      <c r="J106" s="62">
        <v>-0.6</v>
      </c>
    </row>
    <row r="107" spans="1:10" ht="29.5" customHeight="1" thickBot="1" x14ac:dyDescent="0.4">
      <c r="B107" s="79" t="s">
        <v>1003</v>
      </c>
      <c r="C107" s="64">
        <v>3321</v>
      </c>
      <c r="D107" s="55">
        <v>89.6</v>
      </c>
      <c r="E107" s="55">
        <v>93.9</v>
      </c>
      <c r="F107" s="55">
        <v>94.1</v>
      </c>
      <c r="G107" s="55">
        <v>94.2</v>
      </c>
      <c r="H107" s="55">
        <v>94.1</v>
      </c>
      <c r="I107" s="55" t="s">
        <v>910</v>
      </c>
      <c r="J107" s="55" t="s">
        <v>910</v>
      </c>
    </row>
    <row r="108" spans="1:10" ht="29.5" customHeight="1" thickBot="1" x14ac:dyDescent="0.4">
      <c r="B108" s="75" t="s">
        <v>1004</v>
      </c>
      <c r="C108" s="61">
        <v>3322</v>
      </c>
      <c r="D108" s="62">
        <v>34</v>
      </c>
      <c r="E108" s="62">
        <v>34.6</v>
      </c>
      <c r="F108" s="62">
        <v>34.5</v>
      </c>
      <c r="G108" s="62">
        <v>35.4</v>
      </c>
      <c r="H108" s="62">
        <v>35</v>
      </c>
      <c r="I108" s="62" t="s">
        <v>910</v>
      </c>
      <c r="J108" s="62" t="s">
        <v>910</v>
      </c>
    </row>
    <row r="109" spans="1:10" ht="44" customHeight="1" thickBot="1" x14ac:dyDescent="0.4">
      <c r="B109" s="79" t="s">
        <v>1005</v>
      </c>
      <c r="C109" s="64">
        <v>3323</v>
      </c>
      <c r="D109" s="55">
        <v>388.8</v>
      </c>
      <c r="E109" s="55">
        <v>397.1</v>
      </c>
      <c r="F109" s="55">
        <v>399.9</v>
      </c>
      <c r="G109" s="55">
        <v>403.2</v>
      </c>
      <c r="H109" s="55">
        <v>404.8</v>
      </c>
      <c r="I109" s="55" t="s">
        <v>910</v>
      </c>
      <c r="J109" s="55" t="s">
        <v>910</v>
      </c>
    </row>
    <row r="110" spans="1:10" ht="58.5" customHeight="1" thickBot="1" x14ac:dyDescent="0.4">
      <c r="B110" s="71" t="s">
        <v>1006</v>
      </c>
      <c r="C110" s="61">
        <v>33231</v>
      </c>
      <c r="D110" s="62">
        <v>165.9</v>
      </c>
      <c r="E110" s="62">
        <v>171.3</v>
      </c>
      <c r="F110" s="62">
        <v>171.8</v>
      </c>
      <c r="G110" s="62">
        <v>173.3</v>
      </c>
      <c r="H110" s="62">
        <v>174</v>
      </c>
      <c r="I110" s="62" t="s">
        <v>910</v>
      </c>
      <c r="J110" s="62" t="s">
        <v>910</v>
      </c>
    </row>
    <row r="111" spans="1:10" ht="58.5" customHeight="1" thickBot="1" x14ac:dyDescent="0.4">
      <c r="B111" s="74" t="s">
        <v>1007</v>
      </c>
      <c r="C111" s="64">
        <v>332312</v>
      </c>
      <c r="D111" s="55">
        <v>89.8</v>
      </c>
      <c r="E111" s="55">
        <v>92.6</v>
      </c>
      <c r="F111" s="55">
        <v>93</v>
      </c>
      <c r="G111" s="55">
        <v>93.5</v>
      </c>
      <c r="H111" s="55">
        <v>94.2</v>
      </c>
      <c r="I111" s="55" t="s">
        <v>910</v>
      </c>
      <c r="J111" s="55" t="s">
        <v>910</v>
      </c>
    </row>
    <row r="112" spans="1:10" ht="87.5" customHeight="1" thickBot="1" x14ac:dyDescent="0.4">
      <c r="B112" s="73" t="s">
        <v>1008</v>
      </c>
      <c r="C112" s="61" t="s">
        <v>1009</v>
      </c>
      <c r="D112" s="62">
        <v>75.7</v>
      </c>
      <c r="E112" s="62">
        <v>78.7</v>
      </c>
      <c r="F112" s="62">
        <v>78.400000000000006</v>
      </c>
      <c r="G112" s="62">
        <v>79.5</v>
      </c>
      <c r="H112" s="62">
        <v>79</v>
      </c>
      <c r="I112" s="62" t="s">
        <v>910</v>
      </c>
      <c r="J112" s="62" t="s">
        <v>910</v>
      </c>
    </row>
    <row r="113" spans="2:10" ht="58.5" customHeight="1" thickBot="1" x14ac:dyDescent="0.4">
      <c r="B113" s="69" t="s">
        <v>1010</v>
      </c>
      <c r="C113" s="64">
        <v>33232</v>
      </c>
      <c r="D113" s="55">
        <v>222.4</v>
      </c>
      <c r="E113" s="55">
        <v>226.9</v>
      </c>
      <c r="F113" s="55">
        <v>228.4</v>
      </c>
      <c r="G113" s="55">
        <v>229.2</v>
      </c>
      <c r="H113" s="55">
        <v>231.1</v>
      </c>
      <c r="I113" s="55" t="s">
        <v>910</v>
      </c>
      <c r="J113" s="55" t="s">
        <v>910</v>
      </c>
    </row>
    <row r="114" spans="2:10" ht="44" customHeight="1" thickBot="1" x14ac:dyDescent="0.4">
      <c r="B114" s="73" t="s">
        <v>1011</v>
      </c>
      <c r="C114" s="61">
        <v>332321</v>
      </c>
      <c r="D114" s="62">
        <v>67</v>
      </c>
      <c r="E114" s="62">
        <v>69.7</v>
      </c>
      <c r="F114" s="62">
        <v>69.900000000000006</v>
      </c>
      <c r="G114" s="62">
        <v>70.3</v>
      </c>
      <c r="H114" s="62">
        <v>70.599999999999994</v>
      </c>
      <c r="I114" s="62" t="s">
        <v>910</v>
      </c>
      <c r="J114" s="62" t="s">
        <v>910</v>
      </c>
    </row>
    <row r="115" spans="2:10" ht="29.5" customHeight="1" thickBot="1" x14ac:dyDescent="0.4">
      <c r="B115" s="74" t="s">
        <v>1012</v>
      </c>
      <c r="C115" s="64">
        <v>332322</v>
      </c>
      <c r="D115" s="55">
        <v>110.3</v>
      </c>
      <c r="E115" s="55">
        <v>110.4</v>
      </c>
      <c r="F115" s="55">
        <v>111.1</v>
      </c>
      <c r="G115" s="55">
        <v>112.2</v>
      </c>
      <c r="H115" s="55">
        <v>112.2</v>
      </c>
      <c r="I115" s="55" t="s">
        <v>910</v>
      </c>
      <c r="J115" s="55" t="s">
        <v>910</v>
      </c>
    </row>
    <row r="116" spans="2:10" ht="58.5" customHeight="1" thickBot="1" x14ac:dyDescent="0.4">
      <c r="B116" s="73" t="s">
        <v>1013</v>
      </c>
      <c r="C116" s="61">
        <v>332323</v>
      </c>
      <c r="D116" s="62">
        <v>46</v>
      </c>
      <c r="E116" s="62">
        <v>46.4</v>
      </c>
      <c r="F116" s="62">
        <v>47.1</v>
      </c>
      <c r="G116" s="62">
        <v>47.1</v>
      </c>
      <c r="H116" s="62">
        <v>48.7</v>
      </c>
      <c r="I116" s="62" t="s">
        <v>910</v>
      </c>
      <c r="J116" s="62" t="s">
        <v>910</v>
      </c>
    </row>
    <row r="117" spans="2:10" ht="44" customHeight="1" thickBot="1" x14ac:dyDescent="0.4">
      <c r="B117" s="79" t="s">
        <v>1014</v>
      </c>
      <c r="C117" s="64">
        <v>3324</v>
      </c>
      <c r="D117" s="55">
        <v>89.4</v>
      </c>
      <c r="E117" s="55">
        <v>91.8</v>
      </c>
      <c r="F117" s="55">
        <v>93</v>
      </c>
      <c r="G117" s="55">
        <v>92.8</v>
      </c>
      <c r="H117" s="55">
        <v>93.5</v>
      </c>
      <c r="I117" s="55" t="s">
        <v>910</v>
      </c>
      <c r="J117" s="55" t="s">
        <v>910</v>
      </c>
    </row>
    <row r="118" spans="2:10" ht="44" customHeight="1" thickBot="1" x14ac:dyDescent="0.4">
      <c r="B118" s="75" t="s">
        <v>1015</v>
      </c>
      <c r="C118" s="61" t="s">
        <v>1016</v>
      </c>
      <c r="D118" s="62">
        <v>65.400000000000006</v>
      </c>
      <c r="E118" s="62">
        <v>67.2</v>
      </c>
      <c r="F118" s="62">
        <v>66.900000000000006</v>
      </c>
      <c r="G118" s="62">
        <v>66.7</v>
      </c>
      <c r="H118" s="62">
        <v>66.400000000000006</v>
      </c>
      <c r="I118" s="62" t="s">
        <v>910</v>
      </c>
      <c r="J118" s="62" t="s">
        <v>910</v>
      </c>
    </row>
    <row r="119" spans="2:10" ht="44" customHeight="1" thickBot="1" x14ac:dyDescent="0.4">
      <c r="B119" s="79" t="s">
        <v>1017</v>
      </c>
      <c r="C119" s="64">
        <v>3327</v>
      </c>
      <c r="D119" s="55">
        <v>333</v>
      </c>
      <c r="E119" s="55">
        <v>338.9</v>
      </c>
      <c r="F119" s="55">
        <v>338.9</v>
      </c>
      <c r="G119" s="55">
        <v>339.4</v>
      </c>
      <c r="H119" s="55">
        <v>340.3</v>
      </c>
      <c r="I119" s="55" t="s">
        <v>910</v>
      </c>
      <c r="J119" s="55" t="s">
        <v>910</v>
      </c>
    </row>
    <row r="120" spans="2:10" ht="29.5" customHeight="1" thickBot="1" x14ac:dyDescent="0.4">
      <c r="B120" s="71" t="s">
        <v>1018</v>
      </c>
      <c r="C120" s="61">
        <v>33271</v>
      </c>
      <c r="D120" s="62">
        <v>261.8</v>
      </c>
      <c r="E120" s="62">
        <v>267.10000000000002</v>
      </c>
      <c r="F120" s="62">
        <v>267.8</v>
      </c>
      <c r="G120" s="62">
        <v>268.39999999999998</v>
      </c>
      <c r="H120" s="62">
        <v>268.8</v>
      </c>
      <c r="I120" s="62" t="s">
        <v>910</v>
      </c>
      <c r="J120" s="62" t="s">
        <v>910</v>
      </c>
    </row>
    <row r="121" spans="2:10" ht="58.5" customHeight="1" thickBot="1" x14ac:dyDescent="0.4">
      <c r="B121" s="69" t="s">
        <v>1019</v>
      </c>
      <c r="C121" s="64">
        <v>33272</v>
      </c>
      <c r="D121" s="55">
        <v>70.599999999999994</v>
      </c>
      <c r="E121" s="55">
        <v>71.8</v>
      </c>
      <c r="F121" s="55">
        <v>70.2</v>
      </c>
      <c r="G121" s="55">
        <v>70.400000000000006</v>
      </c>
      <c r="H121" s="55">
        <v>71</v>
      </c>
      <c r="I121" s="55" t="s">
        <v>910</v>
      </c>
      <c r="J121" s="55" t="s">
        <v>910</v>
      </c>
    </row>
    <row r="122" spans="2:10" ht="58.5" customHeight="1" thickBot="1" x14ac:dyDescent="0.4">
      <c r="B122" s="75" t="s">
        <v>1020</v>
      </c>
      <c r="C122" s="61">
        <v>3328</v>
      </c>
      <c r="D122" s="62">
        <v>126.3</v>
      </c>
      <c r="E122" s="62">
        <v>124</v>
      </c>
      <c r="F122" s="62">
        <v>124.2</v>
      </c>
      <c r="G122" s="62">
        <v>124.8</v>
      </c>
      <c r="H122" s="62">
        <v>125.5</v>
      </c>
      <c r="I122" s="62" t="s">
        <v>910</v>
      </c>
      <c r="J122" s="62" t="s">
        <v>910</v>
      </c>
    </row>
    <row r="123" spans="2:10" ht="73" customHeight="1" thickBot="1" x14ac:dyDescent="0.4">
      <c r="B123" s="69" t="s">
        <v>1021</v>
      </c>
      <c r="C123" s="64" t="s">
        <v>1022</v>
      </c>
      <c r="D123" s="55">
        <v>75</v>
      </c>
      <c r="E123" s="55">
        <v>74</v>
      </c>
      <c r="F123" s="55">
        <v>74.400000000000006</v>
      </c>
      <c r="G123" s="55">
        <v>75</v>
      </c>
      <c r="H123" s="55">
        <v>75.3</v>
      </c>
      <c r="I123" s="55" t="s">
        <v>910</v>
      </c>
      <c r="J123" s="55" t="s">
        <v>910</v>
      </c>
    </row>
    <row r="124" spans="2:10" ht="58.5" customHeight="1" thickBot="1" x14ac:dyDescent="0.4">
      <c r="B124" s="71" t="s">
        <v>1023</v>
      </c>
      <c r="C124" s="61">
        <v>332813</v>
      </c>
      <c r="D124" s="62">
        <v>51</v>
      </c>
      <c r="E124" s="62">
        <v>50.8</v>
      </c>
      <c r="F124" s="62">
        <v>50.3</v>
      </c>
      <c r="G124" s="62">
        <v>50</v>
      </c>
      <c r="H124" s="62">
        <v>50.6</v>
      </c>
      <c r="I124" s="62" t="s">
        <v>910</v>
      </c>
      <c r="J124" s="62" t="s">
        <v>910</v>
      </c>
    </row>
    <row r="125" spans="2:10" ht="29.5" customHeight="1" thickBot="1" x14ac:dyDescent="0.4">
      <c r="B125" s="79" t="s">
        <v>1024</v>
      </c>
      <c r="C125" s="64">
        <v>3329</v>
      </c>
      <c r="D125" s="55">
        <v>259.10000000000002</v>
      </c>
      <c r="E125" s="55">
        <v>270.10000000000002</v>
      </c>
      <c r="F125" s="55">
        <v>271.89999999999998</v>
      </c>
      <c r="G125" s="55">
        <v>271.60000000000002</v>
      </c>
      <c r="H125" s="55">
        <v>275.10000000000002</v>
      </c>
      <c r="I125" s="55" t="s">
        <v>910</v>
      </c>
      <c r="J125" s="55" t="s">
        <v>910</v>
      </c>
    </row>
    <row r="126" spans="2:10" ht="15" thickBot="1" x14ac:dyDescent="0.4">
      <c r="B126" s="71" t="s">
        <v>1025</v>
      </c>
      <c r="C126" s="61">
        <v>33291</v>
      </c>
      <c r="D126" s="62">
        <v>84.4</v>
      </c>
      <c r="E126" s="62">
        <v>83.4</v>
      </c>
      <c r="F126" s="62">
        <v>83.8</v>
      </c>
      <c r="G126" s="62">
        <v>83.7</v>
      </c>
      <c r="H126" s="62">
        <v>84.4</v>
      </c>
      <c r="I126" s="62" t="s">
        <v>910</v>
      </c>
      <c r="J126" s="62" t="s">
        <v>910</v>
      </c>
    </row>
    <row r="127" spans="2:10" ht="44" customHeight="1" thickBot="1" x14ac:dyDescent="0.4">
      <c r="B127" s="74" t="s">
        <v>1026</v>
      </c>
      <c r="C127" s="64">
        <v>332912</v>
      </c>
      <c r="D127" s="55">
        <v>32.200000000000003</v>
      </c>
      <c r="E127" s="55">
        <v>32.700000000000003</v>
      </c>
      <c r="F127" s="55">
        <v>32.799999999999997</v>
      </c>
      <c r="G127" s="55">
        <v>32.9</v>
      </c>
      <c r="H127" s="55">
        <v>33.1</v>
      </c>
      <c r="I127" s="55" t="s">
        <v>910</v>
      </c>
      <c r="J127" s="55" t="s">
        <v>910</v>
      </c>
    </row>
    <row r="128" spans="2:10" ht="29.5" customHeight="1" thickBot="1" x14ac:dyDescent="0.4">
      <c r="B128" s="73" t="s">
        <v>1027</v>
      </c>
      <c r="C128" s="61" t="s">
        <v>1028</v>
      </c>
      <c r="D128" s="62">
        <v>52.5</v>
      </c>
      <c r="E128" s="62">
        <v>50.7</v>
      </c>
      <c r="F128" s="62">
        <v>51</v>
      </c>
      <c r="G128" s="62">
        <v>50.7</v>
      </c>
      <c r="H128" s="62">
        <v>51.1</v>
      </c>
      <c r="I128" s="62" t="s">
        <v>910</v>
      </c>
      <c r="J128" s="62" t="s">
        <v>910</v>
      </c>
    </row>
    <row r="129" spans="1:10" ht="44" customHeight="1" thickBot="1" x14ac:dyDescent="0.4">
      <c r="B129" s="69" t="s">
        <v>1029</v>
      </c>
      <c r="C129" s="64">
        <v>33299</v>
      </c>
      <c r="D129" s="55">
        <v>174.7</v>
      </c>
      <c r="E129" s="55">
        <v>187</v>
      </c>
      <c r="F129" s="55">
        <v>188.7</v>
      </c>
      <c r="G129" s="55">
        <v>188.3</v>
      </c>
      <c r="H129" s="55">
        <v>190.7</v>
      </c>
      <c r="I129" s="55" t="s">
        <v>910</v>
      </c>
      <c r="J129" s="55" t="s">
        <v>910</v>
      </c>
    </row>
    <row r="130" spans="1:10" ht="73" customHeight="1" thickBot="1" x14ac:dyDescent="0.4">
      <c r="B130" s="73" t="s">
        <v>1030</v>
      </c>
      <c r="C130" s="61" t="s">
        <v>1031</v>
      </c>
      <c r="D130" s="62">
        <v>50.9</v>
      </c>
      <c r="E130" s="62">
        <v>55.7</v>
      </c>
      <c r="F130" s="62">
        <v>56.7</v>
      </c>
      <c r="G130" s="62">
        <v>56.6</v>
      </c>
      <c r="H130" s="62">
        <v>56.9</v>
      </c>
      <c r="I130" s="62" t="s">
        <v>910</v>
      </c>
      <c r="J130" s="62" t="s">
        <v>910</v>
      </c>
    </row>
    <row r="131" spans="1:10" ht="87.5" customHeight="1" thickBot="1" x14ac:dyDescent="0.4">
      <c r="B131" s="74" t="s">
        <v>1032</v>
      </c>
      <c r="C131" s="64" t="s">
        <v>1033</v>
      </c>
      <c r="D131" s="55">
        <v>123.6</v>
      </c>
      <c r="E131" s="55">
        <v>130.4</v>
      </c>
      <c r="F131" s="55">
        <v>131.30000000000001</v>
      </c>
      <c r="G131" s="55">
        <v>131.4</v>
      </c>
      <c r="H131" s="55">
        <v>134</v>
      </c>
      <c r="I131" s="55" t="s">
        <v>910</v>
      </c>
      <c r="J131" s="55" t="s">
        <v>910</v>
      </c>
    </row>
    <row r="132" spans="1:10" ht="15" thickBot="1" x14ac:dyDescent="0.4">
      <c r="B132" s="65" t="s">
        <v>1034</v>
      </c>
      <c r="C132" s="61">
        <v>333</v>
      </c>
      <c r="D132" s="76">
        <v>1055.9000000000001</v>
      </c>
      <c r="E132" s="76">
        <v>1080.4000000000001</v>
      </c>
      <c r="F132" s="76">
        <v>1086.4000000000001</v>
      </c>
      <c r="G132" s="76">
        <v>1086.5999999999999</v>
      </c>
      <c r="H132" s="76">
        <v>1079.5999999999999</v>
      </c>
      <c r="I132" s="76">
        <v>1087.3</v>
      </c>
      <c r="J132" s="62">
        <v>7.7</v>
      </c>
    </row>
    <row r="133" spans="1:10" ht="29.5" thickBot="1" x14ac:dyDescent="0.4">
      <c r="A133" t="s">
        <v>26</v>
      </c>
      <c r="B133" s="79" t="s">
        <v>1035</v>
      </c>
      <c r="C133" s="64">
        <v>3331</v>
      </c>
      <c r="D133" s="55">
        <v>201.8</v>
      </c>
      <c r="E133" s="55">
        <v>213.2</v>
      </c>
      <c r="F133" s="55">
        <v>215.3</v>
      </c>
      <c r="G133" s="55">
        <v>215.7</v>
      </c>
      <c r="H133" s="55">
        <v>205.2</v>
      </c>
      <c r="I133" s="55" t="s">
        <v>910</v>
      </c>
      <c r="J133" s="55" t="s">
        <v>910</v>
      </c>
    </row>
    <row r="134" spans="1:10" ht="29.5" customHeight="1" thickBot="1" x14ac:dyDescent="0.4">
      <c r="B134" s="71" t="s">
        <v>1036</v>
      </c>
      <c r="C134" s="61">
        <v>33311</v>
      </c>
      <c r="D134" s="62">
        <v>79.7</v>
      </c>
      <c r="E134" s="62">
        <v>85.8</v>
      </c>
      <c r="F134" s="62">
        <v>86.8</v>
      </c>
      <c r="G134" s="62">
        <v>85.9</v>
      </c>
      <c r="H134" s="62">
        <v>77.7</v>
      </c>
      <c r="I134" s="62" t="s">
        <v>910</v>
      </c>
      <c r="J134" s="62" t="s">
        <v>910</v>
      </c>
    </row>
    <row r="135" spans="1:10" ht="29.5" customHeight="1" thickBot="1" x14ac:dyDescent="0.4">
      <c r="B135" s="69" t="s">
        <v>1037</v>
      </c>
      <c r="C135" s="64">
        <v>33312</v>
      </c>
      <c r="D135" s="55">
        <v>67.900000000000006</v>
      </c>
      <c r="E135" s="55">
        <v>74</v>
      </c>
      <c r="F135" s="55">
        <v>74.7</v>
      </c>
      <c r="G135" s="55">
        <v>75.400000000000006</v>
      </c>
      <c r="H135" s="55">
        <v>73.8</v>
      </c>
      <c r="I135" s="55" t="s">
        <v>910</v>
      </c>
      <c r="J135" s="55" t="s">
        <v>910</v>
      </c>
    </row>
    <row r="136" spans="1:10" ht="44" customHeight="1" thickBot="1" x14ac:dyDescent="0.4">
      <c r="B136" s="71" t="s">
        <v>1038</v>
      </c>
      <c r="C136" s="61">
        <v>33313</v>
      </c>
      <c r="D136" s="62">
        <v>54.1</v>
      </c>
      <c r="E136" s="62">
        <v>53.5</v>
      </c>
      <c r="F136" s="62">
        <v>53.9</v>
      </c>
      <c r="G136" s="62">
        <v>53.8</v>
      </c>
      <c r="H136" s="62">
        <v>53.7</v>
      </c>
      <c r="I136" s="62" t="s">
        <v>910</v>
      </c>
      <c r="J136" s="62" t="s">
        <v>910</v>
      </c>
    </row>
    <row r="137" spans="1:10" ht="29.5" customHeight="1" thickBot="1" x14ac:dyDescent="0.4">
      <c r="A137" t="s">
        <v>26</v>
      </c>
      <c r="B137" s="79" t="s">
        <v>1039</v>
      </c>
      <c r="C137" s="64">
        <v>3332</v>
      </c>
      <c r="D137" s="55">
        <v>116.7</v>
      </c>
      <c r="E137" s="55">
        <v>121.9</v>
      </c>
      <c r="F137" s="55">
        <v>123.1</v>
      </c>
      <c r="G137" s="55">
        <v>122.8</v>
      </c>
      <c r="H137" s="55">
        <v>123.4</v>
      </c>
      <c r="I137" s="55" t="s">
        <v>910</v>
      </c>
      <c r="J137" s="55" t="s">
        <v>910</v>
      </c>
    </row>
    <row r="138" spans="1:10" ht="44" customHeight="1" thickBot="1" x14ac:dyDescent="0.4">
      <c r="A138" t="s">
        <v>26</v>
      </c>
      <c r="B138" s="75" t="s">
        <v>1040</v>
      </c>
      <c r="C138" s="61">
        <v>3333</v>
      </c>
      <c r="D138" s="62">
        <v>85.8</v>
      </c>
      <c r="E138" s="62">
        <v>86.2</v>
      </c>
      <c r="F138" s="62">
        <v>85.9</v>
      </c>
      <c r="G138" s="62">
        <v>85.7</v>
      </c>
      <c r="H138" s="62">
        <v>86.5</v>
      </c>
      <c r="I138" s="62" t="s">
        <v>910</v>
      </c>
      <c r="J138" s="62" t="s">
        <v>910</v>
      </c>
    </row>
    <row r="139" spans="1:10" ht="58.5" customHeight="1" thickBot="1" x14ac:dyDescent="0.4">
      <c r="A139" t="s">
        <v>26</v>
      </c>
      <c r="B139" s="79" t="s">
        <v>1041</v>
      </c>
      <c r="C139" s="64">
        <v>3334</v>
      </c>
      <c r="D139" s="55">
        <v>136.5</v>
      </c>
      <c r="E139" s="55">
        <v>138.80000000000001</v>
      </c>
      <c r="F139" s="55">
        <v>138.5</v>
      </c>
      <c r="G139" s="55">
        <v>137.69999999999999</v>
      </c>
      <c r="H139" s="55">
        <v>138.19999999999999</v>
      </c>
      <c r="I139" s="55" t="s">
        <v>910</v>
      </c>
      <c r="J139" s="55" t="s">
        <v>910</v>
      </c>
    </row>
    <row r="140" spans="1:10" ht="58.5" customHeight="1" thickBot="1" x14ac:dyDescent="0.4">
      <c r="B140" s="71" t="s">
        <v>1042</v>
      </c>
      <c r="C140" s="61">
        <v>333415</v>
      </c>
      <c r="D140" s="62">
        <v>90</v>
      </c>
      <c r="E140" s="62">
        <v>90.1</v>
      </c>
      <c r="F140" s="62">
        <v>90.4</v>
      </c>
      <c r="G140" s="62">
        <v>90.2</v>
      </c>
      <c r="H140" s="62">
        <v>90.6</v>
      </c>
      <c r="I140" s="62" t="s">
        <v>910</v>
      </c>
      <c r="J140" s="62" t="s">
        <v>910</v>
      </c>
    </row>
    <row r="141" spans="1:10" ht="43.5" customHeight="1" thickBot="1" x14ac:dyDescent="0.4">
      <c r="A141" t="s">
        <v>23</v>
      </c>
      <c r="B141" s="79" t="s">
        <v>1043</v>
      </c>
      <c r="C141" s="64">
        <v>3335</v>
      </c>
      <c r="D141" s="55">
        <v>163.69999999999999</v>
      </c>
      <c r="E141" s="55">
        <v>161.19999999999999</v>
      </c>
      <c r="F141" s="55">
        <v>160.19999999999999</v>
      </c>
      <c r="G141" s="55">
        <v>160.69999999999999</v>
      </c>
      <c r="H141" s="55">
        <v>160.5</v>
      </c>
      <c r="I141" s="55" t="s">
        <v>910</v>
      </c>
      <c r="J141" s="55" t="s">
        <v>910</v>
      </c>
    </row>
    <row r="142" spans="1:10" ht="29.5" customHeight="1" thickBot="1" x14ac:dyDescent="0.4">
      <c r="B142" s="71" t="s">
        <v>1044</v>
      </c>
      <c r="C142" s="61">
        <v>333511</v>
      </c>
      <c r="D142" s="62">
        <v>36.700000000000003</v>
      </c>
      <c r="E142" s="62">
        <v>34.200000000000003</v>
      </c>
      <c r="F142" s="62">
        <v>34.299999999999997</v>
      </c>
      <c r="G142" s="62">
        <v>34.9</v>
      </c>
      <c r="H142" s="62">
        <v>34.5</v>
      </c>
      <c r="I142" s="62" t="s">
        <v>910</v>
      </c>
      <c r="J142" s="62" t="s">
        <v>910</v>
      </c>
    </row>
    <row r="143" spans="1:10" ht="44" customHeight="1" thickBot="1" x14ac:dyDescent="0.4">
      <c r="B143" s="69" t="s">
        <v>1045</v>
      </c>
      <c r="C143" s="64">
        <v>333514</v>
      </c>
      <c r="D143" s="55">
        <v>54.8</v>
      </c>
      <c r="E143" s="55">
        <v>52.5</v>
      </c>
      <c r="F143" s="55">
        <v>52.2</v>
      </c>
      <c r="G143" s="55">
        <v>52.1</v>
      </c>
      <c r="H143" s="55">
        <v>51.8</v>
      </c>
      <c r="I143" s="55" t="s">
        <v>910</v>
      </c>
      <c r="J143" s="55" t="s">
        <v>910</v>
      </c>
    </row>
    <row r="144" spans="1:10" ht="44" customHeight="1" thickBot="1" x14ac:dyDescent="0.4">
      <c r="B144" s="71" t="s">
        <v>1046</v>
      </c>
      <c r="C144" s="61">
        <v>333517</v>
      </c>
      <c r="D144" s="62">
        <v>38.9</v>
      </c>
      <c r="E144" s="62">
        <v>39.1</v>
      </c>
      <c r="F144" s="62">
        <v>39</v>
      </c>
      <c r="G144" s="62">
        <v>39</v>
      </c>
      <c r="H144" s="62">
        <v>39.4</v>
      </c>
      <c r="I144" s="62" t="s">
        <v>910</v>
      </c>
      <c r="J144" s="62" t="s">
        <v>910</v>
      </c>
    </row>
    <row r="145" spans="1:10" ht="44" customHeight="1" thickBot="1" x14ac:dyDescent="0.4">
      <c r="B145" s="69" t="s">
        <v>1047</v>
      </c>
      <c r="C145" s="64" t="s">
        <v>1048</v>
      </c>
      <c r="D145" s="55">
        <v>32.799999999999997</v>
      </c>
      <c r="E145" s="55">
        <v>35.200000000000003</v>
      </c>
      <c r="F145" s="55">
        <v>34.799999999999997</v>
      </c>
      <c r="G145" s="55">
        <v>34.6</v>
      </c>
      <c r="H145" s="55">
        <v>34.799999999999997</v>
      </c>
      <c r="I145" s="55" t="s">
        <v>910</v>
      </c>
      <c r="J145" s="55" t="s">
        <v>910</v>
      </c>
    </row>
    <row r="146" spans="1:10" ht="58.5" customHeight="1" thickBot="1" x14ac:dyDescent="0.4">
      <c r="A146" t="s">
        <v>26</v>
      </c>
      <c r="B146" s="75" t="s">
        <v>1049</v>
      </c>
      <c r="C146" s="61">
        <v>3336</v>
      </c>
      <c r="D146" s="62">
        <v>88.6</v>
      </c>
      <c r="E146" s="62">
        <v>86.8</v>
      </c>
      <c r="F146" s="62">
        <v>86.5</v>
      </c>
      <c r="G146" s="62">
        <v>86.6</v>
      </c>
      <c r="H146" s="62">
        <v>86.5</v>
      </c>
      <c r="I146" s="62" t="s">
        <v>910</v>
      </c>
      <c r="J146" s="62" t="s">
        <v>910</v>
      </c>
    </row>
    <row r="147" spans="1:10" ht="44" customHeight="1" thickBot="1" x14ac:dyDescent="0.4">
      <c r="B147" s="79" t="s">
        <v>1050</v>
      </c>
      <c r="C147" s="64">
        <v>3339</v>
      </c>
      <c r="D147" s="55">
        <v>261.3</v>
      </c>
      <c r="E147" s="55">
        <v>274.10000000000002</v>
      </c>
      <c r="F147" s="55">
        <v>277.39999999999998</v>
      </c>
      <c r="G147" s="55">
        <v>275.5</v>
      </c>
      <c r="H147" s="55">
        <v>276.7</v>
      </c>
      <c r="I147" s="55" t="s">
        <v>910</v>
      </c>
      <c r="J147" s="55" t="s">
        <v>910</v>
      </c>
    </row>
    <row r="148" spans="1:10" ht="29.5" customHeight="1" thickBot="1" x14ac:dyDescent="0.4">
      <c r="B148" s="71" t="s">
        <v>1051</v>
      </c>
      <c r="C148" s="61">
        <v>33391</v>
      </c>
      <c r="D148" s="62">
        <v>42.4</v>
      </c>
      <c r="E148" s="62">
        <v>43.3</v>
      </c>
      <c r="F148" s="62">
        <v>43.3</v>
      </c>
      <c r="G148" s="62">
        <v>43.1</v>
      </c>
      <c r="H148" s="62">
        <v>42.5</v>
      </c>
      <c r="I148" s="62" t="s">
        <v>910</v>
      </c>
      <c r="J148" s="62" t="s">
        <v>910</v>
      </c>
    </row>
    <row r="149" spans="1:10" ht="44" customHeight="1" thickBot="1" x14ac:dyDescent="0.4">
      <c r="B149" s="69" t="s">
        <v>1052</v>
      </c>
      <c r="C149" s="64">
        <v>33392</v>
      </c>
      <c r="D149" s="55">
        <v>86</v>
      </c>
      <c r="E149" s="55">
        <v>88.9</v>
      </c>
      <c r="F149" s="55">
        <v>90.3</v>
      </c>
      <c r="G149" s="55">
        <v>90.1</v>
      </c>
      <c r="H149" s="55">
        <v>90.7</v>
      </c>
      <c r="I149" s="55" t="s">
        <v>910</v>
      </c>
      <c r="J149" s="55" t="s">
        <v>910</v>
      </c>
    </row>
    <row r="150" spans="1:10" ht="44" customHeight="1" thickBot="1" x14ac:dyDescent="0.4">
      <c r="B150" s="71" t="s">
        <v>1053</v>
      </c>
      <c r="C150" s="61">
        <v>33399</v>
      </c>
      <c r="D150" s="62">
        <v>132.9</v>
      </c>
      <c r="E150" s="62">
        <v>141.5</v>
      </c>
      <c r="F150" s="62">
        <v>142.6</v>
      </c>
      <c r="G150" s="62">
        <v>142.4</v>
      </c>
      <c r="H150" s="62">
        <v>142.9</v>
      </c>
      <c r="I150" s="62" t="s">
        <v>910</v>
      </c>
      <c r="J150" s="62" t="s">
        <v>910</v>
      </c>
    </row>
    <row r="151" spans="1:10" ht="15" thickBot="1" x14ac:dyDescent="0.4">
      <c r="A151" t="s">
        <v>24</v>
      </c>
      <c r="B151" s="66" t="s">
        <v>1054</v>
      </c>
      <c r="C151" s="64">
        <v>334</v>
      </c>
      <c r="D151" s="77">
        <v>1072.2</v>
      </c>
      <c r="E151" s="77">
        <v>1088.5</v>
      </c>
      <c r="F151" s="77">
        <v>1090.0999999999999</v>
      </c>
      <c r="G151" s="77">
        <v>1093.5999999999999</v>
      </c>
      <c r="H151" s="77">
        <v>1092.8</v>
      </c>
      <c r="I151" s="77">
        <v>1091.9000000000001</v>
      </c>
      <c r="J151" s="55">
        <v>-0.9</v>
      </c>
    </row>
    <row r="152" spans="1:10" ht="18.5" customHeight="1" thickBot="1" x14ac:dyDescent="0.4">
      <c r="B152" s="67" t="s">
        <v>1055</v>
      </c>
      <c r="C152" s="61">
        <v>3341</v>
      </c>
      <c r="D152" s="62">
        <v>162.6</v>
      </c>
      <c r="E152" s="62">
        <v>166</v>
      </c>
      <c r="F152" s="62">
        <v>166.9</v>
      </c>
      <c r="G152" s="62">
        <v>167.2</v>
      </c>
      <c r="H152" s="62">
        <v>167.6</v>
      </c>
      <c r="I152" s="62">
        <v>167</v>
      </c>
      <c r="J152" s="62">
        <v>-0.6</v>
      </c>
    </row>
    <row r="153" spans="1:10" ht="18.5" customHeight="1" thickBot="1" x14ac:dyDescent="0.4">
      <c r="B153" s="72" t="s">
        <v>1056</v>
      </c>
      <c r="C153" s="64">
        <v>3342</v>
      </c>
      <c r="D153" s="55">
        <v>85</v>
      </c>
      <c r="E153" s="55">
        <v>85.1</v>
      </c>
      <c r="F153" s="55">
        <v>85.2</v>
      </c>
      <c r="G153" s="55">
        <v>85.2</v>
      </c>
      <c r="H153" s="55">
        <v>84.6</v>
      </c>
      <c r="I153" s="55">
        <v>84.2</v>
      </c>
      <c r="J153" s="55">
        <v>-0.4</v>
      </c>
    </row>
    <row r="154" spans="1:10" ht="58.5" customHeight="1" thickBot="1" x14ac:dyDescent="0.4">
      <c r="B154" s="71" t="s">
        <v>1057</v>
      </c>
      <c r="C154" s="61">
        <v>33422</v>
      </c>
      <c r="D154" s="62">
        <v>50.5</v>
      </c>
      <c r="E154" s="62">
        <v>50.8</v>
      </c>
      <c r="F154" s="62">
        <v>51.4</v>
      </c>
      <c r="G154" s="62">
        <v>51.3</v>
      </c>
      <c r="H154" s="62">
        <v>50.7</v>
      </c>
      <c r="I154" s="62" t="s">
        <v>910</v>
      </c>
      <c r="J154" s="62" t="s">
        <v>910</v>
      </c>
    </row>
    <row r="155" spans="1:10" ht="18.5" customHeight="1" thickBot="1" x14ac:dyDescent="0.4">
      <c r="B155" s="72" t="s">
        <v>1058</v>
      </c>
      <c r="C155" s="64">
        <v>3344</v>
      </c>
      <c r="D155" s="55">
        <v>368.2</v>
      </c>
      <c r="E155" s="55">
        <v>373.2</v>
      </c>
      <c r="F155" s="55">
        <v>374.2</v>
      </c>
      <c r="G155" s="55">
        <v>375.4</v>
      </c>
      <c r="H155" s="55">
        <v>375.2</v>
      </c>
      <c r="I155" s="55">
        <v>374.4</v>
      </c>
      <c r="J155" s="55">
        <v>-0.8</v>
      </c>
    </row>
    <row r="156" spans="1:10" ht="29.5" customHeight="1" thickBot="1" x14ac:dyDescent="0.4">
      <c r="B156" s="71" t="s">
        <v>1059</v>
      </c>
      <c r="C156" s="61">
        <v>334412</v>
      </c>
      <c r="D156" s="62">
        <v>27.2</v>
      </c>
      <c r="E156" s="62">
        <v>28.4</v>
      </c>
      <c r="F156" s="62">
        <v>28.3</v>
      </c>
      <c r="G156" s="62">
        <v>28.4</v>
      </c>
      <c r="H156" s="62">
        <v>28</v>
      </c>
      <c r="I156" s="62" t="s">
        <v>910</v>
      </c>
      <c r="J156" s="62" t="s">
        <v>910</v>
      </c>
    </row>
    <row r="157" spans="1:10" ht="44" customHeight="1" thickBot="1" x14ac:dyDescent="0.4">
      <c r="B157" s="69" t="s">
        <v>1060</v>
      </c>
      <c r="C157" s="64">
        <v>334413</v>
      </c>
      <c r="D157" s="55">
        <v>186.5</v>
      </c>
      <c r="E157" s="55">
        <v>186.8</v>
      </c>
      <c r="F157" s="55">
        <v>187.7</v>
      </c>
      <c r="G157" s="55">
        <v>188.5</v>
      </c>
      <c r="H157" s="55">
        <v>188.5</v>
      </c>
      <c r="I157" s="55" t="s">
        <v>910</v>
      </c>
      <c r="J157" s="55" t="s">
        <v>910</v>
      </c>
    </row>
    <row r="158" spans="1:10" ht="29.5" customHeight="1" thickBot="1" x14ac:dyDescent="0.4">
      <c r="B158" s="71" t="s">
        <v>1061</v>
      </c>
      <c r="C158" s="61">
        <v>334418</v>
      </c>
      <c r="D158" s="62">
        <v>57.6</v>
      </c>
      <c r="E158" s="62">
        <v>58.3</v>
      </c>
      <c r="F158" s="62">
        <v>57.9</v>
      </c>
      <c r="G158" s="62">
        <v>58.1</v>
      </c>
      <c r="H158" s="62">
        <v>58</v>
      </c>
      <c r="I158" s="62" t="s">
        <v>910</v>
      </c>
      <c r="J158" s="62" t="s">
        <v>910</v>
      </c>
    </row>
    <row r="159" spans="1:10" ht="58.5" customHeight="1" thickBot="1" x14ac:dyDescent="0.4">
      <c r="B159" s="69" t="s">
        <v>1062</v>
      </c>
      <c r="C159" s="64" t="s">
        <v>1063</v>
      </c>
      <c r="D159" s="55">
        <v>97.3</v>
      </c>
      <c r="E159" s="55">
        <v>100</v>
      </c>
      <c r="F159" s="55">
        <v>100.3</v>
      </c>
      <c r="G159" s="55">
        <v>100.7</v>
      </c>
      <c r="H159" s="55">
        <v>101.1</v>
      </c>
      <c r="I159" s="55" t="s">
        <v>910</v>
      </c>
      <c r="J159" s="55" t="s">
        <v>910</v>
      </c>
    </row>
    <row r="160" spans="1:10" ht="15" thickBot="1" x14ac:dyDescent="0.4">
      <c r="B160" s="67" t="s">
        <v>1064</v>
      </c>
      <c r="C160" s="61">
        <v>3345</v>
      </c>
      <c r="D160" s="62">
        <v>422</v>
      </c>
      <c r="E160" s="62">
        <v>429.8</v>
      </c>
      <c r="F160" s="62">
        <v>429.6</v>
      </c>
      <c r="G160" s="62">
        <v>431.3</v>
      </c>
      <c r="H160" s="62">
        <v>430.9</v>
      </c>
      <c r="I160" s="62">
        <v>431.6</v>
      </c>
      <c r="J160" s="62">
        <v>0.7</v>
      </c>
    </row>
    <row r="161" spans="1:10" ht="29.5" customHeight="1" thickBot="1" x14ac:dyDescent="0.4">
      <c r="B161" s="69" t="s">
        <v>1065</v>
      </c>
      <c r="C161" s="64">
        <v>334510</v>
      </c>
      <c r="D161" s="55">
        <v>74.900000000000006</v>
      </c>
      <c r="E161" s="55">
        <v>76.900000000000006</v>
      </c>
      <c r="F161" s="55">
        <v>78.099999999999994</v>
      </c>
      <c r="G161" s="55">
        <v>78.3</v>
      </c>
      <c r="H161" s="55">
        <v>78.8</v>
      </c>
      <c r="I161" s="55" t="s">
        <v>910</v>
      </c>
      <c r="J161" s="55" t="s">
        <v>910</v>
      </c>
    </row>
    <row r="162" spans="1:10" ht="58.5" customHeight="1" thickBot="1" x14ac:dyDescent="0.4">
      <c r="B162" s="73" t="s">
        <v>1066</v>
      </c>
      <c r="C162" s="61">
        <v>334511</v>
      </c>
      <c r="D162" s="62">
        <v>137.9</v>
      </c>
      <c r="E162" s="62">
        <v>137.30000000000001</v>
      </c>
      <c r="F162" s="62">
        <v>136</v>
      </c>
      <c r="G162" s="62">
        <v>136.4</v>
      </c>
      <c r="H162" s="62">
        <v>135.80000000000001</v>
      </c>
      <c r="I162" s="62" t="s">
        <v>910</v>
      </c>
      <c r="J162" s="62" t="s">
        <v>910</v>
      </c>
    </row>
    <row r="163" spans="1:10" ht="58.5" customHeight="1" thickBot="1" x14ac:dyDescent="0.4">
      <c r="B163" s="74" t="s">
        <v>1067</v>
      </c>
      <c r="C163" s="64">
        <v>334513</v>
      </c>
      <c r="D163" s="55">
        <v>59</v>
      </c>
      <c r="E163" s="55">
        <v>59.4</v>
      </c>
      <c r="F163" s="55">
        <v>59.3</v>
      </c>
      <c r="G163" s="55">
        <v>59.3</v>
      </c>
      <c r="H163" s="55">
        <v>59</v>
      </c>
      <c r="I163" s="55" t="s">
        <v>910</v>
      </c>
      <c r="J163" s="55" t="s">
        <v>910</v>
      </c>
    </row>
    <row r="164" spans="1:10" ht="44" customHeight="1" thickBot="1" x14ac:dyDescent="0.4">
      <c r="B164" s="73" t="s">
        <v>1068</v>
      </c>
      <c r="C164" s="61">
        <v>334515</v>
      </c>
      <c r="D164" s="62">
        <v>37.1</v>
      </c>
      <c r="E164" s="62">
        <v>37.4</v>
      </c>
      <c r="F164" s="62">
        <v>37.1</v>
      </c>
      <c r="G164" s="62">
        <v>37.4</v>
      </c>
      <c r="H164" s="62">
        <v>37.299999999999997</v>
      </c>
      <c r="I164" s="62" t="s">
        <v>910</v>
      </c>
      <c r="J164" s="62" t="s">
        <v>910</v>
      </c>
    </row>
    <row r="165" spans="1:10" ht="44" customHeight="1" thickBot="1" x14ac:dyDescent="0.4">
      <c r="B165" s="74" t="s">
        <v>1069</v>
      </c>
      <c r="C165" s="64" t="s">
        <v>1070</v>
      </c>
      <c r="D165" s="55">
        <v>113.5</v>
      </c>
      <c r="E165" s="55">
        <v>118.8</v>
      </c>
      <c r="F165" s="55">
        <v>118.6</v>
      </c>
      <c r="G165" s="55">
        <v>119.6</v>
      </c>
      <c r="H165" s="55">
        <v>119.4</v>
      </c>
      <c r="I165" s="55" t="s">
        <v>910</v>
      </c>
      <c r="J165" s="55" t="s">
        <v>910</v>
      </c>
    </row>
    <row r="166" spans="1:10" ht="18.5" customHeight="1" thickBot="1" x14ac:dyDescent="0.4">
      <c r="B166" s="67" t="s">
        <v>1071</v>
      </c>
      <c r="C166" s="61" t="s">
        <v>1072</v>
      </c>
      <c r="D166" s="62">
        <v>34.4</v>
      </c>
      <c r="E166" s="62">
        <v>34.4</v>
      </c>
      <c r="F166" s="62">
        <v>34.1</v>
      </c>
      <c r="G166" s="62">
        <v>34.5</v>
      </c>
      <c r="H166" s="62">
        <v>34.5</v>
      </c>
      <c r="I166" s="62">
        <v>34.700000000000003</v>
      </c>
      <c r="J166" s="62">
        <v>0.2</v>
      </c>
    </row>
    <row r="167" spans="1:10" ht="18.5" customHeight="1" thickBot="1" x14ac:dyDescent="0.4">
      <c r="A167" t="s">
        <v>25</v>
      </c>
      <c r="B167" s="66" t="s">
        <v>1073</v>
      </c>
      <c r="C167" s="64">
        <v>335</v>
      </c>
      <c r="D167" s="55">
        <v>373.5</v>
      </c>
      <c r="E167" s="55">
        <v>380.3</v>
      </c>
      <c r="F167" s="55">
        <v>380.9</v>
      </c>
      <c r="G167" s="55">
        <v>382.5</v>
      </c>
      <c r="H167" s="55">
        <v>385.1</v>
      </c>
      <c r="I167" s="55">
        <v>386.1</v>
      </c>
      <c r="J167" s="55">
        <v>1</v>
      </c>
    </row>
    <row r="168" spans="1:10" ht="15" thickBot="1" x14ac:dyDescent="0.4">
      <c r="B168" s="75" t="s">
        <v>1074</v>
      </c>
      <c r="C168" s="61">
        <v>3351</v>
      </c>
      <c r="D168" s="62">
        <v>40.1</v>
      </c>
      <c r="E168" s="62">
        <v>41.2</v>
      </c>
      <c r="F168" s="62">
        <v>39.200000000000003</v>
      </c>
      <c r="G168" s="62">
        <v>40.200000000000003</v>
      </c>
      <c r="H168" s="62">
        <v>40.6</v>
      </c>
      <c r="I168" s="62" t="s">
        <v>910</v>
      </c>
      <c r="J168" s="62" t="s">
        <v>910</v>
      </c>
    </row>
    <row r="169" spans="1:10" ht="15" thickBot="1" x14ac:dyDescent="0.4">
      <c r="B169" s="79" t="s">
        <v>1075</v>
      </c>
      <c r="C169" s="64">
        <v>3352</v>
      </c>
      <c r="D169" s="55">
        <v>61.7</v>
      </c>
      <c r="E169" s="55">
        <v>67.7</v>
      </c>
      <c r="F169" s="55">
        <v>68.900000000000006</v>
      </c>
      <c r="G169" s="55">
        <v>69.3</v>
      </c>
      <c r="H169" s="55">
        <v>70.5</v>
      </c>
      <c r="I169" s="55" t="s">
        <v>910</v>
      </c>
      <c r="J169" s="55" t="s">
        <v>910</v>
      </c>
    </row>
    <row r="170" spans="1:10" ht="15" thickBot="1" x14ac:dyDescent="0.4">
      <c r="B170" s="75" t="s">
        <v>1076</v>
      </c>
      <c r="C170" s="61">
        <v>3353</v>
      </c>
      <c r="D170" s="62">
        <v>130.19999999999999</v>
      </c>
      <c r="E170" s="62">
        <v>132.9</v>
      </c>
      <c r="F170" s="62">
        <v>132.5</v>
      </c>
      <c r="G170" s="62">
        <v>133.19999999999999</v>
      </c>
      <c r="H170" s="62">
        <v>132.9</v>
      </c>
      <c r="I170" s="62" t="s">
        <v>910</v>
      </c>
      <c r="J170" s="62" t="s">
        <v>910</v>
      </c>
    </row>
    <row r="171" spans="1:10" ht="44" customHeight="1" thickBot="1" x14ac:dyDescent="0.4">
      <c r="B171" s="69" t="s">
        <v>1077</v>
      </c>
      <c r="C171" s="64">
        <v>335311</v>
      </c>
      <c r="D171" s="55">
        <v>24.8</v>
      </c>
      <c r="E171" s="55">
        <v>25.7</v>
      </c>
      <c r="F171" s="55">
        <v>25.7</v>
      </c>
      <c r="G171" s="55">
        <v>25.6</v>
      </c>
      <c r="H171" s="55">
        <v>25.9</v>
      </c>
      <c r="I171" s="55" t="s">
        <v>910</v>
      </c>
      <c r="J171" s="55" t="s">
        <v>910</v>
      </c>
    </row>
    <row r="172" spans="1:10" ht="116.5" customHeight="1" thickBot="1" x14ac:dyDescent="0.4">
      <c r="B172" s="71" t="s">
        <v>1078</v>
      </c>
      <c r="C172" s="61" t="s">
        <v>1079</v>
      </c>
      <c r="D172" s="62">
        <v>105.4</v>
      </c>
      <c r="E172" s="62">
        <v>107.4</v>
      </c>
      <c r="F172" s="62">
        <v>107.3</v>
      </c>
      <c r="G172" s="62">
        <v>107.9</v>
      </c>
      <c r="H172" s="62">
        <v>107.5</v>
      </c>
      <c r="I172" s="62" t="s">
        <v>910</v>
      </c>
      <c r="J172" s="62" t="s">
        <v>910</v>
      </c>
    </row>
    <row r="173" spans="1:10" ht="29.5" thickBot="1" x14ac:dyDescent="0.4">
      <c r="B173" s="79" t="s">
        <v>1080</v>
      </c>
      <c r="C173" s="64">
        <v>3359</v>
      </c>
      <c r="D173" s="55">
        <v>141.19999999999999</v>
      </c>
      <c r="E173" s="55">
        <v>139</v>
      </c>
      <c r="F173" s="55">
        <v>140.9</v>
      </c>
      <c r="G173" s="55">
        <v>140.1</v>
      </c>
      <c r="H173" s="55">
        <v>141</v>
      </c>
      <c r="I173" s="55" t="s">
        <v>910</v>
      </c>
      <c r="J173" s="55" t="s">
        <v>910</v>
      </c>
    </row>
    <row r="174" spans="1:10" ht="15" thickBot="1" x14ac:dyDescent="0.4">
      <c r="B174" s="71" t="s">
        <v>1081</v>
      </c>
      <c r="C174" s="61">
        <v>33591</v>
      </c>
      <c r="D174" s="62">
        <v>38.6</v>
      </c>
      <c r="E174" s="62">
        <v>37</v>
      </c>
      <c r="F174" s="62">
        <v>37.200000000000003</v>
      </c>
      <c r="G174" s="62">
        <v>37</v>
      </c>
      <c r="H174" s="62">
        <v>37.4</v>
      </c>
      <c r="I174" s="62" t="s">
        <v>910</v>
      </c>
      <c r="J174" s="62" t="s">
        <v>910</v>
      </c>
    </row>
    <row r="175" spans="1:10" ht="29.5" customHeight="1" thickBot="1" x14ac:dyDescent="0.4">
      <c r="B175" s="69" t="s">
        <v>1082</v>
      </c>
      <c r="C175" s="64">
        <v>33593</v>
      </c>
      <c r="D175" s="55">
        <v>40.700000000000003</v>
      </c>
      <c r="E175" s="55">
        <v>41.8</v>
      </c>
      <c r="F175" s="55">
        <v>42.2</v>
      </c>
      <c r="G175" s="55">
        <v>42.2</v>
      </c>
      <c r="H175" s="55">
        <v>42.5</v>
      </c>
      <c r="I175" s="55" t="s">
        <v>910</v>
      </c>
      <c r="J175" s="55" t="s">
        <v>910</v>
      </c>
    </row>
    <row r="176" spans="1:10" ht="44" customHeight="1" thickBot="1" x14ac:dyDescent="0.4">
      <c r="B176" s="71" t="s">
        <v>1083</v>
      </c>
      <c r="C176" s="61" t="s">
        <v>1084</v>
      </c>
      <c r="D176" s="62">
        <v>61.9</v>
      </c>
      <c r="E176" s="62">
        <v>60.7</v>
      </c>
      <c r="F176" s="62">
        <v>61.2</v>
      </c>
      <c r="G176" s="62">
        <v>60.9</v>
      </c>
      <c r="H176" s="62">
        <v>61</v>
      </c>
      <c r="I176" s="62" t="s">
        <v>910</v>
      </c>
      <c r="J176" s="62" t="s">
        <v>910</v>
      </c>
    </row>
    <row r="177" spans="1:10" ht="15" thickBot="1" x14ac:dyDescent="0.4">
      <c r="B177" s="66" t="s">
        <v>1085</v>
      </c>
      <c r="C177" s="64">
        <v>336</v>
      </c>
      <c r="D177" s="77">
        <v>1596.5</v>
      </c>
      <c r="E177" s="77">
        <v>1620.9</v>
      </c>
      <c r="F177" s="77">
        <v>1613.1</v>
      </c>
      <c r="G177" s="77">
        <v>1632</v>
      </c>
      <c r="H177" s="77">
        <v>1632</v>
      </c>
      <c r="I177" s="77">
        <v>1635.9</v>
      </c>
      <c r="J177" s="55">
        <v>3.9</v>
      </c>
    </row>
    <row r="178" spans="1:10" ht="15" thickBot="1" x14ac:dyDescent="0.4">
      <c r="B178" s="75" t="s">
        <v>1086</v>
      </c>
      <c r="C178" s="61" t="s">
        <v>1087</v>
      </c>
      <c r="D178" s="62">
        <v>910.8</v>
      </c>
      <c r="E178" s="62">
        <v>917.4</v>
      </c>
      <c r="F178" s="62">
        <v>914.5</v>
      </c>
      <c r="G178" s="62">
        <v>935.8</v>
      </c>
      <c r="H178" s="62">
        <v>929.9</v>
      </c>
      <c r="I178" s="62">
        <v>934.1</v>
      </c>
      <c r="J178" s="62">
        <v>4.2</v>
      </c>
    </row>
    <row r="179" spans="1:10" ht="15" thickBot="1" x14ac:dyDescent="0.4">
      <c r="A179" t="s">
        <v>27</v>
      </c>
      <c r="B179" s="79" t="s">
        <v>1088</v>
      </c>
      <c r="C179" s="64">
        <v>3361</v>
      </c>
      <c r="D179" s="55">
        <v>191.5</v>
      </c>
      <c r="E179" s="55">
        <v>194.5</v>
      </c>
      <c r="F179" s="55">
        <v>194.6</v>
      </c>
      <c r="G179" s="55">
        <v>207.6</v>
      </c>
      <c r="H179" s="55">
        <v>203.2</v>
      </c>
      <c r="I179" s="55" t="s">
        <v>910</v>
      </c>
      <c r="J179" s="55" t="s">
        <v>910</v>
      </c>
    </row>
    <row r="180" spans="1:10" ht="15" thickBot="1" x14ac:dyDescent="0.4">
      <c r="B180" s="71" t="s">
        <v>1089</v>
      </c>
      <c r="C180" s="61">
        <v>336111</v>
      </c>
      <c r="D180" s="62">
        <v>105.9</v>
      </c>
      <c r="E180" s="62">
        <v>113.6</v>
      </c>
      <c r="F180" s="62">
        <v>108.8</v>
      </c>
      <c r="G180" s="62">
        <v>111.3</v>
      </c>
      <c r="H180" s="62">
        <v>112.4</v>
      </c>
      <c r="I180" s="62" t="s">
        <v>910</v>
      </c>
      <c r="J180" s="62" t="s">
        <v>910</v>
      </c>
    </row>
    <row r="181" spans="1:10" ht="44" customHeight="1" thickBot="1" x14ac:dyDescent="0.4">
      <c r="A181" t="s">
        <v>27</v>
      </c>
      <c r="B181" s="79" t="s">
        <v>1090</v>
      </c>
      <c r="C181" s="64">
        <v>3362</v>
      </c>
      <c r="D181" s="55">
        <v>156.80000000000001</v>
      </c>
      <c r="E181" s="55">
        <v>161.5</v>
      </c>
      <c r="F181" s="55">
        <v>161.69999999999999</v>
      </c>
      <c r="G181" s="55">
        <v>162.30000000000001</v>
      </c>
      <c r="H181" s="55">
        <v>163.1</v>
      </c>
      <c r="I181" s="55" t="s">
        <v>910</v>
      </c>
      <c r="J181" s="55" t="s">
        <v>910</v>
      </c>
    </row>
    <row r="182" spans="1:10" ht="29.5" customHeight="1" thickBot="1" x14ac:dyDescent="0.4">
      <c r="B182" s="71" t="s">
        <v>1091</v>
      </c>
      <c r="C182" s="61">
        <v>336211</v>
      </c>
      <c r="D182" s="62">
        <v>54.8</v>
      </c>
      <c r="E182" s="62">
        <v>52.5</v>
      </c>
      <c r="F182" s="62">
        <v>50.8</v>
      </c>
      <c r="G182" s="62">
        <v>50.9</v>
      </c>
      <c r="H182" s="62">
        <v>51.2</v>
      </c>
      <c r="I182" s="62" t="s">
        <v>910</v>
      </c>
      <c r="J182" s="62" t="s">
        <v>910</v>
      </c>
    </row>
    <row r="183" spans="1:10" ht="58.5" customHeight="1" thickBot="1" x14ac:dyDescent="0.4">
      <c r="B183" s="69" t="s">
        <v>1092</v>
      </c>
      <c r="C183" s="64" t="s">
        <v>1093</v>
      </c>
      <c r="D183" s="55">
        <v>101.8</v>
      </c>
      <c r="E183" s="55">
        <v>109.1</v>
      </c>
      <c r="F183" s="55">
        <v>110.6</v>
      </c>
      <c r="G183" s="55">
        <v>110.9</v>
      </c>
      <c r="H183" s="55">
        <v>111.4</v>
      </c>
      <c r="I183" s="55" t="s">
        <v>910</v>
      </c>
      <c r="J183" s="55" t="s">
        <v>910</v>
      </c>
    </row>
    <row r="184" spans="1:10" ht="29.5" customHeight="1" thickBot="1" x14ac:dyDescent="0.4">
      <c r="A184" t="s">
        <v>27</v>
      </c>
      <c r="B184" s="75" t="s">
        <v>1094</v>
      </c>
      <c r="C184" s="61">
        <v>3363</v>
      </c>
      <c r="D184" s="62">
        <v>560.20000000000005</v>
      </c>
      <c r="E184" s="62">
        <v>568.79999999999995</v>
      </c>
      <c r="F184" s="62">
        <v>561.1</v>
      </c>
      <c r="G184" s="62">
        <v>565.20000000000005</v>
      </c>
      <c r="H184" s="62">
        <v>568.20000000000005</v>
      </c>
      <c r="I184" s="62" t="s">
        <v>910</v>
      </c>
      <c r="J184" s="62" t="s">
        <v>910</v>
      </c>
    </row>
    <row r="185" spans="1:10" ht="44" customHeight="1" thickBot="1" x14ac:dyDescent="0.4">
      <c r="B185" s="69" t="s">
        <v>1095</v>
      </c>
      <c r="C185" s="64">
        <v>33631</v>
      </c>
      <c r="D185" s="55">
        <v>56.4</v>
      </c>
      <c r="E185" s="55">
        <v>54.2</v>
      </c>
      <c r="F185" s="55">
        <v>53.8</v>
      </c>
      <c r="G185" s="55">
        <v>54.7</v>
      </c>
      <c r="H185" s="55">
        <v>54.7</v>
      </c>
      <c r="I185" s="55" t="s">
        <v>910</v>
      </c>
      <c r="J185" s="55" t="s">
        <v>910</v>
      </c>
    </row>
    <row r="186" spans="1:10" ht="44" customHeight="1" thickBot="1" x14ac:dyDescent="0.4">
      <c r="B186" s="71" t="s">
        <v>1096</v>
      </c>
      <c r="C186" s="61">
        <v>33632</v>
      </c>
      <c r="D186" s="62">
        <v>55.8</v>
      </c>
      <c r="E186" s="62">
        <v>55.6</v>
      </c>
      <c r="F186" s="62">
        <v>56.4</v>
      </c>
      <c r="G186" s="62">
        <v>56.9</v>
      </c>
      <c r="H186" s="62">
        <v>57.1</v>
      </c>
      <c r="I186" s="62" t="s">
        <v>910</v>
      </c>
      <c r="J186" s="62" t="s">
        <v>910</v>
      </c>
    </row>
    <row r="187" spans="1:10" ht="58.5" customHeight="1" thickBot="1" x14ac:dyDescent="0.4">
      <c r="B187" s="69" t="s">
        <v>1097</v>
      </c>
      <c r="C187" s="64">
        <v>33633</v>
      </c>
      <c r="D187" s="55">
        <v>35.1</v>
      </c>
      <c r="E187" s="55">
        <v>31.1</v>
      </c>
      <c r="F187" s="55">
        <v>31.8</v>
      </c>
      <c r="G187" s="55">
        <v>32.1</v>
      </c>
      <c r="H187" s="55">
        <v>33.299999999999997</v>
      </c>
      <c r="I187" s="55" t="s">
        <v>910</v>
      </c>
      <c r="J187" s="55" t="s">
        <v>910</v>
      </c>
    </row>
    <row r="188" spans="1:10" ht="44" customHeight="1" thickBot="1" x14ac:dyDescent="0.4">
      <c r="B188" s="71" t="s">
        <v>1098</v>
      </c>
      <c r="C188" s="61">
        <v>33635</v>
      </c>
      <c r="D188" s="62">
        <v>86.3</v>
      </c>
      <c r="E188" s="62">
        <v>94.7</v>
      </c>
      <c r="F188" s="62">
        <v>90.4</v>
      </c>
      <c r="G188" s="62">
        <v>93.7</v>
      </c>
      <c r="H188" s="62">
        <v>92</v>
      </c>
      <c r="I188" s="62" t="s">
        <v>910</v>
      </c>
      <c r="J188" s="62" t="s">
        <v>910</v>
      </c>
    </row>
    <row r="189" spans="1:10" ht="44" customHeight="1" thickBot="1" x14ac:dyDescent="0.4">
      <c r="B189" s="69" t="s">
        <v>1099</v>
      </c>
      <c r="C189" s="64">
        <v>33636</v>
      </c>
      <c r="D189" s="55">
        <v>80.3</v>
      </c>
      <c r="E189" s="55">
        <v>80</v>
      </c>
      <c r="F189" s="55">
        <v>78.400000000000006</v>
      </c>
      <c r="G189" s="55">
        <v>78.2</v>
      </c>
      <c r="H189" s="55">
        <v>78.599999999999994</v>
      </c>
      <c r="I189" s="55" t="s">
        <v>910</v>
      </c>
      <c r="J189" s="55" t="s">
        <v>910</v>
      </c>
    </row>
    <row r="190" spans="1:10" ht="44" customHeight="1" thickBot="1" x14ac:dyDescent="0.4">
      <c r="B190" s="71" t="s">
        <v>1100</v>
      </c>
      <c r="C190" s="61">
        <v>33637</v>
      </c>
      <c r="D190" s="62">
        <v>77</v>
      </c>
      <c r="E190" s="62">
        <v>78.099999999999994</v>
      </c>
      <c r="F190" s="62">
        <v>76.8</v>
      </c>
      <c r="G190" s="62">
        <v>79.3</v>
      </c>
      <c r="H190" s="62">
        <v>79.599999999999994</v>
      </c>
      <c r="I190" s="62" t="s">
        <v>910</v>
      </c>
      <c r="J190" s="62" t="s">
        <v>910</v>
      </c>
    </row>
    <row r="191" spans="1:10" ht="29.5" customHeight="1" thickBot="1" x14ac:dyDescent="0.4">
      <c r="B191" s="69" t="s">
        <v>1101</v>
      </c>
      <c r="C191" s="64" t="s">
        <v>1102</v>
      </c>
      <c r="D191" s="55">
        <v>169.3</v>
      </c>
      <c r="E191" s="55">
        <v>172.1</v>
      </c>
      <c r="F191" s="55">
        <v>172</v>
      </c>
      <c r="G191" s="55">
        <v>172.8</v>
      </c>
      <c r="H191" s="55">
        <v>172</v>
      </c>
      <c r="I191" s="55" t="s">
        <v>910</v>
      </c>
      <c r="J191" s="55" t="s">
        <v>910</v>
      </c>
    </row>
    <row r="192" spans="1:10" ht="15" thickBot="1" x14ac:dyDescent="0.4">
      <c r="A192" t="s">
        <v>28</v>
      </c>
      <c r="B192" s="75" t="s">
        <v>1103</v>
      </c>
      <c r="C192" s="61">
        <v>3364</v>
      </c>
      <c r="D192" s="62">
        <v>485.8</v>
      </c>
      <c r="E192" s="62">
        <v>492.9</v>
      </c>
      <c r="F192" s="62">
        <v>492.6</v>
      </c>
      <c r="G192" s="62">
        <v>492.6</v>
      </c>
      <c r="H192" s="62">
        <v>493.7</v>
      </c>
      <c r="I192" s="62" t="s">
        <v>910</v>
      </c>
      <c r="J192" s="62" t="s">
        <v>910</v>
      </c>
    </row>
    <row r="193" spans="1:10" ht="15" thickBot="1" x14ac:dyDescent="0.4">
      <c r="B193" s="69" t="s">
        <v>1104</v>
      </c>
      <c r="C193" s="64">
        <v>336411</v>
      </c>
      <c r="D193" s="55">
        <v>216.4</v>
      </c>
      <c r="E193" s="55">
        <v>224.2</v>
      </c>
      <c r="F193" s="55">
        <v>223.7</v>
      </c>
      <c r="G193" s="55">
        <v>223.9</v>
      </c>
      <c r="H193" s="55">
        <v>224.9</v>
      </c>
      <c r="I193" s="55" t="s">
        <v>910</v>
      </c>
      <c r="J193" s="55" t="s">
        <v>910</v>
      </c>
    </row>
    <row r="194" spans="1:10" ht="44" customHeight="1" thickBot="1" x14ac:dyDescent="0.4">
      <c r="B194" s="71" t="s">
        <v>1105</v>
      </c>
      <c r="C194" s="61">
        <v>336412</v>
      </c>
      <c r="D194" s="62">
        <v>78.099999999999994</v>
      </c>
      <c r="E194" s="62">
        <v>78.900000000000006</v>
      </c>
      <c r="F194" s="62">
        <v>79.3</v>
      </c>
      <c r="G194" s="62">
        <v>79.400000000000006</v>
      </c>
      <c r="H194" s="62">
        <v>79.099999999999994</v>
      </c>
      <c r="I194" s="62" t="s">
        <v>910</v>
      </c>
      <c r="J194" s="62" t="s">
        <v>910</v>
      </c>
    </row>
    <row r="195" spans="1:10" ht="44" customHeight="1" thickBot="1" x14ac:dyDescent="0.4">
      <c r="B195" s="69" t="s">
        <v>1106</v>
      </c>
      <c r="C195" s="64">
        <v>336413</v>
      </c>
      <c r="D195" s="55">
        <v>101</v>
      </c>
      <c r="E195" s="55">
        <v>97</v>
      </c>
      <c r="F195" s="55">
        <v>98.2</v>
      </c>
      <c r="G195" s="55">
        <v>98</v>
      </c>
      <c r="H195" s="55">
        <v>98</v>
      </c>
      <c r="I195" s="55" t="s">
        <v>910</v>
      </c>
      <c r="J195" s="55" t="s">
        <v>910</v>
      </c>
    </row>
    <row r="196" spans="1:10" ht="44" customHeight="1" thickBot="1" x14ac:dyDescent="0.4">
      <c r="B196" s="71" t="s">
        <v>1107</v>
      </c>
      <c r="C196" s="61" t="s">
        <v>1108</v>
      </c>
      <c r="D196" s="62">
        <v>90.6</v>
      </c>
      <c r="E196" s="62">
        <v>93</v>
      </c>
      <c r="F196" s="62">
        <v>92.8</v>
      </c>
      <c r="G196" s="62">
        <v>92.8</v>
      </c>
      <c r="H196" s="62">
        <v>92.5</v>
      </c>
      <c r="I196" s="62" t="s">
        <v>910</v>
      </c>
      <c r="J196" s="62" t="s">
        <v>910</v>
      </c>
    </row>
    <row r="197" spans="1:10" ht="15" thickBot="1" x14ac:dyDescent="0.4">
      <c r="A197" t="s">
        <v>28</v>
      </c>
      <c r="B197" s="79" t="s">
        <v>1109</v>
      </c>
      <c r="C197" s="64">
        <v>3366</v>
      </c>
      <c r="D197" s="55">
        <v>142</v>
      </c>
      <c r="E197" s="55">
        <v>144.9</v>
      </c>
      <c r="F197" s="55">
        <v>145.4</v>
      </c>
      <c r="G197" s="55">
        <v>144.4</v>
      </c>
      <c r="H197" s="55">
        <v>144.1</v>
      </c>
      <c r="I197" s="55" t="s">
        <v>910</v>
      </c>
      <c r="J197" s="55" t="s">
        <v>910</v>
      </c>
    </row>
    <row r="198" spans="1:10" ht="29.5" customHeight="1" thickBot="1" x14ac:dyDescent="0.4">
      <c r="B198" s="71" t="s">
        <v>1110</v>
      </c>
      <c r="C198" s="61">
        <v>336611</v>
      </c>
      <c r="D198" s="62">
        <v>100.2</v>
      </c>
      <c r="E198" s="62">
        <v>99.9</v>
      </c>
      <c r="F198" s="62">
        <v>99.7</v>
      </c>
      <c r="G198" s="62">
        <v>99.1</v>
      </c>
      <c r="H198" s="62">
        <v>98.6</v>
      </c>
      <c r="I198" s="62" t="s">
        <v>910</v>
      </c>
      <c r="J198" s="62" t="s">
        <v>910</v>
      </c>
    </row>
    <row r="199" spans="1:10" ht="15" thickBot="1" x14ac:dyDescent="0.4">
      <c r="B199" s="69" t="s">
        <v>1111</v>
      </c>
      <c r="C199" s="64">
        <v>336612</v>
      </c>
      <c r="D199" s="55">
        <v>41.7</v>
      </c>
      <c r="E199" s="55">
        <v>44.8</v>
      </c>
      <c r="F199" s="55">
        <v>45.5</v>
      </c>
      <c r="G199" s="55">
        <v>45.3</v>
      </c>
      <c r="H199" s="55">
        <v>45.4</v>
      </c>
      <c r="I199" s="55" t="s">
        <v>910</v>
      </c>
      <c r="J199" s="55" t="s">
        <v>910</v>
      </c>
    </row>
    <row r="200" spans="1:10" ht="29.5" thickBot="1" x14ac:dyDescent="0.4">
      <c r="A200" t="s">
        <v>28</v>
      </c>
      <c r="B200" s="75" t="s">
        <v>1112</v>
      </c>
      <c r="C200" s="61" t="s">
        <v>1113</v>
      </c>
      <c r="D200" s="62">
        <v>59.7</v>
      </c>
      <c r="E200" s="62">
        <v>62</v>
      </c>
      <c r="F200" s="62">
        <v>61.7</v>
      </c>
      <c r="G200" s="62">
        <v>61.4</v>
      </c>
      <c r="H200" s="62">
        <v>62.4</v>
      </c>
      <c r="I200" s="62" t="s">
        <v>910</v>
      </c>
      <c r="J200" s="62" t="s">
        <v>910</v>
      </c>
    </row>
    <row r="201" spans="1:10" ht="15" thickBot="1" x14ac:dyDescent="0.4">
      <c r="A201" t="s">
        <v>29</v>
      </c>
      <c r="B201" s="66" t="s">
        <v>1114</v>
      </c>
      <c r="C201" s="64">
        <v>337</v>
      </c>
      <c r="D201" s="55">
        <v>356.2</v>
      </c>
      <c r="E201" s="55">
        <v>361.3</v>
      </c>
      <c r="F201" s="55">
        <v>362.2</v>
      </c>
      <c r="G201" s="55">
        <v>363.7</v>
      </c>
      <c r="H201" s="55">
        <v>364.2</v>
      </c>
      <c r="I201" s="55">
        <v>365.8</v>
      </c>
      <c r="J201" s="55">
        <v>1.6</v>
      </c>
    </row>
    <row r="202" spans="1:10" ht="44" customHeight="1" thickBot="1" x14ac:dyDescent="0.4">
      <c r="B202" s="75" t="s">
        <v>1115</v>
      </c>
      <c r="C202" s="61">
        <v>3371</v>
      </c>
      <c r="D202" s="62">
        <v>228</v>
      </c>
      <c r="E202" s="62">
        <v>227.3</v>
      </c>
      <c r="F202" s="62">
        <v>229.5</v>
      </c>
      <c r="G202" s="62">
        <v>231.2</v>
      </c>
      <c r="H202" s="62">
        <v>232</v>
      </c>
      <c r="I202" s="62" t="s">
        <v>910</v>
      </c>
      <c r="J202" s="62" t="s">
        <v>910</v>
      </c>
    </row>
    <row r="203" spans="1:10" ht="44" customHeight="1" thickBot="1" x14ac:dyDescent="0.4">
      <c r="B203" s="69" t="s">
        <v>1116</v>
      </c>
      <c r="C203" s="64">
        <v>33711</v>
      </c>
      <c r="D203" s="55">
        <v>117.4</v>
      </c>
      <c r="E203" s="55">
        <v>123.2</v>
      </c>
      <c r="F203" s="55">
        <v>124.1</v>
      </c>
      <c r="G203" s="55">
        <v>125.4</v>
      </c>
      <c r="H203" s="55">
        <v>125</v>
      </c>
      <c r="I203" s="55" t="s">
        <v>910</v>
      </c>
      <c r="J203" s="55" t="s">
        <v>910</v>
      </c>
    </row>
    <row r="204" spans="1:10" ht="58.5" customHeight="1" thickBot="1" x14ac:dyDescent="0.4">
      <c r="B204" s="71" t="s">
        <v>1117</v>
      </c>
      <c r="C204" s="61">
        <v>33712</v>
      </c>
      <c r="D204" s="62">
        <v>110.3</v>
      </c>
      <c r="E204" s="62">
        <v>104</v>
      </c>
      <c r="F204" s="62">
        <v>106.5</v>
      </c>
      <c r="G204" s="62">
        <v>106.8</v>
      </c>
      <c r="H204" s="62">
        <v>107.1</v>
      </c>
      <c r="I204" s="62" t="s">
        <v>910</v>
      </c>
      <c r="J204" s="62" t="s">
        <v>910</v>
      </c>
    </row>
    <row r="205" spans="1:10" ht="44" customHeight="1" thickBot="1" x14ac:dyDescent="0.4">
      <c r="B205" s="74" t="s">
        <v>1118</v>
      </c>
      <c r="C205" s="64">
        <v>337121</v>
      </c>
      <c r="D205" s="55">
        <v>50.7</v>
      </c>
      <c r="E205" s="55">
        <v>46.8</v>
      </c>
      <c r="F205" s="55">
        <v>47</v>
      </c>
      <c r="G205" s="55">
        <v>47.4</v>
      </c>
      <c r="H205" s="55">
        <v>47.8</v>
      </c>
      <c r="I205" s="55" t="s">
        <v>910</v>
      </c>
      <c r="J205" s="55" t="s">
        <v>910</v>
      </c>
    </row>
    <row r="206" spans="1:10" ht="58.5" customHeight="1" thickBot="1" x14ac:dyDescent="0.4">
      <c r="B206" s="73" t="s">
        <v>1119</v>
      </c>
      <c r="C206" s="61">
        <v>337122</v>
      </c>
      <c r="D206" s="62">
        <v>29.9</v>
      </c>
      <c r="E206" s="62">
        <v>28.6</v>
      </c>
      <c r="F206" s="62">
        <v>28.5</v>
      </c>
      <c r="G206" s="62">
        <v>28.6</v>
      </c>
      <c r="H206" s="62">
        <v>29</v>
      </c>
      <c r="I206" s="62" t="s">
        <v>910</v>
      </c>
      <c r="J206" s="62" t="s">
        <v>910</v>
      </c>
    </row>
    <row r="207" spans="1:10" ht="73" customHeight="1" thickBot="1" x14ac:dyDescent="0.4">
      <c r="B207" s="74" t="s">
        <v>1120</v>
      </c>
      <c r="C207" s="64" t="s">
        <v>1121</v>
      </c>
      <c r="D207" s="55">
        <v>29.4</v>
      </c>
      <c r="E207" s="55">
        <v>29.2</v>
      </c>
      <c r="F207" s="55">
        <v>30</v>
      </c>
      <c r="G207" s="55">
        <v>29.8</v>
      </c>
      <c r="H207" s="55">
        <v>29.7</v>
      </c>
      <c r="I207" s="55" t="s">
        <v>910</v>
      </c>
      <c r="J207" s="55" t="s">
        <v>910</v>
      </c>
    </row>
    <row r="208" spans="1:10" ht="29.5" customHeight="1" thickBot="1" x14ac:dyDescent="0.4">
      <c r="B208" s="75" t="s">
        <v>1122</v>
      </c>
      <c r="C208" s="61">
        <v>3372</v>
      </c>
      <c r="D208" s="62">
        <v>93.8</v>
      </c>
      <c r="E208" s="62">
        <v>95.7</v>
      </c>
      <c r="F208" s="62">
        <v>97.1</v>
      </c>
      <c r="G208" s="62">
        <v>96.2</v>
      </c>
      <c r="H208" s="62">
        <v>97</v>
      </c>
      <c r="I208" s="62" t="s">
        <v>910</v>
      </c>
      <c r="J208" s="62" t="s">
        <v>910</v>
      </c>
    </row>
    <row r="209" spans="1:10" ht="73" customHeight="1" thickBot="1" x14ac:dyDescent="0.4">
      <c r="B209" s="69" t="s">
        <v>1123</v>
      </c>
      <c r="C209" s="64" t="s">
        <v>1124</v>
      </c>
      <c r="D209" s="55">
        <v>58.2</v>
      </c>
      <c r="E209" s="55">
        <v>59.3</v>
      </c>
      <c r="F209" s="55">
        <v>59</v>
      </c>
      <c r="G209" s="55">
        <v>59.7</v>
      </c>
      <c r="H209" s="55">
        <v>60.1</v>
      </c>
      <c r="I209" s="55" t="s">
        <v>910</v>
      </c>
      <c r="J209" s="55" t="s">
        <v>910</v>
      </c>
    </row>
    <row r="210" spans="1:10" ht="58.5" customHeight="1" thickBot="1" x14ac:dyDescent="0.4">
      <c r="B210" s="71" t="s">
        <v>1125</v>
      </c>
      <c r="C210" s="61">
        <v>337215</v>
      </c>
      <c r="D210" s="62">
        <v>35.4</v>
      </c>
      <c r="E210" s="62">
        <v>36.5</v>
      </c>
      <c r="F210" s="62">
        <v>37.1</v>
      </c>
      <c r="G210" s="62">
        <v>36.5</v>
      </c>
      <c r="H210" s="62">
        <v>37.1</v>
      </c>
      <c r="I210" s="62" t="s">
        <v>910</v>
      </c>
      <c r="J210" s="62" t="s">
        <v>910</v>
      </c>
    </row>
    <row r="211" spans="1:10" ht="44" customHeight="1" thickBot="1" x14ac:dyDescent="0.4">
      <c r="B211" s="79" t="s">
        <v>1126</v>
      </c>
      <c r="C211" s="64">
        <v>3379</v>
      </c>
      <c r="D211" s="55">
        <v>34.9</v>
      </c>
      <c r="E211" s="55">
        <v>36</v>
      </c>
      <c r="F211" s="55">
        <v>36.5</v>
      </c>
      <c r="G211" s="55">
        <v>36.1</v>
      </c>
      <c r="H211" s="55">
        <v>36.1</v>
      </c>
      <c r="I211" s="55" t="s">
        <v>910</v>
      </c>
      <c r="J211" s="55" t="s">
        <v>910</v>
      </c>
    </row>
    <row r="212" spans="1:10" ht="15" thickBot="1" x14ac:dyDescent="0.4">
      <c r="A212" t="s">
        <v>29</v>
      </c>
      <c r="B212" s="65" t="s">
        <v>1127</v>
      </c>
      <c r="C212" s="61">
        <v>339</v>
      </c>
      <c r="D212" s="62">
        <v>607</v>
      </c>
      <c r="E212" s="62">
        <v>627.6</v>
      </c>
      <c r="F212" s="62">
        <v>628.79999999999995</v>
      </c>
      <c r="G212" s="62">
        <v>631.5</v>
      </c>
      <c r="H212" s="62">
        <v>639.9</v>
      </c>
      <c r="I212" s="62">
        <v>641.9</v>
      </c>
      <c r="J212" s="62">
        <v>2</v>
      </c>
    </row>
    <row r="213" spans="1:10" ht="44" customHeight="1" thickBot="1" x14ac:dyDescent="0.4">
      <c r="B213" s="79" t="s">
        <v>1128</v>
      </c>
      <c r="C213" s="64">
        <v>3391</v>
      </c>
      <c r="D213" s="55">
        <v>328.8</v>
      </c>
      <c r="E213" s="55">
        <v>337</v>
      </c>
      <c r="F213" s="55">
        <v>337.6</v>
      </c>
      <c r="G213" s="55">
        <v>337.2</v>
      </c>
      <c r="H213" s="55">
        <v>340.4</v>
      </c>
      <c r="I213" s="55" t="s">
        <v>910</v>
      </c>
      <c r="J213" s="55" t="s">
        <v>910</v>
      </c>
    </row>
    <row r="214" spans="1:10" ht="44" customHeight="1" thickBot="1" x14ac:dyDescent="0.4">
      <c r="B214" s="71" t="s">
        <v>1129</v>
      </c>
      <c r="C214" s="61">
        <v>339112</v>
      </c>
      <c r="D214" s="62">
        <v>135.30000000000001</v>
      </c>
      <c r="E214" s="62">
        <v>137.19999999999999</v>
      </c>
      <c r="F214" s="62">
        <v>137.5</v>
      </c>
      <c r="G214" s="62">
        <v>136.6</v>
      </c>
      <c r="H214" s="62">
        <v>137.80000000000001</v>
      </c>
      <c r="I214" s="62" t="s">
        <v>910</v>
      </c>
      <c r="J214" s="62" t="s">
        <v>910</v>
      </c>
    </row>
    <row r="215" spans="1:10" ht="44" customHeight="1" thickBot="1" x14ac:dyDescent="0.4">
      <c r="B215" s="69" t="s">
        <v>1130</v>
      </c>
      <c r="C215" s="64">
        <v>339113</v>
      </c>
      <c r="D215" s="55">
        <v>114.3</v>
      </c>
      <c r="E215" s="55">
        <v>112.5</v>
      </c>
      <c r="F215" s="55">
        <v>113.8</v>
      </c>
      <c r="G215" s="55">
        <v>113.9</v>
      </c>
      <c r="H215" s="55">
        <v>115.3</v>
      </c>
      <c r="I215" s="55" t="s">
        <v>910</v>
      </c>
      <c r="J215" s="55" t="s">
        <v>910</v>
      </c>
    </row>
    <row r="216" spans="1:10" ht="29.5" customHeight="1" thickBot="1" x14ac:dyDescent="0.4">
      <c r="B216" s="71" t="s">
        <v>1131</v>
      </c>
      <c r="C216" s="61">
        <v>339116</v>
      </c>
      <c r="D216" s="62">
        <v>40.6</v>
      </c>
      <c r="E216" s="62">
        <v>42.8</v>
      </c>
      <c r="F216" s="62">
        <v>42.7</v>
      </c>
      <c r="G216" s="62">
        <v>42.8</v>
      </c>
      <c r="H216" s="62">
        <v>42.7</v>
      </c>
      <c r="I216" s="62" t="s">
        <v>910</v>
      </c>
      <c r="J216" s="62" t="s">
        <v>910</v>
      </c>
    </row>
    <row r="217" spans="1:10" ht="58.5" customHeight="1" thickBot="1" x14ac:dyDescent="0.4">
      <c r="B217" s="79" t="s">
        <v>1132</v>
      </c>
      <c r="C217" s="64">
        <v>3399</v>
      </c>
      <c r="D217" s="55">
        <v>276.89999999999998</v>
      </c>
      <c r="E217" s="55">
        <v>292.39999999999998</v>
      </c>
      <c r="F217" s="55">
        <v>291.7</v>
      </c>
      <c r="G217" s="55">
        <v>294.8</v>
      </c>
      <c r="H217" s="55">
        <v>298.2</v>
      </c>
      <c r="I217" s="55" t="s">
        <v>910</v>
      </c>
      <c r="J217" s="55" t="s">
        <v>910</v>
      </c>
    </row>
    <row r="218" spans="1:10" ht="29.5" customHeight="1" thickBot="1" x14ac:dyDescent="0.4">
      <c r="B218" s="71" t="s">
        <v>1133</v>
      </c>
      <c r="C218" s="61">
        <v>33991</v>
      </c>
      <c r="D218" s="62">
        <v>19.2</v>
      </c>
      <c r="E218" s="62">
        <v>21.2</v>
      </c>
      <c r="F218" s="62">
        <v>20.7</v>
      </c>
      <c r="G218" s="62">
        <v>21.5</v>
      </c>
      <c r="H218" s="62">
        <v>21.2</v>
      </c>
      <c r="I218" s="62" t="s">
        <v>910</v>
      </c>
      <c r="J218" s="62" t="s">
        <v>910</v>
      </c>
    </row>
    <row r="219" spans="1:10" ht="44" customHeight="1" thickBot="1" x14ac:dyDescent="0.4">
      <c r="B219" s="69" t="s">
        <v>1134</v>
      </c>
      <c r="C219" s="64">
        <v>33992</v>
      </c>
      <c r="D219" s="55">
        <v>43.1</v>
      </c>
      <c r="E219" s="55">
        <v>47</v>
      </c>
      <c r="F219" s="55">
        <v>47.6</v>
      </c>
      <c r="G219" s="55">
        <v>47.5</v>
      </c>
      <c r="H219" s="55">
        <v>48.1</v>
      </c>
      <c r="I219" s="55" t="s">
        <v>910</v>
      </c>
      <c r="J219" s="55" t="s">
        <v>910</v>
      </c>
    </row>
    <row r="220" spans="1:10" ht="15" thickBot="1" x14ac:dyDescent="0.4">
      <c r="B220" s="71" t="s">
        <v>1135</v>
      </c>
      <c r="C220" s="61">
        <v>33995</v>
      </c>
      <c r="D220" s="62">
        <v>71.3</v>
      </c>
      <c r="E220" s="62">
        <v>77.400000000000006</v>
      </c>
      <c r="F220" s="62">
        <v>77.3</v>
      </c>
      <c r="G220" s="62">
        <v>79.400000000000006</v>
      </c>
      <c r="H220" s="62">
        <v>80.5</v>
      </c>
      <c r="I220" s="62" t="s">
        <v>910</v>
      </c>
      <c r="J220" s="62" t="s">
        <v>910</v>
      </c>
    </row>
    <row r="221" spans="1:10" ht="73" customHeight="1" thickBot="1" x14ac:dyDescent="0.4">
      <c r="B221" s="69" t="s">
        <v>1136</v>
      </c>
      <c r="C221" s="64" t="s">
        <v>1137</v>
      </c>
      <c r="D221" s="55">
        <v>142.69999999999999</v>
      </c>
      <c r="E221" s="55">
        <v>147.19999999999999</v>
      </c>
      <c r="F221" s="55">
        <v>147.69999999999999</v>
      </c>
      <c r="G221" s="55">
        <v>147.80000000000001</v>
      </c>
      <c r="H221" s="55">
        <v>149.30000000000001</v>
      </c>
      <c r="I221" s="55" t="s">
        <v>910</v>
      </c>
      <c r="J221" s="55" t="s">
        <v>910</v>
      </c>
    </row>
    <row r="222" spans="1:10" ht="15" thickBot="1" x14ac:dyDescent="0.4">
      <c r="B222" s="106"/>
      <c r="C222" s="107"/>
      <c r="D222" s="107"/>
      <c r="E222" s="107"/>
      <c r="F222" s="107"/>
      <c r="G222" s="107"/>
      <c r="H222" s="107"/>
      <c r="I222" s="107"/>
      <c r="J222" s="108"/>
    </row>
    <row r="223" spans="1:10" ht="15" thickBot="1" x14ac:dyDescent="0.4">
      <c r="B223" s="63" t="s">
        <v>1138</v>
      </c>
      <c r="C223" s="55"/>
      <c r="D223" s="56">
        <v>4633</v>
      </c>
      <c r="E223" s="56">
        <v>4700</v>
      </c>
      <c r="F223" s="56">
        <v>4714</v>
      </c>
      <c r="G223" s="56">
        <v>4730</v>
      </c>
      <c r="H223" s="56">
        <v>4748</v>
      </c>
      <c r="I223" s="56">
        <v>4754</v>
      </c>
      <c r="J223" s="55">
        <v>6</v>
      </c>
    </row>
    <row r="224" spans="1:10" ht="15" thickBot="1" x14ac:dyDescent="0.4">
      <c r="A224" t="s">
        <v>14</v>
      </c>
      <c r="B224" s="65" t="s">
        <v>1139</v>
      </c>
      <c r="C224" s="61">
        <v>311</v>
      </c>
      <c r="D224" s="76">
        <v>1634.1</v>
      </c>
      <c r="E224" s="76">
        <v>1643.6</v>
      </c>
      <c r="F224" s="76">
        <v>1649.5</v>
      </c>
      <c r="G224" s="76">
        <v>1650.7</v>
      </c>
      <c r="H224" s="76">
        <v>1657.9</v>
      </c>
      <c r="I224" s="76">
        <v>1657.7</v>
      </c>
      <c r="J224" s="62">
        <v>-0.2</v>
      </c>
    </row>
    <row r="225" spans="2:10" ht="15" thickBot="1" x14ac:dyDescent="0.4">
      <c r="B225" s="79" t="s">
        <v>1140</v>
      </c>
      <c r="C225" s="64">
        <v>3111</v>
      </c>
      <c r="D225" s="55">
        <v>69</v>
      </c>
      <c r="E225" s="55">
        <v>70.900000000000006</v>
      </c>
      <c r="F225" s="55">
        <v>70.900000000000006</v>
      </c>
      <c r="G225" s="55">
        <v>70.900000000000006</v>
      </c>
      <c r="H225" s="55">
        <v>71</v>
      </c>
      <c r="I225" s="55" t="s">
        <v>910</v>
      </c>
      <c r="J225" s="55" t="s">
        <v>910</v>
      </c>
    </row>
    <row r="226" spans="2:10" ht="29.5" customHeight="1" thickBot="1" x14ac:dyDescent="0.4">
      <c r="B226" s="75" t="s">
        <v>1141</v>
      </c>
      <c r="C226" s="61">
        <v>3112</v>
      </c>
      <c r="D226" s="62">
        <v>61.9</v>
      </c>
      <c r="E226" s="62">
        <v>63.1</v>
      </c>
      <c r="F226" s="62">
        <v>62.2</v>
      </c>
      <c r="G226" s="62">
        <v>60.7</v>
      </c>
      <c r="H226" s="62">
        <v>60.8</v>
      </c>
      <c r="I226" s="62" t="s">
        <v>910</v>
      </c>
      <c r="J226" s="62" t="s">
        <v>910</v>
      </c>
    </row>
    <row r="227" spans="2:10" ht="58.5" customHeight="1" thickBot="1" x14ac:dyDescent="0.4">
      <c r="B227" s="69" t="s">
        <v>1142</v>
      </c>
      <c r="C227" s="64" t="s">
        <v>1143</v>
      </c>
      <c r="D227" s="55">
        <v>48.9</v>
      </c>
      <c r="E227" s="55">
        <v>49.2</v>
      </c>
      <c r="F227" s="55">
        <v>48.5</v>
      </c>
      <c r="G227" s="55">
        <v>48.2</v>
      </c>
      <c r="H227" s="55">
        <v>47.9</v>
      </c>
      <c r="I227" s="55" t="s">
        <v>910</v>
      </c>
      <c r="J227" s="55" t="s">
        <v>910</v>
      </c>
    </row>
    <row r="228" spans="2:10" ht="29.5" customHeight="1" thickBot="1" x14ac:dyDescent="0.4">
      <c r="B228" s="71" t="s">
        <v>1144</v>
      </c>
      <c r="C228" s="61">
        <v>31123</v>
      </c>
      <c r="D228" s="62">
        <v>13.2</v>
      </c>
      <c r="E228" s="62">
        <v>14.1</v>
      </c>
      <c r="F228" s="62">
        <v>13.8</v>
      </c>
      <c r="G228" s="62">
        <v>12.6</v>
      </c>
      <c r="H228" s="62">
        <v>12.7</v>
      </c>
      <c r="I228" s="62" t="s">
        <v>910</v>
      </c>
      <c r="J228" s="62" t="s">
        <v>910</v>
      </c>
    </row>
    <row r="229" spans="2:10" ht="44" customHeight="1" thickBot="1" x14ac:dyDescent="0.4">
      <c r="B229" s="79" t="s">
        <v>1145</v>
      </c>
      <c r="C229" s="64">
        <v>3113</v>
      </c>
      <c r="D229" s="55">
        <v>73.099999999999994</v>
      </c>
      <c r="E229" s="55">
        <v>76.099999999999994</v>
      </c>
      <c r="F229" s="55">
        <v>78.8</v>
      </c>
      <c r="G229" s="55">
        <v>80.099999999999994</v>
      </c>
      <c r="H229" s="55">
        <v>82</v>
      </c>
      <c r="I229" s="55" t="s">
        <v>910</v>
      </c>
      <c r="J229" s="55" t="s">
        <v>910</v>
      </c>
    </row>
    <row r="230" spans="2:10" ht="58.5" customHeight="1" thickBot="1" x14ac:dyDescent="0.4">
      <c r="B230" s="71" t="s">
        <v>1146</v>
      </c>
      <c r="C230" s="61">
        <v>31135</v>
      </c>
      <c r="D230" s="62">
        <v>39.1</v>
      </c>
      <c r="E230" s="62">
        <v>42.6</v>
      </c>
      <c r="F230" s="62">
        <v>43.4</v>
      </c>
      <c r="G230" s="62">
        <v>43.8</v>
      </c>
      <c r="H230" s="62">
        <v>44.5</v>
      </c>
      <c r="I230" s="62" t="s">
        <v>910</v>
      </c>
      <c r="J230" s="62" t="s">
        <v>910</v>
      </c>
    </row>
    <row r="231" spans="2:10" ht="58.5" customHeight="1" thickBot="1" x14ac:dyDescent="0.4">
      <c r="B231" s="79" t="s">
        <v>1147</v>
      </c>
      <c r="C231" s="64">
        <v>3114</v>
      </c>
      <c r="D231" s="55">
        <v>170.6</v>
      </c>
      <c r="E231" s="55">
        <v>168.8</v>
      </c>
      <c r="F231" s="55">
        <v>168.5</v>
      </c>
      <c r="G231" s="55">
        <v>168.9</v>
      </c>
      <c r="H231" s="55">
        <v>169.6</v>
      </c>
      <c r="I231" s="55" t="s">
        <v>910</v>
      </c>
      <c r="J231" s="55" t="s">
        <v>910</v>
      </c>
    </row>
    <row r="232" spans="2:10" ht="15" thickBot="1" x14ac:dyDescent="0.4">
      <c r="B232" s="71" t="s">
        <v>1148</v>
      </c>
      <c r="C232" s="61">
        <v>31141</v>
      </c>
      <c r="D232" s="62">
        <v>92.2</v>
      </c>
      <c r="E232" s="62">
        <v>90.3</v>
      </c>
      <c r="F232" s="62">
        <v>90.6</v>
      </c>
      <c r="G232" s="62">
        <v>90.9</v>
      </c>
      <c r="H232" s="62">
        <v>92.1</v>
      </c>
      <c r="I232" s="62" t="s">
        <v>910</v>
      </c>
      <c r="J232" s="62" t="s">
        <v>910</v>
      </c>
    </row>
    <row r="233" spans="2:10" ht="44" customHeight="1" thickBot="1" x14ac:dyDescent="0.4">
      <c r="B233" s="74" t="s">
        <v>1149</v>
      </c>
      <c r="C233" s="64">
        <v>311411</v>
      </c>
      <c r="D233" s="55">
        <v>30.1</v>
      </c>
      <c r="E233" s="55">
        <v>25.7</v>
      </c>
      <c r="F233" s="55">
        <v>26.6</v>
      </c>
      <c r="G233" s="55">
        <v>27.1</v>
      </c>
      <c r="H233" s="55">
        <v>27.6</v>
      </c>
      <c r="I233" s="55" t="s">
        <v>910</v>
      </c>
      <c r="J233" s="55" t="s">
        <v>910</v>
      </c>
    </row>
    <row r="234" spans="2:10" ht="44" customHeight="1" thickBot="1" x14ac:dyDescent="0.4">
      <c r="B234" s="73" t="s">
        <v>1150</v>
      </c>
      <c r="C234" s="61">
        <v>311412</v>
      </c>
      <c r="D234" s="62">
        <v>62.2</v>
      </c>
      <c r="E234" s="62">
        <v>65</v>
      </c>
      <c r="F234" s="62">
        <v>64.5</v>
      </c>
      <c r="G234" s="62">
        <v>64.3</v>
      </c>
      <c r="H234" s="62">
        <v>64.599999999999994</v>
      </c>
      <c r="I234" s="62" t="s">
        <v>910</v>
      </c>
      <c r="J234" s="62" t="s">
        <v>910</v>
      </c>
    </row>
    <row r="235" spans="2:10" ht="58.5" customHeight="1" thickBot="1" x14ac:dyDescent="0.4">
      <c r="B235" s="69" t="s">
        <v>1151</v>
      </c>
      <c r="C235" s="64">
        <v>31142</v>
      </c>
      <c r="D235" s="55">
        <v>79.400000000000006</v>
      </c>
      <c r="E235" s="55">
        <v>76.099999999999994</v>
      </c>
      <c r="F235" s="55">
        <v>76.599999999999994</v>
      </c>
      <c r="G235" s="55">
        <v>76.8</v>
      </c>
      <c r="H235" s="55">
        <v>78.099999999999994</v>
      </c>
      <c r="I235" s="55" t="s">
        <v>910</v>
      </c>
      <c r="J235" s="55" t="s">
        <v>910</v>
      </c>
    </row>
    <row r="236" spans="2:10" ht="15" thickBot="1" x14ac:dyDescent="0.4">
      <c r="B236" s="75" t="s">
        <v>1152</v>
      </c>
      <c r="C236" s="61">
        <v>3115</v>
      </c>
      <c r="D236" s="62">
        <v>153.30000000000001</v>
      </c>
      <c r="E236" s="62">
        <v>150.5</v>
      </c>
      <c r="F236" s="62">
        <v>153.5</v>
      </c>
      <c r="G236" s="62">
        <v>154</v>
      </c>
      <c r="H236" s="62">
        <v>154.30000000000001</v>
      </c>
      <c r="I236" s="62" t="s">
        <v>910</v>
      </c>
      <c r="J236" s="62" t="s">
        <v>910</v>
      </c>
    </row>
    <row r="237" spans="2:10" ht="15" thickBot="1" x14ac:dyDescent="0.4">
      <c r="B237" s="69" t="s">
        <v>1153</v>
      </c>
      <c r="C237" s="64">
        <v>311511</v>
      </c>
      <c r="D237" s="55">
        <v>53.9</v>
      </c>
      <c r="E237" s="55">
        <v>52.4</v>
      </c>
      <c r="F237" s="55">
        <v>52.7</v>
      </c>
      <c r="G237" s="55">
        <v>53.1</v>
      </c>
      <c r="H237" s="55">
        <v>53.3</v>
      </c>
      <c r="I237" s="55" t="s">
        <v>910</v>
      </c>
      <c r="J237" s="55" t="s">
        <v>910</v>
      </c>
    </row>
    <row r="238" spans="2:10" ht="44" customHeight="1" thickBot="1" x14ac:dyDescent="0.4">
      <c r="B238" s="75" t="s">
        <v>1154</v>
      </c>
      <c r="C238" s="61">
        <v>3116</v>
      </c>
      <c r="D238" s="62">
        <v>541.79999999999995</v>
      </c>
      <c r="E238" s="62">
        <v>531.4</v>
      </c>
      <c r="F238" s="62">
        <v>531.1</v>
      </c>
      <c r="G238" s="62">
        <v>531.9</v>
      </c>
      <c r="H238" s="62">
        <v>533.5</v>
      </c>
      <c r="I238" s="62" t="s">
        <v>910</v>
      </c>
      <c r="J238" s="62" t="s">
        <v>910</v>
      </c>
    </row>
    <row r="239" spans="2:10" ht="44" customHeight="1" thickBot="1" x14ac:dyDescent="0.4">
      <c r="B239" s="69" t="s">
        <v>1155</v>
      </c>
      <c r="C239" s="64">
        <v>311611</v>
      </c>
      <c r="D239" s="55">
        <v>153.6</v>
      </c>
      <c r="E239" s="55">
        <v>154.4</v>
      </c>
      <c r="F239" s="55">
        <v>153.6</v>
      </c>
      <c r="G239" s="55">
        <v>155.1</v>
      </c>
      <c r="H239" s="55">
        <v>156.4</v>
      </c>
      <c r="I239" s="55" t="s">
        <v>910</v>
      </c>
      <c r="J239" s="55" t="s">
        <v>910</v>
      </c>
    </row>
    <row r="240" spans="2:10" ht="87.5" customHeight="1" thickBot="1" x14ac:dyDescent="0.4">
      <c r="B240" s="71" t="s">
        <v>1156</v>
      </c>
      <c r="C240" s="61" t="s">
        <v>1157</v>
      </c>
      <c r="D240" s="62">
        <v>149.69999999999999</v>
      </c>
      <c r="E240" s="62">
        <v>149</v>
      </c>
      <c r="F240" s="62">
        <v>149.30000000000001</v>
      </c>
      <c r="G240" s="62">
        <v>149.6</v>
      </c>
      <c r="H240" s="62">
        <v>149.69999999999999</v>
      </c>
      <c r="I240" s="62" t="s">
        <v>910</v>
      </c>
      <c r="J240" s="62" t="s">
        <v>910</v>
      </c>
    </row>
    <row r="241" spans="1:10" ht="29.5" customHeight="1" thickBot="1" x14ac:dyDescent="0.4">
      <c r="B241" s="69" t="s">
        <v>1158</v>
      </c>
      <c r="C241" s="64">
        <v>311615</v>
      </c>
      <c r="D241" s="55">
        <v>238.2</v>
      </c>
      <c r="E241" s="55">
        <v>228.1</v>
      </c>
      <c r="F241" s="55">
        <v>227.8</v>
      </c>
      <c r="G241" s="55">
        <v>227.7</v>
      </c>
      <c r="H241" s="55">
        <v>228.1</v>
      </c>
      <c r="I241" s="55" t="s">
        <v>910</v>
      </c>
      <c r="J241" s="55" t="s">
        <v>910</v>
      </c>
    </row>
    <row r="242" spans="1:10" ht="44" customHeight="1" thickBot="1" x14ac:dyDescent="0.4">
      <c r="B242" s="75" t="s">
        <v>1159</v>
      </c>
      <c r="C242" s="61">
        <v>3117</v>
      </c>
      <c r="D242" s="62">
        <v>34.299999999999997</v>
      </c>
      <c r="E242" s="62">
        <v>34.799999999999997</v>
      </c>
      <c r="F242" s="62">
        <v>35.299999999999997</v>
      </c>
      <c r="G242" s="62">
        <v>32.6</v>
      </c>
      <c r="H242" s="62">
        <v>31.3</v>
      </c>
      <c r="I242" s="62" t="s">
        <v>910</v>
      </c>
      <c r="J242" s="62" t="s">
        <v>910</v>
      </c>
    </row>
    <row r="243" spans="1:10" ht="44" customHeight="1" thickBot="1" x14ac:dyDescent="0.4">
      <c r="B243" s="79" t="s">
        <v>1160</v>
      </c>
      <c r="C243" s="64">
        <v>3118</v>
      </c>
      <c r="D243" s="55">
        <v>302.89999999999998</v>
      </c>
      <c r="E243" s="55">
        <v>314.39999999999998</v>
      </c>
      <c r="F243" s="55">
        <v>316.7</v>
      </c>
      <c r="G243" s="55">
        <v>319.7</v>
      </c>
      <c r="H243" s="55">
        <v>321.89999999999998</v>
      </c>
      <c r="I243" s="55" t="s">
        <v>910</v>
      </c>
      <c r="J243" s="55" t="s">
        <v>910</v>
      </c>
    </row>
    <row r="244" spans="1:10" ht="44" customHeight="1" thickBot="1" x14ac:dyDescent="0.4">
      <c r="B244" s="71" t="s">
        <v>1161</v>
      </c>
      <c r="C244" s="61">
        <v>31181</v>
      </c>
      <c r="D244" s="62">
        <v>229.6</v>
      </c>
      <c r="E244" s="62">
        <v>241.3</v>
      </c>
      <c r="F244" s="62">
        <v>243.5</v>
      </c>
      <c r="G244" s="62">
        <v>244.6</v>
      </c>
      <c r="H244" s="62">
        <v>245.5</v>
      </c>
      <c r="I244" s="62" t="s">
        <v>910</v>
      </c>
      <c r="J244" s="62" t="s">
        <v>910</v>
      </c>
    </row>
    <row r="245" spans="1:10" ht="29.5" customHeight="1" thickBot="1" x14ac:dyDescent="0.4">
      <c r="B245" s="74" t="s">
        <v>1162</v>
      </c>
      <c r="C245" s="64">
        <v>311811</v>
      </c>
      <c r="D245" s="55">
        <v>81.900000000000006</v>
      </c>
      <c r="E245" s="55">
        <v>88.6</v>
      </c>
      <c r="F245" s="55">
        <v>89.3</v>
      </c>
      <c r="G245" s="55">
        <v>90.7</v>
      </c>
      <c r="H245" s="55">
        <v>89.8</v>
      </c>
      <c r="I245" s="55" t="s">
        <v>910</v>
      </c>
      <c r="J245" s="55" t="s">
        <v>910</v>
      </c>
    </row>
    <row r="246" spans="1:10" ht="87.5" customHeight="1" thickBot="1" x14ac:dyDescent="0.4">
      <c r="B246" s="73" t="s">
        <v>1163</v>
      </c>
      <c r="C246" s="61" t="s">
        <v>1164</v>
      </c>
      <c r="D246" s="62">
        <v>147.80000000000001</v>
      </c>
      <c r="E246" s="62">
        <v>151.5</v>
      </c>
      <c r="F246" s="62">
        <v>152.9</v>
      </c>
      <c r="G246" s="62">
        <v>152.80000000000001</v>
      </c>
      <c r="H246" s="62">
        <v>154.1</v>
      </c>
      <c r="I246" s="62" t="s">
        <v>910</v>
      </c>
      <c r="J246" s="62" t="s">
        <v>910</v>
      </c>
    </row>
    <row r="247" spans="1:10" ht="44" customHeight="1" thickBot="1" x14ac:dyDescent="0.4">
      <c r="B247" s="69" t="s">
        <v>1165</v>
      </c>
      <c r="C247" s="64" t="s">
        <v>1166</v>
      </c>
      <c r="D247" s="55">
        <v>73</v>
      </c>
      <c r="E247" s="55">
        <v>73.900000000000006</v>
      </c>
      <c r="F247" s="55">
        <v>73.5</v>
      </c>
      <c r="G247" s="55">
        <v>74.8</v>
      </c>
      <c r="H247" s="55">
        <v>75.900000000000006</v>
      </c>
      <c r="I247" s="55" t="s">
        <v>910</v>
      </c>
      <c r="J247" s="55" t="s">
        <v>910</v>
      </c>
    </row>
    <row r="248" spans="1:10" ht="29.5" customHeight="1" thickBot="1" x14ac:dyDescent="0.4">
      <c r="B248" s="75" t="s">
        <v>1167</v>
      </c>
      <c r="C248" s="61">
        <v>3119</v>
      </c>
      <c r="D248" s="62">
        <v>224.6</v>
      </c>
      <c r="E248" s="62">
        <v>230.6</v>
      </c>
      <c r="F248" s="62">
        <v>231.3</v>
      </c>
      <c r="G248" s="62">
        <v>233</v>
      </c>
      <c r="H248" s="62">
        <v>234.1</v>
      </c>
      <c r="I248" s="62" t="s">
        <v>910</v>
      </c>
      <c r="J248" s="62" t="s">
        <v>910</v>
      </c>
    </row>
    <row r="249" spans="1:10" ht="15" thickBot="1" x14ac:dyDescent="0.4">
      <c r="B249" s="69" t="s">
        <v>1168</v>
      </c>
      <c r="C249" s="64">
        <v>31191</v>
      </c>
      <c r="D249" s="55">
        <v>59.9</v>
      </c>
      <c r="E249" s="55">
        <v>61.5</v>
      </c>
      <c r="F249" s="55">
        <v>61.9</v>
      </c>
      <c r="G249" s="55">
        <v>61.9</v>
      </c>
      <c r="H249" s="55">
        <v>62.8</v>
      </c>
      <c r="I249" s="55" t="s">
        <v>910</v>
      </c>
      <c r="J249" s="55" t="s">
        <v>910</v>
      </c>
    </row>
    <row r="250" spans="1:10" ht="44" customHeight="1" thickBot="1" x14ac:dyDescent="0.4">
      <c r="B250" s="71" t="s">
        <v>1169</v>
      </c>
      <c r="C250" s="61" t="s">
        <v>1170</v>
      </c>
      <c r="D250" s="62">
        <v>165.1</v>
      </c>
      <c r="E250" s="62">
        <v>168.7</v>
      </c>
      <c r="F250" s="62">
        <v>169.8</v>
      </c>
      <c r="G250" s="62">
        <v>171.4</v>
      </c>
      <c r="H250" s="62">
        <v>171.8</v>
      </c>
      <c r="I250" s="62" t="s">
        <v>910</v>
      </c>
      <c r="J250" s="62" t="s">
        <v>910</v>
      </c>
    </row>
    <row r="251" spans="1:10" ht="15" thickBot="1" x14ac:dyDescent="0.4">
      <c r="A251" t="s">
        <v>15</v>
      </c>
      <c r="B251" s="66" t="s">
        <v>1171</v>
      </c>
      <c r="C251" s="64">
        <v>313</v>
      </c>
      <c r="D251" s="55">
        <v>96.1</v>
      </c>
      <c r="E251" s="55">
        <v>98.4</v>
      </c>
      <c r="F251" s="55">
        <v>98.4</v>
      </c>
      <c r="G251" s="55">
        <v>99.1</v>
      </c>
      <c r="H251" s="55">
        <v>99.8</v>
      </c>
      <c r="I251" s="55">
        <v>100.5</v>
      </c>
      <c r="J251" s="55">
        <v>0.7</v>
      </c>
    </row>
    <row r="252" spans="1:10" ht="15" thickBot="1" x14ac:dyDescent="0.4">
      <c r="B252" s="75" t="s">
        <v>1172</v>
      </c>
      <c r="C252" s="61">
        <v>3132</v>
      </c>
      <c r="D252" s="62">
        <v>44.8</v>
      </c>
      <c r="E252" s="62">
        <v>45.4</v>
      </c>
      <c r="F252" s="62">
        <v>44.8</v>
      </c>
      <c r="G252" s="62">
        <v>45.1</v>
      </c>
      <c r="H252" s="62">
        <v>45.6</v>
      </c>
      <c r="I252" s="62" t="s">
        <v>910</v>
      </c>
      <c r="J252" s="62" t="s">
        <v>910</v>
      </c>
    </row>
    <row r="253" spans="1:10" ht="15" thickBot="1" x14ac:dyDescent="0.4">
      <c r="A253" t="s">
        <v>15</v>
      </c>
      <c r="B253" s="66" t="s">
        <v>1173</v>
      </c>
      <c r="C253" s="64">
        <v>314</v>
      </c>
      <c r="D253" s="55">
        <v>105.2</v>
      </c>
      <c r="E253" s="55">
        <v>107.6</v>
      </c>
      <c r="F253" s="55">
        <v>107.7</v>
      </c>
      <c r="G253" s="55">
        <v>108.6</v>
      </c>
      <c r="H253" s="55">
        <v>108.6</v>
      </c>
      <c r="I253" s="55">
        <v>109.5</v>
      </c>
      <c r="J253" s="55">
        <v>0.9</v>
      </c>
    </row>
    <row r="254" spans="1:10" ht="44" customHeight="1" thickBot="1" x14ac:dyDescent="0.4">
      <c r="B254" s="75" t="s">
        <v>1174</v>
      </c>
      <c r="C254" s="61">
        <v>3141</v>
      </c>
      <c r="D254" s="62">
        <v>48.2</v>
      </c>
      <c r="E254" s="62">
        <v>52.3</v>
      </c>
      <c r="F254" s="62">
        <v>52.1</v>
      </c>
      <c r="G254" s="62">
        <v>52.4</v>
      </c>
      <c r="H254" s="62">
        <v>51.7</v>
      </c>
      <c r="I254" s="62" t="s">
        <v>910</v>
      </c>
      <c r="J254" s="62" t="s">
        <v>910</v>
      </c>
    </row>
    <row r="255" spans="1:10" ht="29.5" customHeight="1" thickBot="1" x14ac:dyDescent="0.4">
      <c r="B255" s="79" t="s">
        <v>1175</v>
      </c>
      <c r="C255" s="64">
        <v>3149</v>
      </c>
      <c r="D255" s="55">
        <v>56.6</v>
      </c>
      <c r="E255" s="55">
        <v>55.3</v>
      </c>
      <c r="F255" s="55">
        <v>55.8</v>
      </c>
      <c r="G255" s="55">
        <v>56.2</v>
      </c>
      <c r="H255" s="55">
        <v>56.6</v>
      </c>
      <c r="I255" s="55" t="s">
        <v>910</v>
      </c>
      <c r="J255" s="55" t="s">
        <v>910</v>
      </c>
    </row>
    <row r="256" spans="1:10" ht="29.5" customHeight="1" thickBot="1" x14ac:dyDescent="0.4">
      <c r="B256" s="71" t="s">
        <v>1176</v>
      </c>
      <c r="C256" s="61">
        <v>31491</v>
      </c>
      <c r="D256" s="62">
        <v>24</v>
      </c>
      <c r="E256" s="62">
        <v>25.1</v>
      </c>
      <c r="F256" s="62">
        <v>25.5</v>
      </c>
      <c r="G256" s="62">
        <v>25.5</v>
      </c>
      <c r="H256" s="62">
        <v>25.6</v>
      </c>
      <c r="I256" s="62" t="s">
        <v>910</v>
      </c>
      <c r="J256" s="62" t="s">
        <v>910</v>
      </c>
    </row>
    <row r="257" spans="1:10" ht="29.5" customHeight="1" thickBot="1" x14ac:dyDescent="0.4">
      <c r="B257" s="69" t="s">
        <v>1177</v>
      </c>
      <c r="C257" s="64">
        <v>31499</v>
      </c>
      <c r="D257" s="55">
        <v>32.700000000000003</v>
      </c>
      <c r="E257" s="55">
        <v>30.7</v>
      </c>
      <c r="F257" s="55">
        <v>30.5</v>
      </c>
      <c r="G257" s="55">
        <v>30.7</v>
      </c>
      <c r="H257" s="55">
        <v>30.8</v>
      </c>
      <c r="I257" s="55" t="s">
        <v>910</v>
      </c>
      <c r="J257" s="55" t="s">
        <v>910</v>
      </c>
    </row>
    <row r="258" spans="1:10" ht="15" thickBot="1" x14ac:dyDescent="0.4">
      <c r="A258" t="s">
        <v>15</v>
      </c>
      <c r="B258" s="65" t="s">
        <v>1178</v>
      </c>
      <c r="C258" s="61">
        <v>315</v>
      </c>
      <c r="D258" s="62">
        <v>92.8</v>
      </c>
      <c r="E258" s="62">
        <v>92.8</v>
      </c>
      <c r="F258" s="62">
        <v>92.9</v>
      </c>
      <c r="G258" s="62">
        <v>93.1</v>
      </c>
      <c r="H258" s="62">
        <v>94.2</v>
      </c>
      <c r="I258" s="62">
        <v>94.8</v>
      </c>
      <c r="J258" s="62">
        <v>0.6</v>
      </c>
    </row>
    <row r="259" spans="1:10" ht="44" customHeight="1" thickBot="1" x14ac:dyDescent="0.4">
      <c r="B259" s="79" t="s">
        <v>1179</v>
      </c>
      <c r="C259" s="64" t="s">
        <v>1180</v>
      </c>
      <c r="D259" s="55">
        <v>48.6</v>
      </c>
      <c r="E259" s="55">
        <v>48.4</v>
      </c>
      <c r="F259" s="55">
        <v>48.6</v>
      </c>
      <c r="G259" s="55">
        <v>48.7</v>
      </c>
      <c r="H259" s="55">
        <v>48.7</v>
      </c>
      <c r="I259" s="55" t="s">
        <v>910</v>
      </c>
      <c r="J259" s="55" t="s">
        <v>910</v>
      </c>
    </row>
    <row r="260" spans="1:10" ht="15" thickBot="1" x14ac:dyDescent="0.4">
      <c r="A260" t="s">
        <v>17</v>
      </c>
      <c r="B260" s="65" t="s">
        <v>1181</v>
      </c>
      <c r="C260" s="61">
        <v>322</v>
      </c>
      <c r="D260" s="62">
        <v>356</v>
      </c>
      <c r="E260" s="62">
        <v>352.8</v>
      </c>
      <c r="F260" s="62">
        <v>354.3</v>
      </c>
      <c r="G260" s="62">
        <v>355.4</v>
      </c>
      <c r="H260" s="62">
        <v>358.2</v>
      </c>
      <c r="I260" s="62">
        <v>356.7</v>
      </c>
      <c r="J260" s="62">
        <v>-1.5</v>
      </c>
    </row>
    <row r="261" spans="1:10" ht="44" customHeight="1" thickBot="1" x14ac:dyDescent="0.4">
      <c r="B261" s="79" t="s">
        <v>1182</v>
      </c>
      <c r="C261" s="64">
        <v>3221</v>
      </c>
      <c r="D261" s="55">
        <v>89.9</v>
      </c>
      <c r="E261" s="55">
        <v>88.8</v>
      </c>
      <c r="F261" s="55">
        <v>87.7</v>
      </c>
      <c r="G261" s="55">
        <v>87.2</v>
      </c>
      <c r="H261" s="55">
        <v>88.5</v>
      </c>
      <c r="I261" s="55" t="s">
        <v>910</v>
      </c>
      <c r="J261" s="55" t="s">
        <v>910</v>
      </c>
    </row>
    <row r="262" spans="1:10" ht="29.5" customHeight="1" thickBot="1" x14ac:dyDescent="0.4">
      <c r="B262" s="71" t="s">
        <v>1183</v>
      </c>
      <c r="C262" s="61" t="s">
        <v>1184</v>
      </c>
      <c r="D262" s="62">
        <v>59.1</v>
      </c>
      <c r="E262" s="62">
        <v>57.4</v>
      </c>
      <c r="F262" s="62">
        <v>57.3</v>
      </c>
      <c r="G262" s="62">
        <v>57.4</v>
      </c>
      <c r="H262" s="62">
        <v>57.7</v>
      </c>
      <c r="I262" s="62" t="s">
        <v>910</v>
      </c>
      <c r="J262" s="62" t="s">
        <v>910</v>
      </c>
    </row>
    <row r="263" spans="1:10" ht="29.5" customHeight="1" thickBot="1" x14ac:dyDescent="0.4">
      <c r="B263" s="69" t="s">
        <v>1185</v>
      </c>
      <c r="C263" s="64">
        <v>32213</v>
      </c>
      <c r="D263" s="55">
        <v>30.9</v>
      </c>
      <c r="E263" s="55">
        <v>31.3</v>
      </c>
      <c r="F263" s="55">
        <v>30.4</v>
      </c>
      <c r="G263" s="55">
        <v>29.5</v>
      </c>
      <c r="H263" s="55">
        <v>30.9</v>
      </c>
      <c r="I263" s="55" t="s">
        <v>910</v>
      </c>
      <c r="J263" s="55" t="s">
        <v>910</v>
      </c>
    </row>
    <row r="264" spans="1:10" ht="29.5" customHeight="1" thickBot="1" x14ac:dyDescent="0.4">
      <c r="B264" s="75" t="s">
        <v>1186</v>
      </c>
      <c r="C264" s="61">
        <v>3222</v>
      </c>
      <c r="D264" s="62">
        <v>265.39999999999998</v>
      </c>
      <c r="E264" s="62">
        <v>265.2</v>
      </c>
      <c r="F264" s="62">
        <v>266.5</v>
      </c>
      <c r="G264" s="62">
        <v>268.2</v>
      </c>
      <c r="H264" s="62">
        <v>269.5</v>
      </c>
      <c r="I264" s="62" t="s">
        <v>910</v>
      </c>
      <c r="J264" s="62" t="s">
        <v>910</v>
      </c>
    </row>
    <row r="265" spans="1:10" ht="29.5" customHeight="1" thickBot="1" x14ac:dyDescent="0.4">
      <c r="B265" s="69" t="s">
        <v>1187</v>
      </c>
      <c r="C265" s="64">
        <v>32221</v>
      </c>
      <c r="D265" s="55">
        <v>151</v>
      </c>
      <c r="E265" s="55">
        <v>152.6</v>
      </c>
      <c r="F265" s="55">
        <v>153.30000000000001</v>
      </c>
      <c r="G265" s="55">
        <v>155</v>
      </c>
      <c r="H265" s="55">
        <v>155.69999999999999</v>
      </c>
      <c r="I265" s="55" t="s">
        <v>910</v>
      </c>
      <c r="J265" s="55" t="s">
        <v>910</v>
      </c>
    </row>
    <row r="266" spans="1:10" ht="44" customHeight="1" thickBot="1" x14ac:dyDescent="0.4">
      <c r="B266" s="73" t="s">
        <v>1188</v>
      </c>
      <c r="C266" s="61">
        <v>322211</v>
      </c>
      <c r="D266" s="62">
        <v>96.3</v>
      </c>
      <c r="E266" s="62">
        <v>98.9</v>
      </c>
      <c r="F266" s="62">
        <v>98.9</v>
      </c>
      <c r="G266" s="62">
        <v>99.5</v>
      </c>
      <c r="H266" s="62">
        <v>100.6</v>
      </c>
      <c r="I266" s="62" t="s">
        <v>910</v>
      </c>
      <c r="J266" s="62" t="s">
        <v>910</v>
      </c>
    </row>
    <row r="267" spans="1:10" ht="73" customHeight="1" thickBot="1" x14ac:dyDescent="0.4">
      <c r="B267" s="74" t="s">
        <v>1189</v>
      </c>
      <c r="C267" s="64" t="s">
        <v>1190</v>
      </c>
      <c r="D267" s="55">
        <v>54.5</v>
      </c>
      <c r="E267" s="55">
        <v>53.9</v>
      </c>
      <c r="F267" s="55">
        <v>54.9</v>
      </c>
      <c r="G267" s="55">
        <v>55.7</v>
      </c>
      <c r="H267" s="55">
        <v>55.1</v>
      </c>
      <c r="I267" s="55" t="s">
        <v>910</v>
      </c>
      <c r="J267" s="55" t="s">
        <v>910</v>
      </c>
    </row>
    <row r="268" spans="1:10" ht="58.5" customHeight="1" thickBot="1" x14ac:dyDescent="0.4">
      <c r="B268" s="71" t="s">
        <v>1191</v>
      </c>
      <c r="C268" s="61">
        <v>32222</v>
      </c>
      <c r="D268" s="62">
        <v>54.2</v>
      </c>
      <c r="E268" s="62">
        <v>53.6</v>
      </c>
      <c r="F268" s="62">
        <v>54</v>
      </c>
      <c r="G268" s="62">
        <v>54.2</v>
      </c>
      <c r="H268" s="62">
        <v>54.1</v>
      </c>
      <c r="I268" s="62" t="s">
        <v>910</v>
      </c>
      <c r="J268" s="62" t="s">
        <v>910</v>
      </c>
    </row>
    <row r="269" spans="1:10" ht="58.5" customHeight="1" thickBot="1" x14ac:dyDescent="0.4">
      <c r="B269" s="69" t="s">
        <v>1192</v>
      </c>
      <c r="C269" s="64" t="s">
        <v>1193</v>
      </c>
      <c r="D269" s="55">
        <v>60.5</v>
      </c>
      <c r="E269" s="55">
        <v>58.5</v>
      </c>
      <c r="F269" s="55">
        <v>58.9</v>
      </c>
      <c r="G269" s="55">
        <v>58.9</v>
      </c>
      <c r="H269" s="55">
        <v>59.5</v>
      </c>
      <c r="I269" s="55" t="s">
        <v>910</v>
      </c>
      <c r="J269" s="55" t="s">
        <v>910</v>
      </c>
    </row>
    <row r="270" spans="1:10" ht="15" thickBot="1" x14ac:dyDescent="0.4">
      <c r="A270" t="s">
        <v>17</v>
      </c>
      <c r="B270" s="65" t="s">
        <v>1194</v>
      </c>
      <c r="C270" s="61">
        <v>323</v>
      </c>
      <c r="D270" s="62">
        <v>373.1</v>
      </c>
      <c r="E270" s="62">
        <v>372.7</v>
      </c>
      <c r="F270" s="62">
        <v>376.7</v>
      </c>
      <c r="G270" s="62">
        <v>381</v>
      </c>
      <c r="H270" s="62">
        <v>381.3</v>
      </c>
      <c r="I270" s="62">
        <v>382.3</v>
      </c>
      <c r="J270" s="62">
        <v>1</v>
      </c>
    </row>
    <row r="271" spans="1:10" ht="44" customHeight="1" thickBot="1" x14ac:dyDescent="0.4">
      <c r="B271" s="79" t="s">
        <v>1195</v>
      </c>
      <c r="C271" s="64" t="s">
        <v>1196</v>
      </c>
      <c r="D271" s="55">
        <v>285.7</v>
      </c>
      <c r="E271" s="55">
        <v>284.2</v>
      </c>
      <c r="F271" s="55">
        <v>287</v>
      </c>
      <c r="G271" s="55">
        <v>288</v>
      </c>
      <c r="H271" s="55">
        <v>288.3</v>
      </c>
      <c r="I271" s="55" t="s">
        <v>910</v>
      </c>
      <c r="J271" s="55" t="s">
        <v>910</v>
      </c>
    </row>
    <row r="272" spans="1:10" ht="15" thickBot="1" x14ac:dyDescent="0.4">
      <c r="A272" t="s">
        <v>18</v>
      </c>
      <c r="B272" s="65" t="s">
        <v>1197</v>
      </c>
      <c r="C272" s="61">
        <v>324</v>
      </c>
      <c r="D272" s="62">
        <v>106.9</v>
      </c>
      <c r="E272" s="62">
        <v>101</v>
      </c>
      <c r="F272" s="62">
        <v>101.3</v>
      </c>
      <c r="G272" s="62">
        <v>101.6</v>
      </c>
      <c r="H272" s="62">
        <v>101.8</v>
      </c>
      <c r="I272" s="62">
        <v>101.7</v>
      </c>
      <c r="J272" s="62">
        <v>-0.1</v>
      </c>
    </row>
    <row r="273" spans="1:10" ht="29.5" customHeight="1" thickBot="1" x14ac:dyDescent="0.4">
      <c r="B273" s="79" t="s">
        <v>1198</v>
      </c>
      <c r="C273" s="64">
        <v>32411</v>
      </c>
      <c r="D273" s="55">
        <v>64.5</v>
      </c>
      <c r="E273" s="55">
        <v>60.8</v>
      </c>
      <c r="F273" s="55">
        <v>60.7</v>
      </c>
      <c r="G273" s="55">
        <v>60.6</v>
      </c>
      <c r="H273" s="55">
        <v>60.6</v>
      </c>
      <c r="I273" s="55" t="s">
        <v>910</v>
      </c>
      <c r="J273" s="55" t="s">
        <v>910</v>
      </c>
    </row>
    <row r="274" spans="1:10" ht="87.5" customHeight="1" thickBot="1" x14ac:dyDescent="0.4">
      <c r="B274" s="75" t="s">
        <v>1199</v>
      </c>
      <c r="C274" s="61" t="s">
        <v>1200</v>
      </c>
      <c r="D274" s="62">
        <v>41.9</v>
      </c>
      <c r="E274" s="62">
        <v>40.6</v>
      </c>
      <c r="F274" s="62">
        <v>41.2</v>
      </c>
      <c r="G274" s="62">
        <v>41.4</v>
      </c>
      <c r="H274" s="62">
        <v>41.7</v>
      </c>
      <c r="I274" s="62" t="s">
        <v>910</v>
      </c>
      <c r="J274" s="62" t="s">
        <v>910</v>
      </c>
    </row>
    <row r="275" spans="1:10" ht="15" thickBot="1" x14ac:dyDescent="0.4">
      <c r="B275" s="66" t="s">
        <v>231</v>
      </c>
      <c r="C275" s="64">
        <v>325</v>
      </c>
      <c r="D275" s="55">
        <v>842.7</v>
      </c>
      <c r="E275" s="55">
        <v>859.8</v>
      </c>
      <c r="F275" s="55">
        <v>859</v>
      </c>
      <c r="G275" s="55">
        <v>863.4</v>
      </c>
      <c r="H275" s="55">
        <v>863.8</v>
      </c>
      <c r="I275" s="55">
        <v>866.1</v>
      </c>
      <c r="J275" s="55">
        <v>2.2999999999999998</v>
      </c>
    </row>
    <row r="276" spans="1:10" ht="15" thickBot="1" x14ac:dyDescent="0.4">
      <c r="A276" t="s">
        <v>177</v>
      </c>
      <c r="B276" s="75" t="s">
        <v>1201</v>
      </c>
      <c r="C276" s="61">
        <v>3251</v>
      </c>
      <c r="D276" s="62">
        <v>149.9</v>
      </c>
      <c r="E276" s="62">
        <v>150.1</v>
      </c>
      <c r="F276" s="62">
        <v>149.19999999999999</v>
      </c>
      <c r="G276" s="62">
        <v>149.4</v>
      </c>
      <c r="H276" s="62">
        <v>149.69999999999999</v>
      </c>
      <c r="I276" s="62" t="s">
        <v>910</v>
      </c>
      <c r="J276" s="62" t="s">
        <v>910</v>
      </c>
    </row>
    <row r="277" spans="1:10" ht="58.5" customHeight="1" thickBot="1" x14ac:dyDescent="0.4">
      <c r="B277" s="69" t="s">
        <v>1202</v>
      </c>
      <c r="C277" s="64" t="s">
        <v>1203</v>
      </c>
      <c r="D277" s="55">
        <v>56.7</v>
      </c>
      <c r="E277" s="55">
        <v>56.6</v>
      </c>
      <c r="F277" s="55">
        <v>56.7</v>
      </c>
      <c r="G277" s="55">
        <v>56.9</v>
      </c>
      <c r="H277" s="55">
        <v>57</v>
      </c>
      <c r="I277" s="55" t="s">
        <v>910</v>
      </c>
      <c r="J277" s="55" t="s">
        <v>910</v>
      </c>
    </row>
    <row r="278" spans="1:10" ht="44" customHeight="1" thickBot="1" x14ac:dyDescent="0.4">
      <c r="B278" s="71" t="s">
        <v>1204</v>
      </c>
      <c r="C278" s="61">
        <v>32518</v>
      </c>
      <c r="D278" s="62">
        <v>38.4</v>
      </c>
      <c r="E278" s="62">
        <v>37.799999999999997</v>
      </c>
      <c r="F278" s="62">
        <v>36.4</v>
      </c>
      <c r="G278" s="62">
        <v>36.799999999999997</v>
      </c>
      <c r="H278" s="62">
        <v>36.799999999999997</v>
      </c>
      <c r="I278" s="62" t="s">
        <v>910</v>
      </c>
      <c r="J278" s="62" t="s">
        <v>910</v>
      </c>
    </row>
    <row r="279" spans="1:10" ht="44" customHeight="1" thickBot="1" x14ac:dyDescent="0.4">
      <c r="B279" s="69" t="s">
        <v>1205</v>
      </c>
      <c r="C279" s="64">
        <v>32519</v>
      </c>
      <c r="D279" s="55">
        <v>54.6</v>
      </c>
      <c r="E279" s="55">
        <v>56.3</v>
      </c>
      <c r="F279" s="55">
        <v>55.5</v>
      </c>
      <c r="G279" s="55">
        <v>55.5</v>
      </c>
      <c r="H279" s="55">
        <v>55.6</v>
      </c>
      <c r="I279" s="55" t="s">
        <v>910</v>
      </c>
      <c r="J279" s="55" t="s">
        <v>910</v>
      </c>
    </row>
    <row r="280" spans="1:10" ht="15" thickBot="1" x14ac:dyDescent="0.4">
      <c r="A280" t="s">
        <v>177</v>
      </c>
      <c r="B280" s="75" t="s">
        <v>1206</v>
      </c>
      <c r="C280" s="61">
        <v>3252</v>
      </c>
      <c r="D280" s="62">
        <v>88.9</v>
      </c>
      <c r="E280" s="62">
        <v>89.6</v>
      </c>
      <c r="F280" s="62">
        <v>90.1</v>
      </c>
      <c r="G280" s="62">
        <v>90.1</v>
      </c>
      <c r="H280" s="62">
        <v>90.1</v>
      </c>
      <c r="I280" s="62" t="s">
        <v>910</v>
      </c>
      <c r="J280" s="62" t="s">
        <v>910</v>
      </c>
    </row>
    <row r="281" spans="1:10" ht="29.5" customHeight="1" thickBot="1" x14ac:dyDescent="0.4">
      <c r="B281" s="69" t="s">
        <v>1207</v>
      </c>
      <c r="C281" s="64">
        <v>325211</v>
      </c>
      <c r="D281" s="55">
        <v>58.7</v>
      </c>
      <c r="E281" s="55">
        <v>58.3</v>
      </c>
      <c r="F281" s="55">
        <v>57.8</v>
      </c>
      <c r="G281" s="55">
        <v>57.5</v>
      </c>
      <c r="H281" s="55">
        <v>57.6</v>
      </c>
      <c r="I281" s="55" t="s">
        <v>910</v>
      </c>
      <c r="J281" s="55" t="s">
        <v>910</v>
      </c>
    </row>
    <row r="282" spans="1:10" ht="15" thickBot="1" x14ac:dyDescent="0.4">
      <c r="A282" t="s">
        <v>177</v>
      </c>
      <c r="B282" s="75" t="s">
        <v>1208</v>
      </c>
      <c r="C282" s="61">
        <v>3253</v>
      </c>
      <c r="D282" s="62">
        <v>38.200000000000003</v>
      </c>
      <c r="E282" s="62">
        <v>38.700000000000003</v>
      </c>
      <c r="F282" s="62">
        <v>38.5</v>
      </c>
      <c r="G282" s="62">
        <v>38.4</v>
      </c>
      <c r="H282" s="62">
        <v>38.4</v>
      </c>
      <c r="I282" s="62" t="s">
        <v>910</v>
      </c>
      <c r="J282" s="62" t="s">
        <v>910</v>
      </c>
    </row>
    <row r="283" spans="1:10" ht="15" thickBot="1" x14ac:dyDescent="0.4">
      <c r="A283" t="s">
        <v>178</v>
      </c>
      <c r="B283" s="79" t="s">
        <v>1209</v>
      </c>
      <c r="C283" s="64">
        <v>3254</v>
      </c>
      <c r="D283" s="55">
        <v>318</v>
      </c>
      <c r="E283" s="55">
        <v>325.8</v>
      </c>
      <c r="F283" s="55">
        <v>327</v>
      </c>
      <c r="G283" s="55">
        <v>328.4</v>
      </c>
      <c r="H283" s="55">
        <v>327.8</v>
      </c>
      <c r="I283" s="55" t="s">
        <v>910</v>
      </c>
      <c r="J283" s="55" t="s">
        <v>910</v>
      </c>
    </row>
    <row r="284" spans="1:10" ht="29.5" customHeight="1" thickBot="1" x14ac:dyDescent="0.4">
      <c r="B284" s="71" t="s">
        <v>1210</v>
      </c>
      <c r="C284" s="61">
        <v>325412</v>
      </c>
      <c r="D284" s="62">
        <v>214.2</v>
      </c>
      <c r="E284" s="62">
        <v>216.2</v>
      </c>
      <c r="F284" s="62">
        <v>215.7</v>
      </c>
      <c r="G284" s="62">
        <v>216.6</v>
      </c>
      <c r="H284" s="62">
        <v>214.4</v>
      </c>
      <c r="I284" s="62" t="s">
        <v>910</v>
      </c>
      <c r="J284" s="62" t="s">
        <v>910</v>
      </c>
    </row>
    <row r="285" spans="1:10" ht="58.5" customHeight="1" thickBot="1" x14ac:dyDescent="0.4">
      <c r="B285" s="69" t="s">
        <v>1211</v>
      </c>
      <c r="C285" s="64" t="s">
        <v>1212</v>
      </c>
      <c r="D285" s="55">
        <v>103.3</v>
      </c>
      <c r="E285" s="55">
        <v>109.6</v>
      </c>
      <c r="F285" s="55">
        <v>111.3</v>
      </c>
      <c r="G285" s="55">
        <v>112</v>
      </c>
      <c r="H285" s="55">
        <v>113.4</v>
      </c>
      <c r="I285" s="55" t="s">
        <v>910</v>
      </c>
      <c r="J285" s="55" t="s">
        <v>910</v>
      </c>
    </row>
    <row r="286" spans="1:10" ht="15" thickBot="1" x14ac:dyDescent="0.4">
      <c r="A286" t="s">
        <v>177</v>
      </c>
      <c r="B286" s="75" t="s">
        <v>1213</v>
      </c>
      <c r="C286" s="61">
        <v>3255</v>
      </c>
      <c r="D286" s="62">
        <v>63.7</v>
      </c>
      <c r="E286" s="62">
        <v>66.599999999999994</v>
      </c>
      <c r="F286" s="62">
        <v>65.599999999999994</v>
      </c>
      <c r="G286" s="62">
        <v>66.3</v>
      </c>
      <c r="H286" s="62">
        <v>66.5</v>
      </c>
      <c r="I286" s="62" t="s">
        <v>910</v>
      </c>
      <c r="J286" s="62" t="s">
        <v>910</v>
      </c>
    </row>
    <row r="287" spans="1:10" ht="44" customHeight="1" thickBot="1" x14ac:dyDescent="0.4">
      <c r="B287" s="79" t="s">
        <v>1214</v>
      </c>
      <c r="C287" s="64">
        <v>3256</v>
      </c>
      <c r="D287" s="55">
        <v>110.3</v>
      </c>
      <c r="E287" s="55">
        <v>112.1</v>
      </c>
      <c r="F287" s="55">
        <v>113.2</v>
      </c>
      <c r="G287" s="55">
        <v>113.7</v>
      </c>
      <c r="H287" s="55">
        <v>113.9</v>
      </c>
      <c r="I287" s="55" t="s">
        <v>910</v>
      </c>
      <c r="J287" s="55" t="s">
        <v>910</v>
      </c>
    </row>
    <row r="288" spans="1:10" ht="44" customHeight="1" thickBot="1" x14ac:dyDescent="0.4">
      <c r="B288" s="71" t="s">
        <v>1215</v>
      </c>
      <c r="C288" s="61">
        <v>32561</v>
      </c>
      <c r="D288" s="62">
        <v>57</v>
      </c>
      <c r="E288" s="62">
        <v>57.9</v>
      </c>
      <c r="F288" s="62">
        <v>58.4</v>
      </c>
      <c r="G288" s="62">
        <v>58.6</v>
      </c>
      <c r="H288" s="62">
        <v>58.9</v>
      </c>
      <c r="I288" s="62" t="s">
        <v>910</v>
      </c>
      <c r="J288" s="62" t="s">
        <v>910</v>
      </c>
    </row>
    <row r="289" spans="1:10" ht="29.5" customHeight="1" thickBot="1" x14ac:dyDescent="0.4">
      <c r="B289" s="69" t="s">
        <v>1216</v>
      </c>
      <c r="C289" s="64">
        <v>32562</v>
      </c>
      <c r="D289" s="55">
        <v>53.6</v>
      </c>
      <c r="E289" s="55">
        <v>54.5</v>
      </c>
      <c r="F289" s="55">
        <v>54.7</v>
      </c>
      <c r="G289" s="55">
        <v>54.9</v>
      </c>
      <c r="H289" s="55">
        <v>55.3</v>
      </c>
      <c r="I289" s="55" t="s">
        <v>910</v>
      </c>
      <c r="J289" s="55" t="s">
        <v>910</v>
      </c>
    </row>
    <row r="290" spans="1:10" ht="29.5" thickBot="1" x14ac:dyDescent="0.4">
      <c r="A290" t="s">
        <v>177</v>
      </c>
      <c r="B290" s="75" t="s">
        <v>1217</v>
      </c>
      <c r="C290" s="61">
        <v>3259</v>
      </c>
      <c r="D290" s="62">
        <v>73.8</v>
      </c>
      <c r="E290" s="62">
        <v>75.5</v>
      </c>
      <c r="F290" s="62">
        <v>74.400000000000006</v>
      </c>
      <c r="G290" s="62">
        <v>75.400000000000006</v>
      </c>
      <c r="H290" s="62">
        <v>75.599999999999994</v>
      </c>
      <c r="I290" s="62" t="s">
        <v>910</v>
      </c>
      <c r="J290" s="62" t="s">
        <v>910</v>
      </c>
    </row>
    <row r="291" spans="1:10" ht="15" thickBot="1" x14ac:dyDescent="0.4">
      <c r="A291" t="s">
        <v>20</v>
      </c>
      <c r="B291" s="66" t="s">
        <v>1218</v>
      </c>
      <c r="C291" s="64">
        <v>326</v>
      </c>
      <c r="D291" s="55">
        <v>724.7</v>
      </c>
      <c r="E291" s="55">
        <v>736.4</v>
      </c>
      <c r="F291" s="55">
        <v>736.4</v>
      </c>
      <c r="G291" s="55">
        <v>740.4</v>
      </c>
      <c r="H291" s="55">
        <v>742.8</v>
      </c>
      <c r="I291" s="55">
        <v>744.8</v>
      </c>
      <c r="J291" s="55">
        <v>2</v>
      </c>
    </row>
    <row r="292" spans="1:10" ht="29.5" customHeight="1" thickBot="1" x14ac:dyDescent="0.4">
      <c r="B292" s="75" t="s">
        <v>1219</v>
      </c>
      <c r="C292" s="61">
        <v>3261</v>
      </c>
      <c r="D292" s="62">
        <v>588.70000000000005</v>
      </c>
      <c r="E292" s="62">
        <v>598.6</v>
      </c>
      <c r="F292" s="62">
        <v>594.6</v>
      </c>
      <c r="G292" s="62">
        <v>598.20000000000005</v>
      </c>
      <c r="H292" s="62">
        <v>600</v>
      </c>
      <c r="I292" s="62" t="s">
        <v>910</v>
      </c>
      <c r="J292" s="62" t="s">
        <v>910</v>
      </c>
    </row>
    <row r="293" spans="1:10" ht="58.5" customHeight="1" thickBot="1" x14ac:dyDescent="0.4">
      <c r="B293" s="69" t="s">
        <v>1220</v>
      </c>
      <c r="C293" s="64">
        <v>32611</v>
      </c>
      <c r="D293" s="55">
        <v>100.2</v>
      </c>
      <c r="E293" s="55">
        <v>97.8</v>
      </c>
      <c r="F293" s="55">
        <v>97.9</v>
      </c>
      <c r="G293" s="55">
        <v>98.7</v>
      </c>
      <c r="H293" s="55">
        <v>98.6</v>
      </c>
      <c r="I293" s="55" t="s">
        <v>910</v>
      </c>
      <c r="J293" s="55" t="s">
        <v>910</v>
      </c>
    </row>
    <row r="294" spans="1:10" ht="44" customHeight="1" thickBot="1" x14ac:dyDescent="0.4">
      <c r="B294" s="73" t="s">
        <v>1221</v>
      </c>
      <c r="C294" s="61">
        <v>326113</v>
      </c>
      <c r="D294" s="62">
        <v>37.299999999999997</v>
      </c>
      <c r="E294" s="62">
        <v>36.6</v>
      </c>
      <c r="F294" s="62">
        <v>36.5</v>
      </c>
      <c r="G294" s="62">
        <v>37.1</v>
      </c>
      <c r="H294" s="62">
        <v>37.4</v>
      </c>
      <c r="I294" s="62" t="s">
        <v>910</v>
      </c>
      <c r="J294" s="62" t="s">
        <v>910</v>
      </c>
    </row>
    <row r="295" spans="1:10" ht="58.5" customHeight="1" thickBot="1" x14ac:dyDescent="0.4">
      <c r="B295" s="69" t="s">
        <v>1222</v>
      </c>
      <c r="C295" s="64">
        <v>32612</v>
      </c>
      <c r="D295" s="55">
        <v>50.2</v>
      </c>
      <c r="E295" s="55">
        <v>50.2</v>
      </c>
      <c r="F295" s="55">
        <v>49.5</v>
      </c>
      <c r="G295" s="55">
        <v>49.8</v>
      </c>
      <c r="H295" s="55">
        <v>50</v>
      </c>
      <c r="I295" s="55" t="s">
        <v>910</v>
      </c>
      <c r="J295" s="55" t="s">
        <v>910</v>
      </c>
    </row>
    <row r="296" spans="1:10" ht="29.5" customHeight="1" thickBot="1" x14ac:dyDescent="0.4">
      <c r="B296" s="71" t="s">
        <v>1223</v>
      </c>
      <c r="C296" s="61" t="s">
        <v>1224</v>
      </c>
      <c r="D296" s="62">
        <v>71.400000000000006</v>
      </c>
      <c r="E296" s="62">
        <v>78</v>
      </c>
      <c r="F296" s="62">
        <v>77.400000000000006</v>
      </c>
      <c r="G296" s="62">
        <v>78</v>
      </c>
      <c r="H296" s="62">
        <v>77.599999999999994</v>
      </c>
      <c r="I296" s="62" t="s">
        <v>910</v>
      </c>
      <c r="J296" s="62" t="s">
        <v>910</v>
      </c>
    </row>
    <row r="297" spans="1:10" ht="73" customHeight="1" thickBot="1" x14ac:dyDescent="0.4">
      <c r="B297" s="69" t="s">
        <v>1225</v>
      </c>
      <c r="C297" s="64" t="s">
        <v>1226</v>
      </c>
      <c r="D297" s="55">
        <v>56.7</v>
      </c>
      <c r="E297" s="55">
        <v>58.7</v>
      </c>
      <c r="F297" s="55">
        <v>58.5</v>
      </c>
      <c r="G297" s="55">
        <v>58.9</v>
      </c>
      <c r="H297" s="55">
        <v>58.2</v>
      </c>
      <c r="I297" s="55" t="s">
        <v>910</v>
      </c>
      <c r="J297" s="55" t="s">
        <v>910</v>
      </c>
    </row>
    <row r="298" spans="1:10" ht="29.5" customHeight="1" thickBot="1" x14ac:dyDescent="0.4">
      <c r="B298" s="71" t="s">
        <v>1227</v>
      </c>
      <c r="C298" s="61">
        <v>32619</v>
      </c>
      <c r="D298" s="62">
        <v>309.60000000000002</v>
      </c>
      <c r="E298" s="62">
        <v>314.39999999999998</v>
      </c>
      <c r="F298" s="62">
        <v>311.39999999999998</v>
      </c>
      <c r="G298" s="62">
        <v>313.10000000000002</v>
      </c>
      <c r="H298" s="62">
        <v>314.5</v>
      </c>
      <c r="I298" s="62" t="s">
        <v>910</v>
      </c>
      <c r="J298" s="62" t="s">
        <v>910</v>
      </c>
    </row>
    <row r="299" spans="1:10" ht="29.5" customHeight="1" thickBot="1" x14ac:dyDescent="0.4">
      <c r="B299" s="79" t="s">
        <v>1228</v>
      </c>
      <c r="C299" s="64">
        <v>3262</v>
      </c>
      <c r="D299" s="55">
        <v>136.1</v>
      </c>
      <c r="E299" s="55">
        <v>140.5</v>
      </c>
      <c r="F299" s="55">
        <v>141.1</v>
      </c>
      <c r="G299" s="55">
        <v>142</v>
      </c>
      <c r="H299" s="55">
        <v>143.6</v>
      </c>
      <c r="I299" s="55" t="s">
        <v>910</v>
      </c>
      <c r="J299" s="55" t="s">
        <v>910</v>
      </c>
    </row>
    <row r="300" spans="1:10" ht="15" thickBot="1" x14ac:dyDescent="0.4">
      <c r="B300" s="71" t="s">
        <v>1229</v>
      </c>
      <c r="C300" s="61">
        <v>32621</v>
      </c>
      <c r="D300" s="62">
        <v>58.5</v>
      </c>
      <c r="E300" s="62">
        <v>59.4</v>
      </c>
      <c r="F300" s="62">
        <v>60.3</v>
      </c>
      <c r="G300" s="62">
        <v>59.7</v>
      </c>
      <c r="H300" s="62">
        <v>59.9</v>
      </c>
      <c r="I300" s="62" t="s">
        <v>910</v>
      </c>
      <c r="J300" s="62" t="s">
        <v>910</v>
      </c>
    </row>
    <row r="301" spans="1:10" ht="15" thickBot="1" x14ac:dyDescent="0.4">
      <c r="B301" s="69" t="s">
        <v>1230</v>
      </c>
      <c r="C301" s="64" t="s">
        <v>1231</v>
      </c>
      <c r="D301" s="55">
        <v>77.099999999999994</v>
      </c>
      <c r="E301" s="55">
        <v>81.5</v>
      </c>
      <c r="F301" s="55">
        <v>81.2</v>
      </c>
      <c r="G301" s="55">
        <v>82</v>
      </c>
      <c r="H301" s="55">
        <v>83.9</v>
      </c>
      <c r="I301" s="55" t="s">
        <v>910</v>
      </c>
      <c r="J301" s="55" t="s">
        <v>910</v>
      </c>
    </row>
    <row r="302" spans="1:10" ht="15" thickBot="1" x14ac:dyDescent="0.4">
      <c r="A302" t="s">
        <v>14</v>
      </c>
      <c r="B302" s="65" t="s">
        <v>1232</v>
      </c>
      <c r="C302" s="61" t="s">
        <v>1233</v>
      </c>
      <c r="D302" s="62">
        <v>301</v>
      </c>
      <c r="E302" s="62">
        <v>334.7</v>
      </c>
      <c r="F302" s="62">
        <v>338.2</v>
      </c>
      <c r="G302" s="62">
        <v>336.5</v>
      </c>
      <c r="H302" s="62">
        <v>339.5</v>
      </c>
      <c r="I302" s="62">
        <v>339.6</v>
      </c>
      <c r="J302" s="62">
        <v>0.1</v>
      </c>
    </row>
    <row r="303" spans="1:10" ht="15" thickBot="1" x14ac:dyDescent="0.4">
      <c r="B303" s="79" t="s">
        <v>1234</v>
      </c>
      <c r="C303" s="64">
        <v>3121</v>
      </c>
      <c r="D303" s="55">
        <v>265.2</v>
      </c>
      <c r="E303" s="55">
        <v>296.2</v>
      </c>
      <c r="F303" s="55">
        <v>301</v>
      </c>
      <c r="G303" s="55">
        <v>300.7</v>
      </c>
      <c r="H303" s="55">
        <v>304.60000000000002</v>
      </c>
      <c r="I303" s="55" t="s">
        <v>910</v>
      </c>
      <c r="J303" s="55" t="s">
        <v>910</v>
      </c>
    </row>
    <row r="304" spans="1:10" ht="15" thickBot="1" x14ac:dyDescent="0.4">
      <c r="B304" s="71" t="s">
        <v>1235</v>
      </c>
      <c r="C304" s="61">
        <v>31211</v>
      </c>
      <c r="D304" s="62">
        <v>102.8</v>
      </c>
      <c r="E304" s="62">
        <v>105.7</v>
      </c>
      <c r="F304" s="62">
        <v>106.4</v>
      </c>
      <c r="G304" s="62">
        <v>105.4</v>
      </c>
      <c r="H304" s="62">
        <v>106.6</v>
      </c>
      <c r="I304" s="62" t="s">
        <v>910</v>
      </c>
      <c r="J304" s="62" t="s">
        <v>910</v>
      </c>
    </row>
    <row r="305" spans="1:10" ht="15" thickBot="1" x14ac:dyDescent="0.4">
      <c r="B305" s="74" t="s">
        <v>1236</v>
      </c>
      <c r="C305" s="64">
        <v>312111</v>
      </c>
      <c r="D305" s="55">
        <v>78.5</v>
      </c>
      <c r="E305" s="55">
        <v>81.3</v>
      </c>
      <c r="F305" s="55">
        <v>81</v>
      </c>
      <c r="G305" s="55">
        <v>79.599999999999994</v>
      </c>
      <c r="H305" s="55">
        <v>81.099999999999994</v>
      </c>
      <c r="I305" s="55" t="s">
        <v>910</v>
      </c>
      <c r="J305" s="55" t="s">
        <v>910</v>
      </c>
    </row>
    <row r="306" spans="1:10" ht="44" customHeight="1" thickBot="1" x14ac:dyDescent="0.4">
      <c r="B306" s="71" t="s">
        <v>1237</v>
      </c>
      <c r="C306" s="61" t="s">
        <v>1238</v>
      </c>
      <c r="D306" s="62">
        <v>162.1</v>
      </c>
      <c r="E306" s="62">
        <v>192.9</v>
      </c>
      <c r="F306" s="62">
        <v>195.6</v>
      </c>
      <c r="G306" s="62">
        <v>194.8</v>
      </c>
      <c r="H306" s="62">
        <v>195.5</v>
      </c>
      <c r="I306" s="62" t="s">
        <v>910</v>
      </c>
      <c r="J306" s="62" t="s">
        <v>910</v>
      </c>
    </row>
    <row r="307" spans="1:10" ht="73" customHeight="1" thickBot="1" x14ac:dyDescent="0.4">
      <c r="B307" s="79" t="s">
        <v>1239</v>
      </c>
      <c r="C307" s="64" t="s">
        <v>1240</v>
      </c>
      <c r="D307" s="55">
        <v>36</v>
      </c>
      <c r="E307" s="55">
        <v>37.799999999999997</v>
      </c>
      <c r="F307" s="55">
        <v>37.1</v>
      </c>
      <c r="G307" s="55">
        <v>37</v>
      </c>
      <c r="H307" s="55">
        <v>36.1</v>
      </c>
      <c r="I307" s="55" t="s">
        <v>910</v>
      </c>
      <c r="J307" s="55" t="s">
        <v>910</v>
      </c>
    </row>
    <row r="308" spans="1:10" ht="15" thickBot="1" x14ac:dyDescent="0.4">
      <c r="B308" s="106"/>
      <c r="C308" s="107"/>
      <c r="D308" s="107"/>
      <c r="E308" s="107"/>
      <c r="F308" s="107"/>
      <c r="G308" s="107"/>
      <c r="H308" s="107"/>
      <c r="I308" s="107"/>
      <c r="J308" s="108"/>
    </row>
    <row r="309" spans="1:10" ht="15" thickBot="1" x14ac:dyDescent="0.4">
      <c r="B309" s="57" t="s">
        <v>1241</v>
      </c>
      <c r="C309" s="55"/>
      <c r="D309" s="56">
        <v>122275</v>
      </c>
      <c r="E309" s="56">
        <v>126971</v>
      </c>
      <c r="F309" s="56">
        <v>127285</v>
      </c>
      <c r="G309" s="56">
        <v>127833</v>
      </c>
      <c r="H309" s="56">
        <v>128010</v>
      </c>
      <c r="I309" s="56">
        <v>128155</v>
      </c>
      <c r="J309" s="55">
        <v>145</v>
      </c>
    </row>
    <row r="310" spans="1:10" ht="15" thickBot="1" x14ac:dyDescent="0.4">
      <c r="B310" s="106"/>
      <c r="C310" s="107"/>
      <c r="D310" s="107"/>
      <c r="E310" s="107"/>
      <c r="F310" s="107"/>
      <c r="G310" s="107"/>
      <c r="H310" s="107"/>
      <c r="I310" s="107"/>
      <c r="J310" s="108"/>
    </row>
    <row r="311" spans="1:10" ht="15" thickBot="1" x14ac:dyDescent="0.4">
      <c r="B311" s="58" t="s">
        <v>1242</v>
      </c>
      <c r="C311" s="55"/>
      <c r="D311" s="56">
        <v>100819</v>
      </c>
      <c r="E311" s="56">
        <v>104919</v>
      </c>
      <c r="F311" s="56">
        <v>105278</v>
      </c>
      <c r="G311" s="56">
        <v>105892</v>
      </c>
      <c r="H311" s="56">
        <v>106090</v>
      </c>
      <c r="I311" s="56">
        <v>106247</v>
      </c>
      <c r="J311" s="55">
        <v>157</v>
      </c>
    </row>
    <row r="312" spans="1:10" ht="15" thickBot="1" x14ac:dyDescent="0.4">
      <c r="B312" s="106"/>
      <c r="C312" s="107"/>
      <c r="D312" s="107"/>
      <c r="E312" s="107"/>
      <c r="F312" s="107"/>
      <c r="G312" s="107"/>
      <c r="H312" s="107"/>
      <c r="I312" s="107"/>
      <c r="J312" s="108"/>
    </row>
    <row r="313" spans="1:10" ht="18.5" customHeight="1" thickBot="1" x14ac:dyDescent="0.4">
      <c r="B313" s="59" t="s">
        <v>1243</v>
      </c>
      <c r="C313" s="55"/>
      <c r="D313" s="56">
        <v>26984</v>
      </c>
      <c r="E313" s="56">
        <v>27491</v>
      </c>
      <c r="F313" s="56">
        <v>27603</v>
      </c>
      <c r="G313" s="56">
        <v>27725</v>
      </c>
      <c r="H313" s="56">
        <v>27765</v>
      </c>
      <c r="I313" s="56">
        <v>27795</v>
      </c>
      <c r="J313" s="55">
        <v>30</v>
      </c>
    </row>
    <row r="314" spans="1:10" ht="15" thickBot="1" x14ac:dyDescent="0.4">
      <c r="B314" s="106"/>
      <c r="C314" s="107"/>
      <c r="D314" s="107"/>
      <c r="E314" s="107"/>
      <c r="F314" s="107"/>
      <c r="G314" s="107"/>
      <c r="H314" s="107"/>
      <c r="I314" s="107"/>
      <c r="J314" s="108"/>
    </row>
    <row r="315" spans="1:10" ht="15" thickBot="1" x14ac:dyDescent="0.4">
      <c r="A315" t="s">
        <v>32</v>
      </c>
      <c r="B315" s="63" t="s">
        <v>1244</v>
      </c>
      <c r="C315" s="64">
        <v>42</v>
      </c>
      <c r="D315" s="77">
        <v>5617.2</v>
      </c>
      <c r="E315" s="77">
        <v>5716.9</v>
      </c>
      <c r="F315" s="77">
        <v>5726.8</v>
      </c>
      <c r="G315" s="77">
        <v>5741.1</v>
      </c>
      <c r="H315" s="77">
        <v>5752.3</v>
      </c>
      <c r="I315" s="77">
        <v>5766</v>
      </c>
      <c r="J315" s="55">
        <v>13.7</v>
      </c>
    </row>
    <row r="316" spans="1:10" ht="15" thickBot="1" x14ac:dyDescent="0.4">
      <c r="B316" s="65" t="s">
        <v>970</v>
      </c>
      <c r="C316" s="61">
        <v>423</v>
      </c>
      <c r="D316" s="76">
        <v>3073.8</v>
      </c>
      <c r="E316" s="76">
        <v>3133</v>
      </c>
      <c r="F316" s="76">
        <v>3142.4</v>
      </c>
      <c r="G316" s="76">
        <v>3155.3</v>
      </c>
      <c r="H316" s="76">
        <v>3162.1</v>
      </c>
      <c r="I316" s="76">
        <v>3170.9</v>
      </c>
      <c r="J316" s="62">
        <v>8.8000000000000007</v>
      </c>
    </row>
    <row r="317" spans="1:10" ht="29.5" customHeight="1" thickBot="1" x14ac:dyDescent="0.4">
      <c r="B317" s="79" t="s">
        <v>1245</v>
      </c>
      <c r="C317" s="64">
        <v>4231</v>
      </c>
      <c r="D317" s="55">
        <v>340</v>
      </c>
      <c r="E317" s="55">
        <v>335</v>
      </c>
      <c r="F317" s="55">
        <v>337.4</v>
      </c>
      <c r="G317" s="55">
        <v>338.1</v>
      </c>
      <c r="H317" s="55">
        <v>338.8</v>
      </c>
      <c r="I317" s="55" t="s">
        <v>910</v>
      </c>
      <c r="J317" s="55" t="s">
        <v>910</v>
      </c>
    </row>
    <row r="318" spans="1:10" ht="29.5" customHeight="1" thickBot="1" x14ac:dyDescent="0.4">
      <c r="B318" s="71" t="s">
        <v>1088</v>
      </c>
      <c r="C318" s="61">
        <v>42311</v>
      </c>
      <c r="D318" s="62">
        <v>124.6</v>
      </c>
      <c r="E318" s="62">
        <v>123</v>
      </c>
      <c r="F318" s="62">
        <v>125.6</v>
      </c>
      <c r="G318" s="62">
        <v>126.1</v>
      </c>
      <c r="H318" s="62">
        <v>127.5</v>
      </c>
      <c r="I318" s="62" t="s">
        <v>910</v>
      </c>
      <c r="J318" s="62" t="s">
        <v>910</v>
      </c>
    </row>
    <row r="319" spans="1:10" ht="29.5" customHeight="1" thickBot="1" x14ac:dyDescent="0.4">
      <c r="B319" s="69" t="s">
        <v>1246</v>
      </c>
      <c r="C319" s="64">
        <v>42312</v>
      </c>
      <c r="D319" s="55">
        <v>166.9</v>
      </c>
      <c r="E319" s="55">
        <v>168.2</v>
      </c>
      <c r="F319" s="55">
        <v>167.4</v>
      </c>
      <c r="G319" s="55">
        <v>166.7</v>
      </c>
      <c r="H319" s="55">
        <v>165</v>
      </c>
      <c r="I319" s="55" t="s">
        <v>910</v>
      </c>
      <c r="J319" s="55" t="s">
        <v>910</v>
      </c>
    </row>
    <row r="320" spans="1:10" ht="29.5" customHeight="1" thickBot="1" x14ac:dyDescent="0.4">
      <c r="B320" s="75" t="s">
        <v>1247</v>
      </c>
      <c r="C320" s="61">
        <v>4232</v>
      </c>
      <c r="D320" s="62">
        <v>108.4</v>
      </c>
      <c r="E320" s="62">
        <v>111.3</v>
      </c>
      <c r="F320" s="62">
        <v>113.5</v>
      </c>
      <c r="G320" s="62">
        <v>112.4</v>
      </c>
      <c r="H320" s="62">
        <v>113.1</v>
      </c>
      <c r="I320" s="62" t="s">
        <v>910</v>
      </c>
      <c r="J320" s="62" t="s">
        <v>910</v>
      </c>
    </row>
    <row r="321" spans="2:10" ht="15" thickBot="1" x14ac:dyDescent="0.4">
      <c r="B321" s="69" t="s">
        <v>1248</v>
      </c>
      <c r="C321" s="64">
        <v>42321</v>
      </c>
      <c r="D321" s="55">
        <v>47.6</v>
      </c>
      <c r="E321" s="55">
        <v>47.7</v>
      </c>
      <c r="F321" s="55">
        <v>50.1</v>
      </c>
      <c r="G321" s="55">
        <v>49.7</v>
      </c>
      <c r="H321" s="55">
        <v>50.4</v>
      </c>
      <c r="I321" s="55" t="s">
        <v>910</v>
      </c>
      <c r="J321" s="55" t="s">
        <v>910</v>
      </c>
    </row>
    <row r="322" spans="2:10" ht="29.5" customHeight="1" thickBot="1" x14ac:dyDescent="0.4">
      <c r="B322" s="71" t="s">
        <v>1249</v>
      </c>
      <c r="C322" s="61">
        <v>42322</v>
      </c>
      <c r="D322" s="62">
        <v>60.6</v>
      </c>
      <c r="E322" s="62">
        <v>63.5</v>
      </c>
      <c r="F322" s="62">
        <v>63.4</v>
      </c>
      <c r="G322" s="62">
        <v>63.1</v>
      </c>
      <c r="H322" s="62">
        <v>63.1</v>
      </c>
      <c r="I322" s="62" t="s">
        <v>910</v>
      </c>
      <c r="J322" s="62" t="s">
        <v>910</v>
      </c>
    </row>
    <row r="323" spans="2:10" ht="44" customHeight="1" thickBot="1" x14ac:dyDescent="0.4">
      <c r="B323" s="79" t="s">
        <v>1250</v>
      </c>
      <c r="C323" s="64">
        <v>4233</v>
      </c>
      <c r="D323" s="55">
        <v>250.8</v>
      </c>
      <c r="E323" s="55">
        <v>255.9</v>
      </c>
      <c r="F323" s="55">
        <v>255.5</v>
      </c>
      <c r="G323" s="55">
        <v>255.8</v>
      </c>
      <c r="H323" s="55">
        <v>255.4</v>
      </c>
      <c r="I323" s="55" t="s">
        <v>910</v>
      </c>
      <c r="J323" s="55" t="s">
        <v>910</v>
      </c>
    </row>
    <row r="324" spans="2:10" ht="29.5" customHeight="1" thickBot="1" x14ac:dyDescent="0.4">
      <c r="B324" s="71" t="s">
        <v>1251</v>
      </c>
      <c r="C324" s="61">
        <v>42331</v>
      </c>
      <c r="D324" s="62">
        <v>111.6</v>
      </c>
      <c r="E324" s="62">
        <v>115.4</v>
      </c>
      <c r="F324" s="62">
        <v>115.3</v>
      </c>
      <c r="G324" s="62">
        <v>114.9</v>
      </c>
      <c r="H324" s="62">
        <v>115.1</v>
      </c>
      <c r="I324" s="62" t="s">
        <v>910</v>
      </c>
      <c r="J324" s="62" t="s">
        <v>910</v>
      </c>
    </row>
    <row r="325" spans="2:10" ht="29.5" customHeight="1" thickBot="1" x14ac:dyDescent="0.4">
      <c r="B325" s="69" t="s">
        <v>1252</v>
      </c>
      <c r="C325" s="64">
        <v>42332</v>
      </c>
      <c r="D325" s="55">
        <v>65.099999999999994</v>
      </c>
      <c r="E325" s="55">
        <v>67.3</v>
      </c>
      <c r="F325" s="55">
        <v>67.3</v>
      </c>
      <c r="G325" s="55">
        <v>67.599999999999994</v>
      </c>
      <c r="H325" s="55">
        <v>67.3</v>
      </c>
      <c r="I325" s="55" t="s">
        <v>910</v>
      </c>
      <c r="J325" s="55" t="s">
        <v>910</v>
      </c>
    </row>
    <row r="326" spans="2:10" ht="58.5" customHeight="1" thickBot="1" x14ac:dyDescent="0.4">
      <c r="B326" s="71" t="s">
        <v>1253</v>
      </c>
      <c r="C326" s="61" t="s">
        <v>1254</v>
      </c>
      <c r="D326" s="62">
        <v>73.5</v>
      </c>
      <c r="E326" s="62">
        <v>72.3</v>
      </c>
      <c r="F326" s="62">
        <v>71.400000000000006</v>
      </c>
      <c r="G326" s="62">
        <v>72.400000000000006</v>
      </c>
      <c r="H326" s="62">
        <v>72.599999999999994</v>
      </c>
      <c r="I326" s="62" t="s">
        <v>910</v>
      </c>
      <c r="J326" s="62" t="s">
        <v>910</v>
      </c>
    </row>
    <row r="327" spans="2:10" ht="29.5" customHeight="1" thickBot="1" x14ac:dyDescent="0.4">
      <c r="B327" s="79" t="s">
        <v>1255</v>
      </c>
      <c r="C327" s="64">
        <v>4234</v>
      </c>
      <c r="D327" s="55">
        <v>688</v>
      </c>
      <c r="E327" s="55">
        <v>704.8</v>
      </c>
      <c r="F327" s="55">
        <v>706.2</v>
      </c>
      <c r="G327" s="55">
        <v>710.9</v>
      </c>
      <c r="H327" s="55">
        <v>708.2</v>
      </c>
      <c r="I327" s="55" t="s">
        <v>910</v>
      </c>
      <c r="J327" s="55" t="s">
        <v>910</v>
      </c>
    </row>
    <row r="328" spans="2:10" ht="29.5" customHeight="1" thickBot="1" x14ac:dyDescent="0.4">
      <c r="B328" s="71" t="s">
        <v>1256</v>
      </c>
      <c r="C328" s="61">
        <v>42342</v>
      </c>
      <c r="D328" s="62">
        <v>72.8</v>
      </c>
      <c r="E328" s="62">
        <v>71.099999999999994</v>
      </c>
      <c r="F328" s="62">
        <v>71.5</v>
      </c>
      <c r="G328" s="62">
        <v>71.099999999999994</v>
      </c>
      <c r="H328" s="62">
        <v>70.900000000000006</v>
      </c>
      <c r="I328" s="62" t="s">
        <v>910</v>
      </c>
      <c r="J328" s="62" t="s">
        <v>910</v>
      </c>
    </row>
    <row r="329" spans="2:10" ht="29.5" customHeight="1" thickBot="1" x14ac:dyDescent="0.4">
      <c r="B329" s="69" t="s">
        <v>1257</v>
      </c>
      <c r="C329" s="64">
        <v>42343</v>
      </c>
      <c r="D329" s="55">
        <v>227.2</v>
      </c>
      <c r="E329" s="55">
        <v>237.3</v>
      </c>
      <c r="F329" s="55">
        <v>238.3</v>
      </c>
      <c r="G329" s="55">
        <v>240.8</v>
      </c>
      <c r="H329" s="55">
        <v>239.6</v>
      </c>
      <c r="I329" s="55" t="s">
        <v>910</v>
      </c>
      <c r="J329" s="55" t="s">
        <v>910</v>
      </c>
    </row>
    <row r="330" spans="2:10" ht="29.5" customHeight="1" thickBot="1" x14ac:dyDescent="0.4">
      <c r="B330" s="71" t="s">
        <v>1258</v>
      </c>
      <c r="C330" s="61">
        <v>42345</v>
      </c>
      <c r="D330" s="62">
        <v>266.89999999999998</v>
      </c>
      <c r="E330" s="62">
        <v>278.39999999999998</v>
      </c>
      <c r="F330" s="62">
        <v>278.10000000000002</v>
      </c>
      <c r="G330" s="62">
        <v>278.2</v>
      </c>
      <c r="H330" s="62">
        <v>277.60000000000002</v>
      </c>
      <c r="I330" s="62" t="s">
        <v>910</v>
      </c>
      <c r="J330" s="62" t="s">
        <v>910</v>
      </c>
    </row>
    <row r="331" spans="2:10" ht="58.5" customHeight="1" thickBot="1" x14ac:dyDescent="0.4">
      <c r="B331" s="69" t="s">
        <v>1259</v>
      </c>
      <c r="C331" s="64" t="s">
        <v>1260</v>
      </c>
      <c r="D331" s="55">
        <v>119.6</v>
      </c>
      <c r="E331" s="55">
        <v>119.1</v>
      </c>
      <c r="F331" s="55">
        <v>119.5</v>
      </c>
      <c r="G331" s="55">
        <v>121.3</v>
      </c>
      <c r="H331" s="55">
        <v>120.4</v>
      </c>
      <c r="I331" s="55" t="s">
        <v>910</v>
      </c>
      <c r="J331" s="55" t="s">
        <v>910</v>
      </c>
    </row>
    <row r="332" spans="2:10" ht="29.5" customHeight="1" thickBot="1" x14ac:dyDescent="0.4">
      <c r="B332" s="75" t="s">
        <v>1261</v>
      </c>
      <c r="C332" s="61">
        <v>4235</v>
      </c>
      <c r="D332" s="62">
        <v>122.3</v>
      </c>
      <c r="E332" s="62">
        <v>128.30000000000001</v>
      </c>
      <c r="F332" s="62">
        <v>129.30000000000001</v>
      </c>
      <c r="G332" s="62">
        <v>129.30000000000001</v>
      </c>
      <c r="H332" s="62">
        <v>129</v>
      </c>
      <c r="I332" s="62" t="s">
        <v>910</v>
      </c>
      <c r="J332" s="62" t="s">
        <v>910</v>
      </c>
    </row>
    <row r="333" spans="2:10" ht="15" thickBot="1" x14ac:dyDescent="0.4">
      <c r="B333" s="79" t="s">
        <v>1262</v>
      </c>
      <c r="C333" s="64">
        <v>4236</v>
      </c>
      <c r="D333" s="55">
        <v>336</v>
      </c>
      <c r="E333" s="55">
        <v>343.5</v>
      </c>
      <c r="F333" s="55">
        <v>345.6</v>
      </c>
      <c r="G333" s="55">
        <v>346.1</v>
      </c>
      <c r="H333" s="55">
        <v>349.5</v>
      </c>
      <c r="I333" s="55" t="s">
        <v>910</v>
      </c>
      <c r="J333" s="55" t="s">
        <v>910</v>
      </c>
    </row>
    <row r="334" spans="2:10" ht="44" customHeight="1" thickBot="1" x14ac:dyDescent="0.4">
      <c r="B334" s="71" t="s">
        <v>1263</v>
      </c>
      <c r="C334" s="61">
        <v>42361</v>
      </c>
      <c r="D334" s="62">
        <v>168.8</v>
      </c>
      <c r="E334" s="62">
        <v>172</v>
      </c>
      <c r="F334" s="62">
        <v>173.8</v>
      </c>
      <c r="G334" s="62">
        <v>174.1</v>
      </c>
      <c r="H334" s="62">
        <v>176.1</v>
      </c>
      <c r="I334" s="62" t="s">
        <v>910</v>
      </c>
      <c r="J334" s="62" t="s">
        <v>910</v>
      </c>
    </row>
    <row r="335" spans="2:10" ht="58.5" customHeight="1" thickBot="1" x14ac:dyDescent="0.4">
      <c r="B335" s="69" t="s">
        <v>1264</v>
      </c>
      <c r="C335" s="64" t="s">
        <v>1265</v>
      </c>
      <c r="D335" s="55">
        <v>166.9</v>
      </c>
      <c r="E335" s="55">
        <v>170.5</v>
      </c>
      <c r="F335" s="55">
        <v>171.1</v>
      </c>
      <c r="G335" s="55">
        <v>172</v>
      </c>
      <c r="H335" s="55">
        <v>173.5</v>
      </c>
      <c r="I335" s="55" t="s">
        <v>910</v>
      </c>
      <c r="J335" s="55" t="s">
        <v>910</v>
      </c>
    </row>
    <row r="336" spans="2:10" ht="29.5" customHeight="1" thickBot="1" x14ac:dyDescent="0.4">
      <c r="B336" s="75" t="s">
        <v>1266</v>
      </c>
      <c r="C336" s="61">
        <v>4237</v>
      </c>
      <c r="D336" s="62">
        <v>278</v>
      </c>
      <c r="E336" s="62">
        <v>289.10000000000002</v>
      </c>
      <c r="F336" s="62">
        <v>290.39999999999998</v>
      </c>
      <c r="G336" s="62">
        <v>291.3</v>
      </c>
      <c r="H336" s="62">
        <v>291.8</v>
      </c>
      <c r="I336" s="62" t="s">
        <v>910</v>
      </c>
      <c r="J336" s="62" t="s">
        <v>910</v>
      </c>
    </row>
    <row r="337" spans="2:10" ht="15" thickBot="1" x14ac:dyDescent="0.4">
      <c r="B337" s="69" t="s">
        <v>1267</v>
      </c>
      <c r="C337" s="64">
        <v>42371</v>
      </c>
      <c r="D337" s="55">
        <v>87.5</v>
      </c>
      <c r="E337" s="55">
        <v>91</v>
      </c>
      <c r="F337" s="55">
        <v>91.6</v>
      </c>
      <c r="G337" s="55">
        <v>90.4</v>
      </c>
      <c r="H337" s="55">
        <v>90.9</v>
      </c>
      <c r="I337" s="55" t="s">
        <v>910</v>
      </c>
      <c r="J337" s="55" t="s">
        <v>910</v>
      </c>
    </row>
    <row r="338" spans="2:10" ht="29.5" customHeight="1" thickBot="1" x14ac:dyDescent="0.4">
      <c r="B338" s="71" t="s">
        <v>1268</v>
      </c>
      <c r="C338" s="61">
        <v>42372</v>
      </c>
      <c r="D338" s="62">
        <v>106.1</v>
      </c>
      <c r="E338" s="62">
        <v>112.5</v>
      </c>
      <c r="F338" s="62">
        <v>112</v>
      </c>
      <c r="G338" s="62">
        <v>112</v>
      </c>
      <c r="H338" s="62">
        <v>112</v>
      </c>
      <c r="I338" s="62" t="s">
        <v>910</v>
      </c>
      <c r="J338" s="62" t="s">
        <v>910</v>
      </c>
    </row>
    <row r="339" spans="2:10" ht="44" customHeight="1" thickBot="1" x14ac:dyDescent="0.4">
      <c r="B339" s="69" t="s">
        <v>1269</v>
      </c>
      <c r="C339" s="64" t="s">
        <v>1270</v>
      </c>
      <c r="D339" s="55">
        <v>84.3</v>
      </c>
      <c r="E339" s="55">
        <v>87.1</v>
      </c>
      <c r="F339" s="55">
        <v>87.3</v>
      </c>
      <c r="G339" s="55">
        <v>88.3</v>
      </c>
      <c r="H339" s="55">
        <v>88</v>
      </c>
      <c r="I339" s="55" t="s">
        <v>910</v>
      </c>
      <c r="J339" s="55" t="s">
        <v>910</v>
      </c>
    </row>
    <row r="340" spans="2:10" ht="29.5" customHeight="1" thickBot="1" x14ac:dyDescent="0.4">
      <c r="B340" s="75" t="s">
        <v>1271</v>
      </c>
      <c r="C340" s="61">
        <v>4238</v>
      </c>
      <c r="D340" s="62">
        <v>674.6</v>
      </c>
      <c r="E340" s="62">
        <v>679.7</v>
      </c>
      <c r="F340" s="62">
        <v>681.8</v>
      </c>
      <c r="G340" s="62">
        <v>686.4</v>
      </c>
      <c r="H340" s="62">
        <v>688.4</v>
      </c>
      <c r="I340" s="62" t="s">
        <v>910</v>
      </c>
      <c r="J340" s="62" t="s">
        <v>910</v>
      </c>
    </row>
    <row r="341" spans="2:10" ht="29.5" customHeight="1" thickBot="1" x14ac:dyDescent="0.4">
      <c r="B341" s="69" t="s">
        <v>1272</v>
      </c>
      <c r="C341" s="64">
        <v>42381</v>
      </c>
      <c r="D341" s="55">
        <v>89.6</v>
      </c>
      <c r="E341" s="55">
        <v>90.3</v>
      </c>
      <c r="F341" s="55">
        <v>90</v>
      </c>
      <c r="G341" s="55">
        <v>91.3</v>
      </c>
      <c r="H341" s="55">
        <v>90.7</v>
      </c>
      <c r="I341" s="55" t="s">
        <v>910</v>
      </c>
      <c r="J341" s="55" t="s">
        <v>910</v>
      </c>
    </row>
    <row r="342" spans="2:10" ht="44" customHeight="1" thickBot="1" x14ac:dyDescent="0.4">
      <c r="B342" s="71" t="s">
        <v>1273</v>
      </c>
      <c r="C342" s="61">
        <v>42382</v>
      </c>
      <c r="D342" s="62">
        <v>101.7</v>
      </c>
      <c r="E342" s="62">
        <v>102.2</v>
      </c>
      <c r="F342" s="62">
        <v>101.7</v>
      </c>
      <c r="G342" s="62">
        <v>101.4</v>
      </c>
      <c r="H342" s="62">
        <v>102.8</v>
      </c>
      <c r="I342" s="62" t="s">
        <v>910</v>
      </c>
      <c r="J342" s="62" t="s">
        <v>910</v>
      </c>
    </row>
    <row r="343" spans="2:10" ht="29.5" customHeight="1" thickBot="1" x14ac:dyDescent="0.4">
      <c r="B343" s="69" t="s">
        <v>1039</v>
      </c>
      <c r="C343" s="64">
        <v>42383</v>
      </c>
      <c r="D343" s="55">
        <v>301.8</v>
      </c>
      <c r="E343" s="55">
        <v>306.60000000000002</v>
      </c>
      <c r="F343" s="55">
        <v>308.2</v>
      </c>
      <c r="G343" s="55">
        <v>309.8</v>
      </c>
      <c r="H343" s="55">
        <v>309.2</v>
      </c>
      <c r="I343" s="55" t="s">
        <v>910</v>
      </c>
      <c r="J343" s="55" t="s">
        <v>910</v>
      </c>
    </row>
    <row r="344" spans="2:10" ht="29.5" customHeight="1" thickBot="1" x14ac:dyDescent="0.4">
      <c r="B344" s="71" t="s">
        <v>1274</v>
      </c>
      <c r="C344" s="61">
        <v>42384</v>
      </c>
      <c r="D344" s="62">
        <v>92.7</v>
      </c>
      <c r="E344" s="62">
        <v>95.3</v>
      </c>
      <c r="F344" s="62">
        <v>94.7</v>
      </c>
      <c r="G344" s="62">
        <v>95.5</v>
      </c>
      <c r="H344" s="62">
        <v>95.5</v>
      </c>
      <c r="I344" s="62" t="s">
        <v>910</v>
      </c>
      <c r="J344" s="62" t="s">
        <v>910</v>
      </c>
    </row>
    <row r="345" spans="2:10" ht="44" customHeight="1" thickBot="1" x14ac:dyDescent="0.4">
      <c r="B345" s="69" t="s">
        <v>1275</v>
      </c>
      <c r="C345" s="64">
        <v>42385</v>
      </c>
      <c r="D345" s="55">
        <v>56.1</v>
      </c>
      <c r="E345" s="55">
        <v>55.2</v>
      </c>
      <c r="F345" s="55">
        <v>55.1</v>
      </c>
      <c r="G345" s="55">
        <v>54.8</v>
      </c>
      <c r="H345" s="55">
        <v>56.1</v>
      </c>
      <c r="I345" s="55" t="s">
        <v>910</v>
      </c>
      <c r="J345" s="55" t="s">
        <v>910</v>
      </c>
    </row>
    <row r="346" spans="2:10" ht="44" customHeight="1" thickBot="1" x14ac:dyDescent="0.4">
      <c r="B346" s="71" t="s">
        <v>1276</v>
      </c>
      <c r="C346" s="61">
        <v>42386</v>
      </c>
      <c r="D346" s="62">
        <v>31.8</v>
      </c>
      <c r="E346" s="62">
        <v>32.700000000000003</v>
      </c>
      <c r="F346" s="62">
        <v>33</v>
      </c>
      <c r="G346" s="62">
        <v>33</v>
      </c>
      <c r="H346" s="62">
        <v>33.200000000000003</v>
      </c>
      <c r="I346" s="62" t="s">
        <v>910</v>
      </c>
      <c r="J346" s="62" t="s">
        <v>910</v>
      </c>
    </row>
    <row r="347" spans="2:10" ht="29.5" customHeight="1" thickBot="1" x14ac:dyDescent="0.4">
      <c r="B347" s="79" t="s">
        <v>1277</v>
      </c>
      <c r="C347" s="64">
        <v>4239</v>
      </c>
      <c r="D347" s="55">
        <v>278.7</v>
      </c>
      <c r="E347" s="55">
        <v>288.5</v>
      </c>
      <c r="F347" s="55">
        <v>289.7</v>
      </c>
      <c r="G347" s="55">
        <v>290.8</v>
      </c>
      <c r="H347" s="55">
        <v>290.5</v>
      </c>
      <c r="I347" s="55" t="s">
        <v>910</v>
      </c>
      <c r="J347" s="55" t="s">
        <v>910</v>
      </c>
    </row>
    <row r="348" spans="2:10" ht="29.5" customHeight="1" thickBot="1" x14ac:dyDescent="0.4">
      <c r="B348" s="71" t="s">
        <v>1278</v>
      </c>
      <c r="C348" s="61">
        <v>42391</v>
      </c>
      <c r="D348" s="62">
        <v>61.5</v>
      </c>
      <c r="E348" s="62">
        <v>63.6</v>
      </c>
      <c r="F348" s="62">
        <v>62.6</v>
      </c>
      <c r="G348" s="62">
        <v>64</v>
      </c>
      <c r="H348" s="62">
        <v>63.4</v>
      </c>
      <c r="I348" s="62" t="s">
        <v>910</v>
      </c>
      <c r="J348" s="62" t="s">
        <v>910</v>
      </c>
    </row>
    <row r="349" spans="2:10" ht="29.5" customHeight="1" thickBot="1" x14ac:dyDescent="0.4">
      <c r="B349" s="69" t="s">
        <v>1279</v>
      </c>
      <c r="C349" s="64">
        <v>42393</v>
      </c>
      <c r="D349" s="55">
        <v>89.7</v>
      </c>
      <c r="E349" s="55">
        <v>91.3</v>
      </c>
      <c r="F349" s="55">
        <v>92.7</v>
      </c>
      <c r="G349" s="55">
        <v>92.6</v>
      </c>
      <c r="H349" s="55">
        <v>93.2</v>
      </c>
      <c r="I349" s="55" t="s">
        <v>910</v>
      </c>
      <c r="J349" s="55" t="s">
        <v>910</v>
      </c>
    </row>
    <row r="350" spans="2:10" ht="15" thickBot="1" x14ac:dyDescent="0.4">
      <c r="B350" s="71" t="s">
        <v>1280</v>
      </c>
      <c r="C350" s="61">
        <v>42394</v>
      </c>
      <c r="D350" s="62">
        <v>32.299999999999997</v>
      </c>
      <c r="E350" s="62">
        <v>33.9</v>
      </c>
      <c r="F350" s="62">
        <v>34.4</v>
      </c>
      <c r="G350" s="62">
        <v>34.5</v>
      </c>
      <c r="H350" s="62">
        <v>34.4</v>
      </c>
      <c r="I350" s="62" t="s">
        <v>910</v>
      </c>
      <c r="J350" s="62" t="s">
        <v>910</v>
      </c>
    </row>
    <row r="351" spans="2:10" ht="44" customHeight="1" thickBot="1" x14ac:dyDescent="0.4">
      <c r="B351" s="69" t="s">
        <v>1281</v>
      </c>
      <c r="C351" s="64" t="s">
        <v>1282</v>
      </c>
      <c r="D351" s="55">
        <v>94.3</v>
      </c>
      <c r="E351" s="55">
        <v>99</v>
      </c>
      <c r="F351" s="55">
        <v>99.3</v>
      </c>
      <c r="G351" s="55">
        <v>98.9</v>
      </c>
      <c r="H351" s="55">
        <v>99.2</v>
      </c>
      <c r="I351" s="55" t="s">
        <v>910</v>
      </c>
      <c r="J351" s="55" t="s">
        <v>910</v>
      </c>
    </row>
    <row r="352" spans="2:10" ht="15" thickBot="1" x14ac:dyDescent="0.4">
      <c r="B352" s="65" t="s">
        <v>1138</v>
      </c>
      <c r="C352" s="61">
        <v>424</v>
      </c>
      <c r="D352" s="76">
        <v>2062.9</v>
      </c>
      <c r="E352" s="76">
        <v>2105.4</v>
      </c>
      <c r="F352" s="76">
        <v>2106.1</v>
      </c>
      <c r="G352" s="76">
        <v>2107.1</v>
      </c>
      <c r="H352" s="76">
        <v>2110.6999999999998</v>
      </c>
      <c r="I352" s="76">
        <v>2113.9</v>
      </c>
      <c r="J352" s="62">
        <v>3.2</v>
      </c>
    </row>
    <row r="353" spans="2:10" ht="29.5" customHeight="1" thickBot="1" x14ac:dyDescent="0.4">
      <c r="B353" s="79" t="s">
        <v>1283</v>
      </c>
      <c r="C353" s="64">
        <v>4241</v>
      </c>
      <c r="D353" s="55">
        <v>123.9</v>
      </c>
      <c r="E353" s="55">
        <v>123.8</v>
      </c>
      <c r="F353" s="55">
        <v>122.8</v>
      </c>
      <c r="G353" s="55">
        <v>123.7</v>
      </c>
      <c r="H353" s="55">
        <v>123.7</v>
      </c>
      <c r="I353" s="55" t="s">
        <v>910</v>
      </c>
      <c r="J353" s="55" t="s">
        <v>910</v>
      </c>
    </row>
    <row r="354" spans="2:10" ht="58.5" customHeight="1" thickBot="1" x14ac:dyDescent="0.4">
      <c r="B354" s="71" t="s">
        <v>1284</v>
      </c>
      <c r="C354" s="61" t="s">
        <v>1285</v>
      </c>
      <c r="D354" s="62">
        <v>57.5</v>
      </c>
      <c r="E354" s="62">
        <v>56.3</v>
      </c>
      <c r="F354" s="62">
        <v>56.2</v>
      </c>
      <c r="G354" s="62">
        <v>56.6</v>
      </c>
      <c r="H354" s="62">
        <v>56.3</v>
      </c>
      <c r="I354" s="62" t="s">
        <v>910</v>
      </c>
      <c r="J354" s="62" t="s">
        <v>910</v>
      </c>
    </row>
    <row r="355" spans="2:10" ht="29.5" customHeight="1" thickBot="1" x14ac:dyDescent="0.4">
      <c r="B355" s="69" t="s">
        <v>1286</v>
      </c>
      <c r="C355" s="64">
        <v>42413</v>
      </c>
      <c r="D355" s="55">
        <v>66.5</v>
      </c>
      <c r="E355" s="55">
        <v>67.400000000000006</v>
      </c>
      <c r="F355" s="55">
        <v>66.900000000000006</v>
      </c>
      <c r="G355" s="55">
        <v>67.099999999999994</v>
      </c>
      <c r="H355" s="55">
        <v>67.2</v>
      </c>
      <c r="I355" s="55" t="s">
        <v>910</v>
      </c>
      <c r="J355" s="55" t="s">
        <v>910</v>
      </c>
    </row>
    <row r="356" spans="2:10" ht="29.5" customHeight="1" thickBot="1" x14ac:dyDescent="0.4">
      <c r="B356" s="75" t="s">
        <v>1287</v>
      </c>
      <c r="C356" s="61">
        <v>4242</v>
      </c>
      <c r="D356" s="62">
        <v>229.4</v>
      </c>
      <c r="E356" s="62">
        <v>229</v>
      </c>
      <c r="F356" s="62">
        <v>228.6</v>
      </c>
      <c r="G356" s="62">
        <v>227.9</v>
      </c>
      <c r="H356" s="62">
        <v>229.3</v>
      </c>
      <c r="I356" s="62" t="s">
        <v>910</v>
      </c>
      <c r="J356" s="62" t="s">
        <v>910</v>
      </c>
    </row>
    <row r="357" spans="2:10" ht="29.5" customHeight="1" thickBot="1" x14ac:dyDescent="0.4">
      <c r="B357" s="79" t="s">
        <v>1288</v>
      </c>
      <c r="C357" s="64">
        <v>4243</v>
      </c>
      <c r="D357" s="55">
        <v>131.69999999999999</v>
      </c>
      <c r="E357" s="55">
        <v>134</v>
      </c>
      <c r="F357" s="55">
        <v>135.5</v>
      </c>
      <c r="G357" s="55">
        <v>137.69999999999999</v>
      </c>
      <c r="H357" s="55">
        <v>137.69999999999999</v>
      </c>
      <c r="I357" s="55" t="s">
        <v>910</v>
      </c>
      <c r="J357" s="55" t="s">
        <v>910</v>
      </c>
    </row>
    <row r="358" spans="2:10" ht="44" customHeight="1" thickBot="1" x14ac:dyDescent="0.4">
      <c r="B358" s="71" t="s">
        <v>1289</v>
      </c>
      <c r="C358" s="61">
        <v>42433</v>
      </c>
      <c r="D358" s="62">
        <v>61.3</v>
      </c>
      <c r="E358" s="62">
        <v>64</v>
      </c>
      <c r="F358" s="62">
        <v>65</v>
      </c>
      <c r="G358" s="62">
        <v>65.2</v>
      </c>
      <c r="H358" s="62">
        <v>65</v>
      </c>
      <c r="I358" s="62" t="s">
        <v>910</v>
      </c>
      <c r="J358" s="62" t="s">
        <v>910</v>
      </c>
    </row>
    <row r="359" spans="2:10" ht="44" customHeight="1" thickBot="1" x14ac:dyDescent="0.4">
      <c r="B359" s="79" t="s">
        <v>1290</v>
      </c>
      <c r="C359" s="64">
        <v>4244</v>
      </c>
      <c r="D359" s="55">
        <v>752.3</v>
      </c>
      <c r="E359" s="55">
        <v>783.3</v>
      </c>
      <c r="F359" s="55">
        <v>783.6</v>
      </c>
      <c r="G359" s="55">
        <v>782.1</v>
      </c>
      <c r="H359" s="55">
        <v>781.8</v>
      </c>
      <c r="I359" s="55" t="s">
        <v>910</v>
      </c>
      <c r="J359" s="55" t="s">
        <v>910</v>
      </c>
    </row>
    <row r="360" spans="2:10" ht="29.5" customHeight="1" thickBot="1" x14ac:dyDescent="0.4">
      <c r="B360" s="71" t="s">
        <v>1291</v>
      </c>
      <c r="C360" s="61">
        <v>42441</v>
      </c>
      <c r="D360" s="62">
        <v>231.9</v>
      </c>
      <c r="E360" s="62">
        <v>245.7</v>
      </c>
      <c r="F360" s="62">
        <v>247.2</v>
      </c>
      <c r="G360" s="62">
        <v>247.1</v>
      </c>
      <c r="H360" s="62">
        <v>248.8</v>
      </c>
      <c r="I360" s="62" t="s">
        <v>910</v>
      </c>
      <c r="J360" s="62" t="s">
        <v>910</v>
      </c>
    </row>
    <row r="361" spans="2:10" ht="29.5" customHeight="1" thickBot="1" x14ac:dyDescent="0.4">
      <c r="B361" s="69" t="s">
        <v>1292</v>
      </c>
      <c r="C361" s="64">
        <v>42448</v>
      </c>
      <c r="D361" s="55">
        <v>93.1</v>
      </c>
      <c r="E361" s="55">
        <v>97.1</v>
      </c>
      <c r="F361" s="55">
        <v>95.5</v>
      </c>
      <c r="G361" s="55">
        <v>95</v>
      </c>
      <c r="H361" s="55">
        <v>93.9</v>
      </c>
      <c r="I361" s="55" t="s">
        <v>910</v>
      </c>
      <c r="J361" s="55" t="s">
        <v>910</v>
      </c>
    </row>
    <row r="362" spans="2:10" ht="29.5" customHeight="1" thickBot="1" x14ac:dyDescent="0.4">
      <c r="B362" s="75" t="s">
        <v>1293</v>
      </c>
      <c r="C362" s="61">
        <v>4245</v>
      </c>
      <c r="D362" s="62">
        <v>68.2</v>
      </c>
      <c r="E362" s="62">
        <v>69.2</v>
      </c>
      <c r="F362" s="62">
        <v>69.900000000000006</v>
      </c>
      <c r="G362" s="62">
        <v>70</v>
      </c>
      <c r="H362" s="62">
        <v>69.400000000000006</v>
      </c>
      <c r="I362" s="62" t="s">
        <v>910</v>
      </c>
      <c r="J362" s="62" t="s">
        <v>910</v>
      </c>
    </row>
    <row r="363" spans="2:10" ht="29.5" customHeight="1" thickBot="1" x14ac:dyDescent="0.4">
      <c r="B363" s="69" t="s">
        <v>1294</v>
      </c>
      <c r="C363" s="64">
        <v>42451</v>
      </c>
      <c r="D363" s="55">
        <v>41.2</v>
      </c>
      <c r="E363" s="55">
        <v>39.200000000000003</v>
      </c>
      <c r="F363" s="55">
        <v>39.299999999999997</v>
      </c>
      <c r="G363" s="55">
        <v>38.6</v>
      </c>
      <c r="H363" s="55">
        <v>38.299999999999997</v>
      </c>
      <c r="I363" s="55" t="s">
        <v>910</v>
      </c>
      <c r="J363" s="55" t="s">
        <v>910</v>
      </c>
    </row>
    <row r="364" spans="2:10" ht="15" thickBot="1" x14ac:dyDescent="0.4">
      <c r="B364" s="75" t="s">
        <v>1295</v>
      </c>
      <c r="C364" s="61">
        <v>4246</v>
      </c>
      <c r="D364" s="62">
        <v>137.6</v>
      </c>
      <c r="E364" s="62">
        <v>139.30000000000001</v>
      </c>
      <c r="F364" s="62">
        <v>137.5</v>
      </c>
      <c r="G364" s="62">
        <v>137.5</v>
      </c>
      <c r="H364" s="62">
        <v>138.5</v>
      </c>
      <c r="I364" s="62" t="s">
        <v>910</v>
      </c>
      <c r="J364" s="62" t="s">
        <v>910</v>
      </c>
    </row>
    <row r="365" spans="2:10" ht="15" thickBot="1" x14ac:dyDescent="0.4">
      <c r="B365" s="79" t="s">
        <v>1296</v>
      </c>
      <c r="C365" s="64">
        <v>4247</v>
      </c>
      <c r="D365" s="55">
        <v>101.9</v>
      </c>
      <c r="E365" s="55">
        <v>106</v>
      </c>
      <c r="F365" s="55">
        <v>106.3</v>
      </c>
      <c r="G365" s="55">
        <v>106.5</v>
      </c>
      <c r="H365" s="55">
        <v>107.2</v>
      </c>
      <c r="I365" s="55" t="s">
        <v>910</v>
      </c>
      <c r="J365" s="55" t="s">
        <v>910</v>
      </c>
    </row>
    <row r="366" spans="2:10" ht="29.5" customHeight="1" thickBot="1" x14ac:dyDescent="0.4">
      <c r="B366" s="75" t="s">
        <v>1297</v>
      </c>
      <c r="C366" s="61">
        <v>4248</v>
      </c>
      <c r="D366" s="62">
        <v>197</v>
      </c>
      <c r="E366" s="62">
        <v>197.7</v>
      </c>
      <c r="F366" s="62">
        <v>198.2</v>
      </c>
      <c r="G366" s="62">
        <v>198.8</v>
      </c>
      <c r="H366" s="62">
        <v>199.7</v>
      </c>
      <c r="I366" s="62" t="s">
        <v>910</v>
      </c>
      <c r="J366" s="62" t="s">
        <v>910</v>
      </c>
    </row>
    <row r="367" spans="2:10" ht="15" thickBot="1" x14ac:dyDescent="0.4">
      <c r="B367" s="69" t="s">
        <v>1298</v>
      </c>
      <c r="C367" s="64">
        <v>42481</v>
      </c>
      <c r="D367" s="55">
        <v>110.7</v>
      </c>
      <c r="E367" s="55">
        <v>110.4</v>
      </c>
      <c r="F367" s="55">
        <v>111</v>
      </c>
      <c r="G367" s="55">
        <v>111.8</v>
      </c>
      <c r="H367" s="55">
        <v>111.9</v>
      </c>
      <c r="I367" s="55" t="s">
        <v>910</v>
      </c>
      <c r="J367" s="55" t="s">
        <v>910</v>
      </c>
    </row>
    <row r="368" spans="2:10" ht="29.5" customHeight="1" thickBot="1" x14ac:dyDescent="0.4">
      <c r="B368" s="71" t="s">
        <v>1299</v>
      </c>
      <c r="C368" s="61">
        <v>42482</v>
      </c>
      <c r="D368" s="62">
        <v>86.1</v>
      </c>
      <c r="E368" s="62">
        <v>87.8</v>
      </c>
      <c r="F368" s="62">
        <v>87.5</v>
      </c>
      <c r="G368" s="62">
        <v>87.1</v>
      </c>
      <c r="H368" s="62">
        <v>87.7</v>
      </c>
      <c r="I368" s="62" t="s">
        <v>910</v>
      </c>
      <c r="J368" s="62" t="s">
        <v>910</v>
      </c>
    </row>
    <row r="369" spans="1:10" ht="29.5" customHeight="1" thickBot="1" x14ac:dyDescent="0.4">
      <c r="B369" s="79" t="s">
        <v>1300</v>
      </c>
      <c r="C369" s="64">
        <v>4249</v>
      </c>
      <c r="D369" s="55">
        <v>322.39999999999998</v>
      </c>
      <c r="E369" s="55">
        <v>321.8</v>
      </c>
      <c r="F369" s="55">
        <v>323.2</v>
      </c>
      <c r="G369" s="55">
        <v>322.89999999999998</v>
      </c>
      <c r="H369" s="55">
        <v>325.8</v>
      </c>
      <c r="I369" s="55" t="s">
        <v>910</v>
      </c>
      <c r="J369" s="55" t="s">
        <v>910</v>
      </c>
    </row>
    <row r="370" spans="1:10" ht="29.5" customHeight="1" thickBot="1" x14ac:dyDescent="0.4">
      <c r="B370" s="71" t="s">
        <v>1301</v>
      </c>
      <c r="C370" s="61">
        <v>42491</v>
      </c>
      <c r="D370" s="62">
        <v>118.4</v>
      </c>
      <c r="E370" s="62">
        <v>118.9</v>
      </c>
      <c r="F370" s="62">
        <v>118.2</v>
      </c>
      <c r="G370" s="62">
        <v>118.4</v>
      </c>
      <c r="H370" s="62">
        <v>119</v>
      </c>
      <c r="I370" s="62" t="s">
        <v>910</v>
      </c>
      <c r="J370" s="62" t="s">
        <v>910</v>
      </c>
    </row>
    <row r="371" spans="1:10" ht="29.5" customHeight="1" thickBot="1" x14ac:dyDescent="0.4">
      <c r="B371" s="69" t="s">
        <v>1302</v>
      </c>
      <c r="C371" s="64">
        <v>42492</v>
      </c>
      <c r="D371" s="55">
        <v>31.6</v>
      </c>
      <c r="E371" s="55">
        <v>31.9</v>
      </c>
      <c r="F371" s="55">
        <v>32.9</v>
      </c>
      <c r="G371" s="55">
        <v>31.9</v>
      </c>
      <c r="H371" s="55">
        <v>32.299999999999997</v>
      </c>
      <c r="I371" s="55" t="s">
        <v>910</v>
      </c>
      <c r="J371" s="55" t="s">
        <v>910</v>
      </c>
    </row>
    <row r="372" spans="1:10" ht="44" customHeight="1" thickBot="1" x14ac:dyDescent="0.4">
      <c r="B372" s="71" t="s">
        <v>1303</v>
      </c>
      <c r="C372" s="61">
        <v>42493</v>
      </c>
      <c r="D372" s="62">
        <v>43.1</v>
      </c>
      <c r="E372" s="62">
        <v>43</v>
      </c>
      <c r="F372" s="62">
        <v>43.5</v>
      </c>
      <c r="G372" s="62">
        <v>41.3</v>
      </c>
      <c r="H372" s="62">
        <v>43.7</v>
      </c>
      <c r="I372" s="62" t="s">
        <v>910</v>
      </c>
      <c r="J372" s="62" t="s">
        <v>910</v>
      </c>
    </row>
    <row r="373" spans="1:10" ht="58.5" customHeight="1" thickBot="1" x14ac:dyDescent="0.4">
      <c r="B373" s="69" t="s">
        <v>1304</v>
      </c>
      <c r="C373" s="64" t="s">
        <v>1305</v>
      </c>
      <c r="D373" s="55">
        <v>128.19999999999999</v>
      </c>
      <c r="E373" s="55">
        <v>129.1</v>
      </c>
      <c r="F373" s="55">
        <v>128.80000000000001</v>
      </c>
      <c r="G373" s="55">
        <v>130.69999999999999</v>
      </c>
      <c r="H373" s="55">
        <v>129.9</v>
      </c>
      <c r="I373" s="55" t="s">
        <v>910</v>
      </c>
      <c r="J373" s="55" t="s">
        <v>910</v>
      </c>
    </row>
    <row r="374" spans="1:10" ht="18.5" customHeight="1" thickBot="1" x14ac:dyDescent="0.4">
      <c r="B374" s="65" t="s">
        <v>1306</v>
      </c>
      <c r="C374" s="61">
        <v>425</v>
      </c>
      <c r="D374" s="62">
        <v>480.5</v>
      </c>
      <c r="E374" s="62">
        <v>478.5</v>
      </c>
      <c r="F374" s="62">
        <v>478.3</v>
      </c>
      <c r="G374" s="62">
        <v>478.7</v>
      </c>
      <c r="H374" s="62">
        <v>479.5</v>
      </c>
      <c r="I374" s="62">
        <v>481.2</v>
      </c>
      <c r="J374" s="62">
        <v>1.7</v>
      </c>
    </row>
    <row r="375" spans="1:10" ht="58.5" customHeight="1" thickBot="1" x14ac:dyDescent="0.4">
      <c r="B375" s="79" t="s">
        <v>1307</v>
      </c>
      <c r="C375" s="64">
        <v>42511</v>
      </c>
      <c r="D375" s="55">
        <v>28</v>
      </c>
      <c r="E375" s="55">
        <v>28</v>
      </c>
      <c r="F375" s="55">
        <v>28</v>
      </c>
      <c r="G375" s="55">
        <v>27.4</v>
      </c>
      <c r="H375" s="55">
        <v>27.7</v>
      </c>
      <c r="I375" s="55" t="s">
        <v>910</v>
      </c>
      <c r="J375" s="55" t="s">
        <v>910</v>
      </c>
    </row>
    <row r="376" spans="1:10" ht="44" customHeight="1" thickBot="1" x14ac:dyDescent="0.4">
      <c r="B376" s="75" t="s">
        <v>1308</v>
      </c>
      <c r="C376" s="61">
        <v>42512</v>
      </c>
      <c r="D376" s="62">
        <v>452.3</v>
      </c>
      <c r="E376" s="62">
        <v>450.5</v>
      </c>
      <c r="F376" s="62">
        <v>450.3</v>
      </c>
      <c r="G376" s="62">
        <v>451.1</v>
      </c>
      <c r="H376" s="62">
        <v>451.8</v>
      </c>
      <c r="I376" s="62" t="s">
        <v>910</v>
      </c>
      <c r="J376" s="62" t="s">
        <v>910</v>
      </c>
    </row>
    <row r="377" spans="1:10" ht="15" thickBot="1" x14ac:dyDescent="0.4">
      <c r="B377" s="106"/>
      <c r="C377" s="107"/>
      <c r="D377" s="107"/>
      <c r="E377" s="107"/>
      <c r="F377" s="107"/>
      <c r="G377" s="107"/>
      <c r="H377" s="107"/>
      <c r="I377" s="107"/>
      <c r="J377" s="108"/>
    </row>
    <row r="378" spans="1:10" ht="15" thickBot="1" x14ac:dyDescent="0.4">
      <c r="A378" t="s">
        <v>32</v>
      </c>
      <c r="B378" s="63" t="s">
        <v>1309</v>
      </c>
      <c r="C378" s="55"/>
      <c r="D378" s="77">
        <v>15159.8</v>
      </c>
      <c r="E378" s="77">
        <v>15377.5</v>
      </c>
      <c r="F378" s="77">
        <v>15416.6</v>
      </c>
      <c r="G378" s="77">
        <v>15467.2</v>
      </c>
      <c r="H378" s="77">
        <v>15453.9</v>
      </c>
      <c r="I378" s="77">
        <v>15451.8</v>
      </c>
      <c r="J378" s="55">
        <v>-2.1</v>
      </c>
    </row>
    <row r="379" spans="1:10" ht="18.5" customHeight="1" thickBot="1" x14ac:dyDescent="0.4">
      <c r="B379" s="65" t="s">
        <v>627</v>
      </c>
      <c r="C379" s="61">
        <v>441</v>
      </c>
      <c r="D379" s="76">
        <v>1953.3</v>
      </c>
      <c r="E379" s="76">
        <v>1983.9</v>
      </c>
      <c r="F379" s="76">
        <v>1986.6</v>
      </c>
      <c r="G379" s="76">
        <v>1987</v>
      </c>
      <c r="H379" s="76">
        <v>1986.8</v>
      </c>
      <c r="I379" s="76">
        <v>1984.2</v>
      </c>
      <c r="J379" s="62">
        <v>-2.6</v>
      </c>
    </row>
    <row r="380" spans="1:10" ht="15" thickBot="1" x14ac:dyDescent="0.4">
      <c r="B380" s="72" t="s">
        <v>1310</v>
      </c>
      <c r="C380" s="64">
        <v>4411</v>
      </c>
      <c r="D380" s="77">
        <v>1239.5999999999999</v>
      </c>
      <c r="E380" s="77">
        <v>1254.8</v>
      </c>
      <c r="F380" s="77">
        <v>1255.5999999999999</v>
      </c>
      <c r="G380" s="77">
        <v>1252.5</v>
      </c>
      <c r="H380" s="77">
        <v>1252.9000000000001</v>
      </c>
      <c r="I380" s="77">
        <v>1250.8</v>
      </c>
      <c r="J380" s="55">
        <v>-2.1</v>
      </c>
    </row>
    <row r="381" spans="1:10" ht="29.5" customHeight="1" thickBot="1" x14ac:dyDescent="0.4">
      <c r="B381" s="71" t="s">
        <v>1311</v>
      </c>
      <c r="C381" s="61">
        <v>44111</v>
      </c>
      <c r="D381" s="76">
        <v>1077.9000000000001</v>
      </c>
      <c r="E381" s="76">
        <v>1079.0999999999999</v>
      </c>
      <c r="F381" s="76">
        <v>1083.0999999999999</v>
      </c>
      <c r="G381" s="76">
        <v>1080.3</v>
      </c>
      <c r="H381" s="76">
        <v>1079.5</v>
      </c>
      <c r="I381" s="62" t="s">
        <v>910</v>
      </c>
      <c r="J381" s="62" t="s">
        <v>910</v>
      </c>
    </row>
    <row r="382" spans="1:10" ht="29.5" customHeight="1" thickBot="1" x14ac:dyDescent="0.4">
      <c r="B382" s="69" t="s">
        <v>1312</v>
      </c>
      <c r="C382" s="64">
        <v>44112</v>
      </c>
      <c r="D382" s="55">
        <v>163.69999999999999</v>
      </c>
      <c r="E382" s="55">
        <v>172.2</v>
      </c>
      <c r="F382" s="55">
        <v>172.5</v>
      </c>
      <c r="G382" s="55">
        <v>171.9</v>
      </c>
      <c r="H382" s="55">
        <v>174.3</v>
      </c>
      <c r="I382" s="55" t="s">
        <v>910</v>
      </c>
      <c r="J382" s="55" t="s">
        <v>910</v>
      </c>
    </row>
    <row r="383" spans="1:10" ht="18.5" customHeight="1" thickBot="1" x14ac:dyDescent="0.4">
      <c r="B383" s="67" t="s">
        <v>1313</v>
      </c>
      <c r="C383" s="61">
        <v>4412</v>
      </c>
      <c r="D383" s="62">
        <v>155.4</v>
      </c>
      <c r="E383" s="62">
        <v>165.1</v>
      </c>
      <c r="F383" s="62">
        <v>165</v>
      </c>
      <c r="G383" s="62">
        <v>166.9</v>
      </c>
      <c r="H383" s="62">
        <v>165.8</v>
      </c>
      <c r="I383" s="62">
        <v>165.9</v>
      </c>
      <c r="J383" s="62">
        <v>0.1</v>
      </c>
    </row>
    <row r="384" spans="1:10" ht="44" customHeight="1" thickBot="1" x14ac:dyDescent="0.4">
      <c r="B384" s="69" t="s">
        <v>1314</v>
      </c>
      <c r="C384" s="64">
        <v>44121</v>
      </c>
      <c r="D384" s="55">
        <v>49.7</v>
      </c>
      <c r="E384" s="55">
        <v>56.4</v>
      </c>
      <c r="F384" s="55">
        <v>56</v>
      </c>
      <c r="G384" s="55">
        <v>55.4</v>
      </c>
      <c r="H384" s="55">
        <v>55.1</v>
      </c>
      <c r="I384" s="55" t="s">
        <v>910</v>
      </c>
      <c r="J384" s="55" t="s">
        <v>910</v>
      </c>
    </row>
    <row r="385" spans="2:10" ht="58.5" customHeight="1" thickBot="1" x14ac:dyDescent="0.4">
      <c r="B385" s="71" t="s">
        <v>1315</v>
      </c>
      <c r="C385" s="61">
        <v>44122</v>
      </c>
      <c r="D385" s="62">
        <v>105.1</v>
      </c>
      <c r="E385" s="62">
        <v>110</v>
      </c>
      <c r="F385" s="62">
        <v>109.5</v>
      </c>
      <c r="G385" s="62">
        <v>110.9</v>
      </c>
      <c r="H385" s="62">
        <v>110.3</v>
      </c>
      <c r="I385" s="62" t="s">
        <v>910</v>
      </c>
      <c r="J385" s="62" t="s">
        <v>910</v>
      </c>
    </row>
    <row r="386" spans="2:10" ht="18.5" customHeight="1" thickBot="1" x14ac:dyDescent="0.4">
      <c r="B386" s="72" t="s">
        <v>1316</v>
      </c>
      <c r="C386" s="64">
        <v>4413</v>
      </c>
      <c r="D386" s="55">
        <v>558.29999999999995</v>
      </c>
      <c r="E386" s="55">
        <v>564</v>
      </c>
      <c r="F386" s="55">
        <v>566</v>
      </c>
      <c r="G386" s="55">
        <v>567.5</v>
      </c>
      <c r="H386" s="55">
        <v>568</v>
      </c>
      <c r="I386" s="55">
        <v>567.5</v>
      </c>
      <c r="J386" s="55">
        <v>-0.5</v>
      </c>
    </row>
    <row r="387" spans="2:10" ht="58.5" customHeight="1" thickBot="1" x14ac:dyDescent="0.4">
      <c r="B387" s="71" t="s">
        <v>1317</v>
      </c>
      <c r="C387" s="61">
        <v>44131</v>
      </c>
      <c r="D387" s="62">
        <v>374.4</v>
      </c>
      <c r="E387" s="62">
        <v>379.8</v>
      </c>
      <c r="F387" s="62">
        <v>382.2</v>
      </c>
      <c r="G387" s="62">
        <v>384.2</v>
      </c>
      <c r="H387" s="62">
        <v>385.2</v>
      </c>
      <c r="I387" s="62" t="s">
        <v>910</v>
      </c>
      <c r="J387" s="62" t="s">
        <v>910</v>
      </c>
    </row>
    <row r="388" spans="2:10" ht="15" thickBot="1" x14ac:dyDescent="0.4">
      <c r="B388" s="69" t="s">
        <v>1318</v>
      </c>
      <c r="C388" s="64">
        <v>44132</v>
      </c>
      <c r="D388" s="55">
        <v>183.6</v>
      </c>
      <c r="E388" s="55">
        <v>185.2</v>
      </c>
      <c r="F388" s="55">
        <v>184.1</v>
      </c>
      <c r="G388" s="55">
        <v>183</v>
      </c>
      <c r="H388" s="55">
        <v>182.8</v>
      </c>
      <c r="I388" s="55" t="s">
        <v>910</v>
      </c>
      <c r="J388" s="55" t="s">
        <v>910</v>
      </c>
    </row>
    <row r="389" spans="2:10" ht="18.5" customHeight="1" thickBot="1" x14ac:dyDescent="0.4">
      <c r="B389" s="65" t="s">
        <v>635</v>
      </c>
      <c r="C389" s="61">
        <v>442</v>
      </c>
      <c r="D389" s="62">
        <v>435.2</v>
      </c>
      <c r="E389" s="62">
        <v>446.8</v>
      </c>
      <c r="F389" s="62">
        <v>447.3</v>
      </c>
      <c r="G389" s="62">
        <v>446.9</v>
      </c>
      <c r="H389" s="62">
        <v>447.3</v>
      </c>
      <c r="I389" s="62">
        <v>445.3</v>
      </c>
      <c r="J389" s="62">
        <v>-2</v>
      </c>
    </row>
    <row r="390" spans="2:10" ht="29.5" customHeight="1" thickBot="1" x14ac:dyDescent="0.4">
      <c r="B390" s="79" t="s">
        <v>1319</v>
      </c>
      <c r="C390" s="64">
        <v>4421</v>
      </c>
      <c r="D390" s="55">
        <v>208.6</v>
      </c>
      <c r="E390" s="55">
        <v>216.5</v>
      </c>
      <c r="F390" s="55">
        <v>219.1</v>
      </c>
      <c r="G390" s="55">
        <v>220.3</v>
      </c>
      <c r="H390" s="55">
        <v>222.7</v>
      </c>
      <c r="I390" s="55" t="s">
        <v>910</v>
      </c>
      <c r="J390" s="55" t="s">
        <v>910</v>
      </c>
    </row>
    <row r="391" spans="2:10" ht="29.5" customHeight="1" thickBot="1" x14ac:dyDescent="0.4">
      <c r="B391" s="75" t="s">
        <v>1320</v>
      </c>
      <c r="C391" s="61">
        <v>4422</v>
      </c>
      <c r="D391" s="62">
        <v>227.9</v>
      </c>
      <c r="E391" s="62">
        <v>229.5</v>
      </c>
      <c r="F391" s="62">
        <v>228.5</v>
      </c>
      <c r="G391" s="62">
        <v>228</v>
      </c>
      <c r="H391" s="62">
        <v>228.2</v>
      </c>
      <c r="I391" s="62" t="s">
        <v>910</v>
      </c>
      <c r="J391" s="62" t="s">
        <v>910</v>
      </c>
    </row>
    <row r="392" spans="2:10" ht="29.5" customHeight="1" thickBot="1" x14ac:dyDescent="0.4">
      <c r="B392" s="69" t="s">
        <v>1321</v>
      </c>
      <c r="C392" s="64">
        <v>44221</v>
      </c>
      <c r="D392" s="55">
        <v>69.400000000000006</v>
      </c>
      <c r="E392" s="55">
        <v>71</v>
      </c>
      <c r="F392" s="55">
        <v>70.2</v>
      </c>
      <c r="G392" s="55">
        <v>69.599999999999994</v>
      </c>
      <c r="H392" s="55">
        <v>69.2</v>
      </c>
      <c r="I392" s="55" t="s">
        <v>910</v>
      </c>
      <c r="J392" s="55" t="s">
        <v>910</v>
      </c>
    </row>
    <row r="393" spans="2:10" ht="44" customHeight="1" thickBot="1" x14ac:dyDescent="0.4">
      <c r="B393" s="71" t="s">
        <v>1322</v>
      </c>
      <c r="C393" s="61">
        <v>44229</v>
      </c>
      <c r="D393" s="62">
        <v>158.5</v>
      </c>
      <c r="E393" s="62">
        <v>158.9</v>
      </c>
      <c r="F393" s="62">
        <v>157.80000000000001</v>
      </c>
      <c r="G393" s="62">
        <v>157.6</v>
      </c>
      <c r="H393" s="62">
        <v>157.19999999999999</v>
      </c>
      <c r="I393" s="62" t="s">
        <v>910</v>
      </c>
      <c r="J393" s="62" t="s">
        <v>910</v>
      </c>
    </row>
    <row r="394" spans="2:10" ht="18.5" customHeight="1" thickBot="1" x14ac:dyDescent="0.4">
      <c r="B394" s="66" t="s">
        <v>636</v>
      </c>
      <c r="C394" s="64">
        <v>443</v>
      </c>
      <c r="D394" s="55">
        <v>431.2</v>
      </c>
      <c r="E394" s="55">
        <v>427.3</v>
      </c>
      <c r="F394" s="55">
        <v>425.7</v>
      </c>
      <c r="G394" s="55">
        <v>429.3</v>
      </c>
      <c r="H394" s="55">
        <v>428.9</v>
      </c>
      <c r="I394" s="55">
        <v>427.5</v>
      </c>
      <c r="J394" s="55">
        <v>-1.4</v>
      </c>
    </row>
    <row r="395" spans="2:10" ht="44" customHeight="1" thickBot="1" x14ac:dyDescent="0.4">
      <c r="B395" s="75" t="s">
        <v>1323</v>
      </c>
      <c r="C395" s="61">
        <v>443141</v>
      </c>
      <c r="D395" s="62">
        <v>48.1</v>
      </c>
      <c r="E395" s="62">
        <v>49.6</v>
      </c>
      <c r="F395" s="62">
        <v>49.4</v>
      </c>
      <c r="G395" s="62">
        <v>50</v>
      </c>
      <c r="H395" s="62">
        <v>49.5</v>
      </c>
      <c r="I395" s="62" t="s">
        <v>910</v>
      </c>
      <c r="J395" s="62" t="s">
        <v>910</v>
      </c>
    </row>
    <row r="396" spans="2:10" ht="29.5" customHeight="1" thickBot="1" x14ac:dyDescent="0.4">
      <c r="B396" s="79" t="s">
        <v>1324</v>
      </c>
      <c r="C396" s="64">
        <v>443142</v>
      </c>
      <c r="D396" s="55">
        <v>383</v>
      </c>
      <c r="E396" s="55">
        <v>377.7</v>
      </c>
      <c r="F396" s="55">
        <v>376.2</v>
      </c>
      <c r="G396" s="55">
        <v>379.4</v>
      </c>
      <c r="H396" s="55">
        <v>379.6</v>
      </c>
      <c r="I396" s="55" t="s">
        <v>910</v>
      </c>
      <c r="J396" s="55" t="s">
        <v>910</v>
      </c>
    </row>
    <row r="397" spans="2:10" ht="18.5" customHeight="1" thickBot="1" x14ac:dyDescent="0.4">
      <c r="B397" s="65" t="s">
        <v>1325</v>
      </c>
      <c r="C397" s="61">
        <v>444</v>
      </c>
      <c r="D397" s="76">
        <v>1426.6</v>
      </c>
      <c r="E397" s="76">
        <v>1357.7</v>
      </c>
      <c r="F397" s="76">
        <v>1377.1</v>
      </c>
      <c r="G397" s="76">
        <v>1364.9</v>
      </c>
      <c r="H397" s="76">
        <v>1367.7</v>
      </c>
      <c r="I397" s="76">
        <v>1365.7</v>
      </c>
      <c r="J397" s="62">
        <v>-2</v>
      </c>
    </row>
    <row r="398" spans="2:10" ht="44" customHeight="1" thickBot="1" x14ac:dyDescent="0.4">
      <c r="B398" s="79" t="s">
        <v>1326</v>
      </c>
      <c r="C398" s="64">
        <v>4441</v>
      </c>
      <c r="D398" s="77">
        <v>1249.9000000000001</v>
      </c>
      <c r="E398" s="77">
        <v>1174.4000000000001</v>
      </c>
      <c r="F398" s="77">
        <v>1195.9000000000001</v>
      </c>
      <c r="G398" s="77">
        <v>1183</v>
      </c>
      <c r="H398" s="77">
        <v>1183.5999999999999</v>
      </c>
      <c r="I398" s="55" t="s">
        <v>910</v>
      </c>
      <c r="J398" s="55" t="s">
        <v>910</v>
      </c>
    </row>
    <row r="399" spans="2:10" ht="29.5" customHeight="1" thickBot="1" x14ac:dyDescent="0.4">
      <c r="B399" s="71" t="s">
        <v>1327</v>
      </c>
      <c r="C399" s="61">
        <v>44411</v>
      </c>
      <c r="D399" s="62">
        <v>825</v>
      </c>
      <c r="E399" s="62">
        <v>738.2</v>
      </c>
      <c r="F399" s="62">
        <v>743.8</v>
      </c>
      <c r="G399" s="62">
        <v>735.8</v>
      </c>
      <c r="H399" s="62">
        <v>735.1</v>
      </c>
      <c r="I399" s="62" t="s">
        <v>910</v>
      </c>
      <c r="J399" s="62" t="s">
        <v>910</v>
      </c>
    </row>
    <row r="400" spans="2:10" ht="44" customHeight="1" thickBot="1" x14ac:dyDescent="0.4">
      <c r="B400" s="69" t="s">
        <v>1328</v>
      </c>
      <c r="C400" s="64">
        <v>44412</v>
      </c>
      <c r="D400" s="55">
        <v>39.799999999999997</v>
      </c>
      <c r="E400" s="55">
        <v>40.4</v>
      </c>
      <c r="F400" s="55">
        <v>40.6</v>
      </c>
      <c r="G400" s="55">
        <v>40.799999999999997</v>
      </c>
      <c r="H400" s="55">
        <v>40.799999999999997</v>
      </c>
      <c r="I400" s="55" t="s">
        <v>910</v>
      </c>
      <c r="J400" s="55" t="s">
        <v>910</v>
      </c>
    </row>
    <row r="401" spans="2:10" ht="29.5" customHeight="1" thickBot="1" x14ac:dyDescent="0.4">
      <c r="B401" s="71" t="s">
        <v>1329</v>
      </c>
      <c r="C401" s="61">
        <v>44413</v>
      </c>
      <c r="D401" s="62">
        <v>162.4</v>
      </c>
      <c r="E401" s="62">
        <v>165.1</v>
      </c>
      <c r="F401" s="62">
        <v>166</v>
      </c>
      <c r="G401" s="62">
        <v>166.1</v>
      </c>
      <c r="H401" s="62">
        <v>166.5</v>
      </c>
      <c r="I401" s="62" t="s">
        <v>910</v>
      </c>
      <c r="J401" s="62" t="s">
        <v>910</v>
      </c>
    </row>
    <row r="402" spans="2:10" ht="44" customHeight="1" thickBot="1" x14ac:dyDescent="0.4">
      <c r="B402" s="69" t="s">
        <v>1330</v>
      </c>
      <c r="C402" s="64">
        <v>44419</v>
      </c>
      <c r="D402" s="55">
        <v>239</v>
      </c>
      <c r="E402" s="55">
        <v>248.2</v>
      </c>
      <c r="F402" s="55">
        <v>248.4</v>
      </c>
      <c r="G402" s="55">
        <v>248.4</v>
      </c>
      <c r="H402" s="55">
        <v>250.5</v>
      </c>
      <c r="I402" s="55" t="s">
        <v>910</v>
      </c>
      <c r="J402" s="55" t="s">
        <v>910</v>
      </c>
    </row>
    <row r="403" spans="2:10" ht="44" customHeight="1" thickBot="1" x14ac:dyDescent="0.4">
      <c r="B403" s="75" t="s">
        <v>1331</v>
      </c>
      <c r="C403" s="61">
        <v>4442</v>
      </c>
      <c r="D403" s="62">
        <v>172.7</v>
      </c>
      <c r="E403" s="62">
        <v>180.3</v>
      </c>
      <c r="F403" s="62">
        <v>179.8</v>
      </c>
      <c r="G403" s="62">
        <v>180.1</v>
      </c>
      <c r="H403" s="62">
        <v>180.9</v>
      </c>
      <c r="I403" s="62" t="s">
        <v>910</v>
      </c>
      <c r="J403" s="62" t="s">
        <v>910</v>
      </c>
    </row>
    <row r="404" spans="2:10" ht="44" customHeight="1" thickBot="1" x14ac:dyDescent="0.4">
      <c r="B404" s="69" t="s">
        <v>1332</v>
      </c>
      <c r="C404" s="64">
        <v>44421</v>
      </c>
      <c r="D404" s="55">
        <v>33.6</v>
      </c>
      <c r="E404" s="55">
        <v>33.200000000000003</v>
      </c>
      <c r="F404" s="55">
        <v>33.4</v>
      </c>
      <c r="G404" s="55">
        <v>33.9</v>
      </c>
      <c r="H404" s="55">
        <v>34.200000000000003</v>
      </c>
      <c r="I404" s="55" t="s">
        <v>910</v>
      </c>
      <c r="J404" s="55" t="s">
        <v>910</v>
      </c>
    </row>
    <row r="405" spans="2:10" ht="58.5" customHeight="1" thickBot="1" x14ac:dyDescent="0.4">
      <c r="B405" s="71" t="s">
        <v>1333</v>
      </c>
      <c r="C405" s="61">
        <v>44422</v>
      </c>
      <c r="D405" s="62">
        <v>139.30000000000001</v>
      </c>
      <c r="E405" s="62">
        <v>147</v>
      </c>
      <c r="F405" s="62">
        <v>146.1</v>
      </c>
      <c r="G405" s="62">
        <v>146</v>
      </c>
      <c r="H405" s="62">
        <v>146.4</v>
      </c>
      <c r="I405" s="62" t="s">
        <v>910</v>
      </c>
      <c r="J405" s="62" t="s">
        <v>910</v>
      </c>
    </row>
    <row r="406" spans="2:10" ht="15" thickBot="1" x14ac:dyDescent="0.4">
      <c r="B406" s="66" t="s">
        <v>628</v>
      </c>
      <c r="C406" s="64">
        <v>445</v>
      </c>
      <c r="D406" s="77">
        <v>3145.1</v>
      </c>
      <c r="E406" s="77">
        <v>3094.6</v>
      </c>
      <c r="F406" s="77">
        <v>3088</v>
      </c>
      <c r="G406" s="77">
        <v>3108.2</v>
      </c>
      <c r="H406" s="77">
        <v>3119.6</v>
      </c>
      <c r="I406" s="77">
        <v>3117.8</v>
      </c>
      <c r="J406" s="55">
        <v>-1.8</v>
      </c>
    </row>
    <row r="407" spans="2:10" ht="15" thickBot="1" x14ac:dyDescent="0.4">
      <c r="B407" s="75" t="s">
        <v>1334</v>
      </c>
      <c r="C407" s="61">
        <v>4451</v>
      </c>
      <c r="D407" s="76">
        <v>2780.1</v>
      </c>
      <c r="E407" s="76">
        <v>2718.9</v>
      </c>
      <c r="F407" s="76">
        <v>2718</v>
      </c>
      <c r="G407" s="76">
        <v>2725.2</v>
      </c>
      <c r="H407" s="76">
        <v>2730.1</v>
      </c>
      <c r="I407" s="62" t="s">
        <v>910</v>
      </c>
      <c r="J407" s="62" t="s">
        <v>910</v>
      </c>
    </row>
    <row r="408" spans="2:10" ht="58.5" customHeight="1" thickBot="1" x14ac:dyDescent="0.4">
      <c r="B408" s="69" t="s">
        <v>1335</v>
      </c>
      <c r="C408" s="64">
        <v>44511</v>
      </c>
      <c r="D408" s="77">
        <v>2621.1999999999998</v>
      </c>
      <c r="E408" s="77">
        <v>2554.9</v>
      </c>
      <c r="F408" s="77">
        <v>2555.4</v>
      </c>
      <c r="G408" s="77">
        <v>2559.5</v>
      </c>
      <c r="H408" s="77">
        <v>2564</v>
      </c>
      <c r="I408" s="55" t="s">
        <v>910</v>
      </c>
      <c r="J408" s="55" t="s">
        <v>910</v>
      </c>
    </row>
    <row r="409" spans="2:10" ht="29.5" customHeight="1" thickBot="1" x14ac:dyDescent="0.4">
      <c r="B409" s="71" t="s">
        <v>1336</v>
      </c>
      <c r="C409" s="61">
        <v>44512</v>
      </c>
      <c r="D409" s="62">
        <v>158</v>
      </c>
      <c r="E409" s="62">
        <v>164.5</v>
      </c>
      <c r="F409" s="62">
        <v>165</v>
      </c>
      <c r="G409" s="62">
        <v>166.2</v>
      </c>
      <c r="H409" s="62">
        <v>166.5</v>
      </c>
      <c r="I409" s="62" t="s">
        <v>910</v>
      </c>
      <c r="J409" s="62" t="s">
        <v>910</v>
      </c>
    </row>
    <row r="410" spans="2:10" ht="29.5" customHeight="1" thickBot="1" x14ac:dyDescent="0.4">
      <c r="B410" s="79" t="s">
        <v>1337</v>
      </c>
      <c r="C410" s="64">
        <v>4452</v>
      </c>
      <c r="D410" s="55">
        <v>204.2</v>
      </c>
      <c r="E410" s="55">
        <v>215.3</v>
      </c>
      <c r="F410" s="55">
        <v>213.7</v>
      </c>
      <c r="G410" s="55">
        <v>215.9</v>
      </c>
      <c r="H410" s="55">
        <v>218.2</v>
      </c>
      <c r="I410" s="55" t="s">
        <v>910</v>
      </c>
      <c r="J410" s="55" t="s">
        <v>910</v>
      </c>
    </row>
    <row r="411" spans="2:10" ht="58.5" customHeight="1" thickBot="1" x14ac:dyDescent="0.4">
      <c r="B411" s="71" t="s">
        <v>1338</v>
      </c>
      <c r="C411" s="61" t="s">
        <v>1339</v>
      </c>
      <c r="D411" s="62">
        <v>71.3</v>
      </c>
      <c r="E411" s="62">
        <v>72.7</v>
      </c>
      <c r="F411" s="62">
        <v>73.2</v>
      </c>
      <c r="G411" s="62">
        <v>75.099999999999994</v>
      </c>
      <c r="H411" s="62">
        <v>76.3</v>
      </c>
      <c r="I411" s="62" t="s">
        <v>910</v>
      </c>
      <c r="J411" s="62" t="s">
        <v>910</v>
      </c>
    </row>
    <row r="412" spans="2:10" ht="44" customHeight="1" thickBot="1" x14ac:dyDescent="0.4">
      <c r="B412" s="69" t="s">
        <v>1340</v>
      </c>
      <c r="C412" s="64">
        <v>44523</v>
      </c>
      <c r="D412" s="55">
        <v>29</v>
      </c>
      <c r="E412" s="55">
        <v>30.6</v>
      </c>
      <c r="F412" s="55">
        <v>29.8</v>
      </c>
      <c r="G412" s="55">
        <v>30.1</v>
      </c>
      <c r="H412" s="55">
        <v>30.2</v>
      </c>
      <c r="I412" s="55" t="s">
        <v>910</v>
      </c>
      <c r="J412" s="55" t="s">
        <v>910</v>
      </c>
    </row>
    <row r="413" spans="2:10" ht="29.5" customHeight="1" thickBot="1" x14ac:dyDescent="0.4">
      <c r="B413" s="71" t="s">
        <v>1341</v>
      </c>
      <c r="C413" s="61">
        <v>44529</v>
      </c>
      <c r="D413" s="62">
        <v>102.7</v>
      </c>
      <c r="E413" s="62">
        <v>111.8</v>
      </c>
      <c r="F413" s="62">
        <v>110.7</v>
      </c>
      <c r="G413" s="62">
        <v>110</v>
      </c>
      <c r="H413" s="62">
        <v>110.2</v>
      </c>
      <c r="I413" s="62" t="s">
        <v>910</v>
      </c>
      <c r="J413" s="62" t="s">
        <v>910</v>
      </c>
    </row>
    <row r="414" spans="2:10" ht="29.5" customHeight="1" thickBot="1" x14ac:dyDescent="0.4">
      <c r="B414" s="79" t="s">
        <v>1342</v>
      </c>
      <c r="C414" s="64">
        <v>4453</v>
      </c>
      <c r="D414" s="55">
        <v>159.9</v>
      </c>
      <c r="E414" s="55">
        <v>163.69999999999999</v>
      </c>
      <c r="F414" s="55">
        <v>163.6</v>
      </c>
      <c r="G414" s="55">
        <v>164.9</v>
      </c>
      <c r="H414" s="55">
        <v>166</v>
      </c>
      <c r="I414" s="55" t="s">
        <v>910</v>
      </c>
      <c r="J414" s="55" t="s">
        <v>910</v>
      </c>
    </row>
    <row r="415" spans="2:10" ht="18.5" customHeight="1" thickBot="1" x14ac:dyDescent="0.4">
      <c r="B415" s="65" t="s">
        <v>631</v>
      </c>
      <c r="C415" s="61">
        <v>446</v>
      </c>
      <c r="D415" s="62">
        <v>960.8</v>
      </c>
      <c r="E415" s="76">
        <v>1009</v>
      </c>
      <c r="F415" s="76">
        <v>1018.5</v>
      </c>
      <c r="G415" s="76">
        <v>1027.8</v>
      </c>
      <c r="H415" s="76">
        <v>1032.2</v>
      </c>
      <c r="I415" s="76">
        <v>1036.8</v>
      </c>
      <c r="J415" s="62">
        <v>4.5999999999999996</v>
      </c>
    </row>
    <row r="416" spans="2:10" ht="29.5" customHeight="1" thickBot="1" x14ac:dyDescent="0.4">
      <c r="B416" s="79" t="s">
        <v>1343</v>
      </c>
      <c r="C416" s="64">
        <v>44611</v>
      </c>
      <c r="D416" s="55">
        <v>675.8</v>
      </c>
      <c r="E416" s="55">
        <v>694</v>
      </c>
      <c r="F416" s="55">
        <v>699.9</v>
      </c>
      <c r="G416" s="55">
        <v>710.4</v>
      </c>
      <c r="H416" s="55">
        <v>719.4</v>
      </c>
      <c r="I416" s="55" t="s">
        <v>910</v>
      </c>
      <c r="J416" s="55" t="s">
        <v>910</v>
      </c>
    </row>
    <row r="417" spans="2:10" ht="44" customHeight="1" thickBot="1" x14ac:dyDescent="0.4">
      <c r="B417" s="75" t="s">
        <v>1344</v>
      </c>
      <c r="C417" s="61">
        <v>44612</v>
      </c>
      <c r="D417" s="62">
        <v>115.1</v>
      </c>
      <c r="E417" s="62">
        <v>133.80000000000001</v>
      </c>
      <c r="F417" s="62">
        <v>136.6</v>
      </c>
      <c r="G417" s="62">
        <v>138.69999999999999</v>
      </c>
      <c r="H417" s="62">
        <v>135.4</v>
      </c>
      <c r="I417" s="62" t="s">
        <v>910</v>
      </c>
      <c r="J417" s="62" t="s">
        <v>910</v>
      </c>
    </row>
    <row r="418" spans="2:10" ht="29.5" customHeight="1" thickBot="1" x14ac:dyDescent="0.4">
      <c r="B418" s="79" t="s">
        <v>1345</v>
      </c>
      <c r="C418" s="64">
        <v>44613</v>
      </c>
      <c r="D418" s="55">
        <v>69.7</v>
      </c>
      <c r="E418" s="55">
        <v>71.7</v>
      </c>
      <c r="F418" s="55">
        <v>71.8</v>
      </c>
      <c r="G418" s="55">
        <v>71.099999999999994</v>
      </c>
      <c r="H418" s="55">
        <v>72.099999999999994</v>
      </c>
      <c r="I418" s="55" t="s">
        <v>910</v>
      </c>
      <c r="J418" s="55" t="s">
        <v>910</v>
      </c>
    </row>
    <row r="419" spans="2:10" ht="44" customHeight="1" thickBot="1" x14ac:dyDescent="0.4">
      <c r="B419" s="75" t="s">
        <v>1346</v>
      </c>
      <c r="C419" s="61">
        <v>44619</v>
      </c>
      <c r="D419" s="62">
        <v>105.9</v>
      </c>
      <c r="E419" s="62">
        <v>110.3</v>
      </c>
      <c r="F419" s="62">
        <v>111.4</v>
      </c>
      <c r="G419" s="62">
        <v>112.3</v>
      </c>
      <c r="H419" s="62">
        <v>113</v>
      </c>
      <c r="I419" s="62" t="s">
        <v>910</v>
      </c>
      <c r="J419" s="62" t="s">
        <v>910</v>
      </c>
    </row>
    <row r="420" spans="2:10" ht="44" customHeight="1" thickBot="1" x14ac:dyDescent="0.4">
      <c r="B420" s="69" t="s">
        <v>1347</v>
      </c>
      <c r="C420" s="64">
        <v>446191</v>
      </c>
      <c r="D420" s="55">
        <v>46.3</v>
      </c>
      <c r="E420" s="55">
        <v>48.2</v>
      </c>
      <c r="F420" s="55">
        <v>48.8</v>
      </c>
      <c r="G420" s="55">
        <v>49.5</v>
      </c>
      <c r="H420" s="55">
        <v>49.3</v>
      </c>
      <c r="I420" s="55" t="s">
        <v>910</v>
      </c>
      <c r="J420" s="55" t="s">
        <v>910</v>
      </c>
    </row>
    <row r="421" spans="2:10" ht="44" customHeight="1" thickBot="1" x14ac:dyDescent="0.4">
      <c r="B421" s="71" t="s">
        <v>1348</v>
      </c>
      <c r="C421" s="61">
        <v>446199</v>
      </c>
      <c r="D421" s="62">
        <v>59.4</v>
      </c>
      <c r="E421" s="62">
        <v>62.6</v>
      </c>
      <c r="F421" s="62">
        <v>62.8</v>
      </c>
      <c r="G421" s="62">
        <v>62.6</v>
      </c>
      <c r="H421" s="62">
        <v>63.4</v>
      </c>
      <c r="I421" s="62" t="s">
        <v>910</v>
      </c>
      <c r="J421" s="62" t="s">
        <v>910</v>
      </c>
    </row>
    <row r="422" spans="2:10" ht="15" thickBot="1" x14ac:dyDescent="0.4">
      <c r="B422" s="66" t="s">
        <v>632</v>
      </c>
      <c r="C422" s="64">
        <v>447</v>
      </c>
      <c r="D422" s="55">
        <v>939.3</v>
      </c>
      <c r="E422" s="55">
        <v>955.4</v>
      </c>
      <c r="F422" s="55">
        <v>955.3</v>
      </c>
      <c r="G422" s="55">
        <v>957.9</v>
      </c>
      <c r="H422" s="55">
        <v>958.8</v>
      </c>
      <c r="I422" s="55">
        <v>960.3</v>
      </c>
      <c r="J422" s="55">
        <v>1.5</v>
      </c>
    </row>
    <row r="423" spans="2:10" ht="44" customHeight="1" thickBot="1" x14ac:dyDescent="0.4">
      <c r="B423" s="75" t="s">
        <v>1349</v>
      </c>
      <c r="C423" s="61">
        <v>44711</v>
      </c>
      <c r="D423" s="62">
        <v>841.5</v>
      </c>
      <c r="E423" s="62">
        <v>858.2</v>
      </c>
      <c r="F423" s="62">
        <v>857.1</v>
      </c>
      <c r="G423" s="62">
        <v>856.6</v>
      </c>
      <c r="H423" s="62">
        <v>857</v>
      </c>
      <c r="I423" s="62" t="s">
        <v>910</v>
      </c>
      <c r="J423" s="62" t="s">
        <v>910</v>
      </c>
    </row>
    <row r="424" spans="2:10" ht="29.5" customHeight="1" thickBot="1" x14ac:dyDescent="0.4">
      <c r="B424" s="79" t="s">
        <v>1350</v>
      </c>
      <c r="C424" s="64">
        <v>44719</v>
      </c>
      <c r="D424" s="55">
        <v>96.7</v>
      </c>
      <c r="E424" s="55">
        <v>100.6</v>
      </c>
      <c r="F424" s="55">
        <v>99.4</v>
      </c>
      <c r="G424" s="55">
        <v>100.6</v>
      </c>
      <c r="H424" s="55">
        <v>100.5</v>
      </c>
      <c r="I424" s="55" t="s">
        <v>910</v>
      </c>
      <c r="J424" s="55" t="s">
        <v>910</v>
      </c>
    </row>
    <row r="425" spans="2:10" ht="18.5" customHeight="1" thickBot="1" x14ac:dyDescent="0.4">
      <c r="B425" s="65" t="s">
        <v>633</v>
      </c>
      <c r="C425" s="61">
        <v>448</v>
      </c>
      <c r="D425" s="62">
        <v>979</v>
      </c>
      <c r="E425" s="76">
        <v>1057.3</v>
      </c>
      <c r="F425" s="76">
        <v>1062.3</v>
      </c>
      <c r="G425" s="76">
        <v>1064</v>
      </c>
      <c r="H425" s="76">
        <v>1047.5999999999999</v>
      </c>
      <c r="I425" s="76">
        <v>1039.5999999999999</v>
      </c>
      <c r="J425" s="62">
        <v>-8</v>
      </c>
    </row>
    <row r="426" spans="2:10" ht="15" thickBot="1" x14ac:dyDescent="0.4">
      <c r="B426" s="79" t="s">
        <v>1351</v>
      </c>
      <c r="C426" s="64">
        <v>4481</v>
      </c>
      <c r="D426" s="55">
        <v>737.7</v>
      </c>
      <c r="E426" s="55">
        <v>808.4</v>
      </c>
      <c r="F426" s="55">
        <v>812.3</v>
      </c>
      <c r="G426" s="55">
        <v>814.7</v>
      </c>
      <c r="H426" s="55">
        <v>799.8</v>
      </c>
      <c r="I426" s="55" t="s">
        <v>910</v>
      </c>
      <c r="J426" s="55" t="s">
        <v>910</v>
      </c>
    </row>
    <row r="427" spans="2:10" ht="29.5" customHeight="1" thickBot="1" x14ac:dyDescent="0.4">
      <c r="B427" s="71" t="s">
        <v>1352</v>
      </c>
      <c r="C427" s="61">
        <v>44811</v>
      </c>
      <c r="D427" s="62">
        <v>27.8</v>
      </c>
      <c r="E427" s="62">
        <v>31.1</v>
      </c>
      <c r="F427" s="62">
        <v>32.6</v>
      </c>
      <c r="G427" s="62">
        <v>33.700000000000003</v>
      </c>
      <c r="H427" s="62">
        <v>33.299999999999997</v>
      </c>
      <c r="I427" s="62" t="s">
        <v>910</v>
      </c>
      <c r="J427" s="62" t="s">
        <v>910</v>
      </c>
    </row>
    <row r="428" spans="2:10" ht="44" customHeight="1" thickBot="1" x14ac:dyDescent="0.4">
      <c r="B428" s="69" t="s">
        <v>1353</v>
      </c>
      <c r="C428" s="64">
        <v>44812</v>
      </c>
      <c r="D428" s="55">
        <v>159.1</v>
      </c>
      <c r="E428" s="55">
        <v>175.1</v>
      </c>
      <c r="F428" s="55">
        <v>176.4</v>
      </c>
      <c r="G428" s="55">
        <v>176.9</v>
      </c>
      <c r="H428" s="55">
        <v>175.5</v>
      </c>
      <c r="I428" s="55" t="s">
        <v>910</v>
      </c>
      <c r="J428" s="55" t="s">
        <v>910</v>
      </c>
    </row>
    <row r="429" spans="2:10" ht="44" customHeight="1" thickBot="1" x14ac:dyDescent="0.4">
      <c r="B429" s="71" t="s">
        <v>1354</v>
      </c>
      <c r="C429" s="61">
        <v>44813</v>
      </c>
      <c r="D429" s="62">
        <v>79.8</v>
      </c>
      <c r="E429" s="62">
        <v>77</v>
      </c>
      <c r="F429" s="62">
        <v>69.7</v>
      </c>
      <c r="G429" s="62">
        <v>70.2</v>
      </c>
      <c r="H429" s="62">
        <v>71.5</v>
      </c>
      <c r="I429" s="62" t="s">
        <v>910</v>
      </c>
      <c r="J429" s="62" t="s">
        <v>910</v>
      </c>
    </row>
    <row r="430" spans="2:10" ht="29.5" customHeight="1" thickBot="1" x14ac:dyDescent="0.4">
      <c r="B430" s="69" t="s">
        <v>1355</v>
      </c>
      <c r="C430" s="64">
        <v>44814</v>
      </c>
      <c r="D430" s="55">
        <v>331.5</v>
      </c>
      <c r="E430" s="55">
        <v>377.4</v>
      </c>
      <c r="F430" s="55">
        <v>380.7</v>
      </c>
      <c r="G430" s="55">
        <v>380.1</v>
      </c>
      <c r="H430" s="55">
        <v>371.3</v>
      </c>
      <c r="I430" s="55" t="s">
        <v>910</v>
      </c>
      <c r="J430" s="55" t="s">
        <v>910</v>
      </c>
    </row>
    <row r="431" spans="2:10" ht="44" customHeight="1" thickBot="1" x14ac:dyDescent="0.4">
      <c r="B431" s="71" t="s">
        <v>1356</v>
      </c>
      <c r="C431" s="61">
        <v>44815</v>
      </c>
      <c r="D431" s="62">
        <v>34.299999999999997</v>
      </c>
      <c r="E431" s="62">
        <v>37.299999999999997</v>
      </c>
      <c r="F431" s="62">
        <v>37.799999999999997</v>
      </c>
      <c r="G431" s="62">
        <v>38.700000000000003</v>
      </c>
      <c r="H431" s="62">
        <v>38.6</v>
      </c>
      <c r="I431" s="62" t="s">
        <v>910</v>
      </c>
      <c r="J431" s="62" t="s">
        <v>910</v>
      </c>
    </row>
    <row r="432" spans="2:10" ht="29.5" customHeight="1" thickBot="1" x14ac:dyDescent="0.4">
      <c r="B432" s="69" t="s">
        <v>1357</v>
      </c>
      <c r="C432" s="64">
        <v>44819</v>
      </c>
      <c r="D432" s="55">
        <v>105.1</v>
      </c>
      <c r="E432" s="55">
        <v>114.7</v>
      </c>
      <c r="F432" s="55">
        <v>115</v>
      </c>
      <c r="G432" s="55">
        <v>115.9</v>
      </c>
      <c r="H432" s="55">
        <v>115</v>
      </c>
      <c r="I432" s="55" t="s">
        <v>910</v>
      </c>
      <c r="J432" s="55" t="s">
        <v>910</v>
      </c>
    </row>
    <row r="433" spans="2:10" ht="15" thickBot="1" x14ac:dyDescent="0.4">
      <c r="B433" s="75" t="s">
        <v>1358</v>
      </c>
      <c r="C433" s="61">
        <v>4482</v>
      </c>
      <c r="D433" s="62">
        <v>135.30000000000001</v>
      </c>
      <c r="E433" s="62">
        <v>138.9</v>
      </c>
      <c r="F433" s="62">
        <v>137.19999999999999</v>
      </c>
      <c r="G433" s="62">
        <v>137.30000000000001</v>
      </c>
      <c r="H433" s="62">
        <v>136.5</v>
      </c>
      <c r="I433" s="62" t="s">
        <v>910</v>
      </c>
      <c r="J433" s="62" t="s">
        <v>910</v>
      </c>
    </row>
    <row r="434" spans="2:10" ht="44" customHeight="1" thickBot="1" x14ac:dyDescent="0.4">
      <c r="B434" s="79" t="s">
        <v>1359</v>
      </c>
      <c r="C434" s="64">
        <v>4483</v>
      </c>
      <c r="D434" s="55">
        <v>105.2</v>
      </c>
      <c r="E434" s="55">
        <v>110.1</v>
      </c>
      <c r="F434" s="55">
        <v>111.6</v>
      </c>
      <c r="G434" s="55">
        <v>113.2</v>
      </c>
      <c r="H434" s="55">
        <v>113.7</v>
      </c>
      <c r="I434" s="55" t="s">
        <v>910</v>
      </c>
      <c r="J434" s="55" t="s">
        <v>910</v>
      </c>
    </row>
    <row r="435" spans="2:10" ht="18.5" customHeight="1" thickBot="1" x14ac:dyDescent="0.4">
      <c r="B435" s="65" t="s">
        <v>637</v>
      </c>
      <c r="C435" s="61">
        <v>451</v>
      </c>
      <c r="D435" s="62">
        <v>460.4</v>
      </c>
      <c r="E435" s="62">
        <v>502.7</v>
      </c>
      <c r="F435" s="62">
        <v>495.4</v>
      </c>
      <c r="G435" s="62">
        <v>494</v>
      </c>
      <c r="H435" s="62">
        <v>488.6</v>
      </c>
      <c r="I435" s="62">
        <v>476.1</v>
      </c>
      <c r="J435" s="62">
        <v>-12.5</v>
      </c>
    </row>
    <row r="436" spans="2:10" ht="58.5" customHeight="1" thickBot="1" x14ac:dyDescent="0.4">
      <c r="B436" s="79" t="s">
        <v>1360</v>
      </c>
      <c r="C436" s="64">
        <v>4511</v>
      </c>
      <c r="D436" s="55">
        <v>421.4</v>
      </c>
      <c r="E436" s="55">
        <v>454.7</v>
      </c>
      <c r="F436" s="55">
        <v>441.9</v>
      </c>
      <c r="G436" s="55">
        <v>439.1</v>
      </c>
      <c r="H436" s="55">
        <v>437.9</v>
      </c>
      <c r="I436" s="55" t="s">
        <v>910</v>
      </c>
      <c r="J436" s="55" t="s">
        <v>910</v>
      </c>
    </row>
    <row r="437" spans="2:10" ht="29.5" customHeight="1" thickBot="1" x14ac:dyDescent="0.4">
      <c r="B437" s="71" t="s">
        <v>1361</v>
      </c>
      <c r="C437" s="61">
        <v>45111</v>
      </c>
      <c r="D437" s="62">
        <v>266.60000000000002</v>
      </c>
      <c r="E437" s="62">
        <v>284.60000000000002</v>
      </c>
      <c r="F437" s="62">
        <v>280.7</v>
      </c>
      <c r="G437" s="62">
        <v>278.7</v>
      </c>
      <c r="H437" s="62">
        <v>275.8</v>
      </c>
      <c r="I437" s="62" t="s">
        <v>910</v>
      </c>
      <c r="J437" s="62" t="s">
        <v>910</v>
      </c>
    </row>
    <row r="438" spans="2:10" ht="29.5" customHeight="1" thickBot="1" x14ac:dyDescent="0.4">
      <c r="B438" s="69" t="s">
        <v>1362</v>
      </c>
      <c r="C438" s="64">
        <v>45112</v>
      </c>
      <c r="D438" s="55">
        <v>91.3</v>
      </c>
      <c r="E438" s="55">
        <v>102.1</v>
      </c>
      <c r="F438" s="55">
        <v>98.2</v>
      </c>
      <c r="G438" s="55">
        <v>99.2</v>
      </c>
      <c r="H438" s="55">
        <v>97.2</v>
      </c>
      <c r="I438" s="55" t="s">
        <v>910</v>
      </c>
      <c r="J438" s="55" t="s">
        <v>910</v>
      </c>
    </row>
    <row r="439" spans="2:10" ht="58.5" customHeight="1" thickBot="1" x14ac:dyDescent="0.4">
      <c r="B439" s="71" t="s">
        <v>1363</v>
      </c>
      <c r="C439" s="61">
        <v>45113</v>
      </c>
      <c r="D439" s="62">
        <v>39.6</v>
      </c>
      <c r="E439" s="62">
        <v>35.700000000000003</v>
      </c>
      <c r="F439" s="62">
        <v>34.5</v>
      </c>
      <c r="G439" s="62">
        <v>34.700000000000003</v>
      </c>
      <c r="H439" s="62">
        <v>34.1</v>
      </c>
      <c r="I439" s="62" t="s">
        <v>910</v>
      </c>
      <c r="J439" s="62" t="s">
        <v>910</v>
      </c>
    </row>
    <row r="440" spans="2:10" ht="58.5" customHeight="1" thickBot="1" x14ac:dyDescent="0.4">
      <c r="B440" s="69" t="s">
        <v>1364</v>
      </c>
      <c r="C440" s="64">
        <v>45114</v>
      </c>
      <c r="D440" s="55">
        <v>27.1</v>
      </c>
      <c r="E440" s="55">
        <v>29.9</v>
      </c>
      <c r="F440" s="55">
        <v>30</v>
      </c>
      <c r="G440" s="55">
        <v>29.7</v>
      </c>
      <c r="H440" s="55">
        <v>29.9</v>
      </c>
      <c r="I440" s="55" t="s">
        <v>910</v>
      </c>
      <c r="J440" s="55" t="s">
        <v>910</v>
      </c>
    </row>
    <row r="441" spans="2:10" ht="29.5" customHeight="1" thickBot="1" x14ac:dyDescent="0.4">
      <c r="B441" s="75" t="s">
        <v>1365</v>
      </c>
      <c r="C441" s="61">
        <v>4512</v>
      </c>
      <c r="D441" s="62">
        <v>40.299999999999997</v>
      </c>
      <c r="E441" s="62">
        <v>46.5</v>
      </c>
      <c r="F441" s="62">
        <v>46.8</v>
      </c>
      <c r="G441" s="62">
        <v>52.3</v>
      </c>
      <c r="H441" s="62">
        <v>52.1</v>
      </c>
      <c r="I441" s="62" t="s">
        <v>910</v>
      </c>
      <c r="J441" s="62" t="s">
        <v>910</v>
      </c>
    </row>
    <row r="442" spans="2:10" ht="18.5" customHeight="1" thickBot="1" x14ac:dyDescent="0.4">
      <c r="B442" s="66" t="s">
        <v>629</v>
      </c>
      <c r="C442" s="64">
        <v>452</v>
      </c>
      <c r="D442" s="77">
        <v>3048.1</v>
      </c>
      <c r="E442" s="77">
        <v>3086.2</v>
      </c>
      <c r="F442" s="77">
        <v>3095.3</v>
      </c>
      <c r="G442" s="77">
        <v>3118.6</v>
      </c>
      <c r="H442" s="77">
        <v>3103.3</v>
      </c>
      <c r="I442" s="77">
        <v>3119.1</v>
      </c>
      <c r="J442" s="55">
        <v>15.8</v>
      </c>
    </row>
    <row r="443" spans="2:10" ht="15" thickBot="1" x14ac:dyDescent="0.4">
      <c r="B443" s="67" t="s">
        <v>1366</v>
      </c>
      <c r="C443" s="61">
        <v>4522</v>
      </c>
      <c r="D443" s="62">
        <v>976.8</v>
      </c>
      <c r="E443" s="76">
        <v>1001.1</v>
      </c>
      <c r="F443" s="76">
        <v>1006.7</v>
      </c>
      <c r="G443" s="76">
        <v>1007.9</v>
      </c>
      <c r="H443" s="76">
        <v>1002.4</v>
      </c>
      <c r="I443" s="76">
        <v>1003.1</v>
      </c>
      <c r="J443" s="62">
        <v>0.7</v>
      </c>
    </row>
    <row r="444" spans="2:10" ht="36.5" customHeight="1" thickBot="1" x14ac:dyDescent="0.4">
      <c r="B444" s="72" t="s">
        <v>1367</v>
      </c>
      <c r="C444" s="64">
        <v>4523</v>
      </c>
      <c r="D444" s="77">
        <v>2071.3000000000002</v>
      </c>
      <c r="E444" s="77">
        <v>2085.1</v>
      </c>
      <c r="F444" s="77">
        <v>2088.6</v>
      </c>
      <c r="G444" s="77">
        <v>2110.6999999999998</v>
      </c>
      <c r="H444" s="77">
        <v>2100.9</v>
      </c>
      <c r="I444" s="77">
        <v>2115.9</v>
      </c>
      <c r="J444" s="55">
        <v>15</v>
      </c>
    </row>
    <row r="445" spans="2:10" ht="44" customHeight="1" thickBot="1" x14ac:dyDescent="0.4">
      <c r="B445" s="71" t="s">
        <v>1368</v>
      </c>
      <c r="C445" s="61">
        <v>452311</v>
      </c>
      <c r="D445" s="76">
        <v>1562.3</v>
      </c>
      <c r="E445" s="76">
        <v>1559.9</v>
      </c>
      <c r="F445" s="76">
        <v>1574.2</v>
      </c>
      <c r="G445" s="76">
        <v>1597</v>
      </c>
      <c r="H445" s="76">
        <v>1600.9</v>
      </c>
      <c r="I445" s="62" t="s">
        <v>910</v>
      </c>
      <c r="J445" s="62" t="s">
        <v>910</v>
      </c>
    </row>
    <row r="446" spans="2:10" ht="58.5" customHeight="1" thickBot="1" x14ac:dyDescent="0.4">
      <c r="B446" s="69" t="s">
        <v>1369</v>
      </c>
      <c r="C446" s="64">
        <v>452319</v>
      </c>
      <c r="D446" s="55">
        <v>514.79999999999995</v>
      </c>
      <c r="E446" s="55">
        <v>516.6</v>
      </c>
      <c r="F446" s="55">
        <v>519.70000000000005</v>
      </c>
      <c r="G446" s="55">
        <v>520.29999999999995</v>
      </c>
      <c r="H446" s="55">
        <v>516.79999999999995</v>
      </c>
      <c r="I446" s="55" t="s">
        <v>910</v>
      </c>
      <c r="J446" s="55" t="s">
        <v>910</v>
      </c>
    </row>
    <row r="447" spans="2:10" ht="18.5" customHeight="1" thickBot="1" x14ac:dyDescent="0.4">
      <c r="B447" s="65" t="s">
        <v>638</v>
      </c>
      <c r="C447" s="61">
        <v>453</v>
      </c>
      <c r="D447" s="62">
        <v>770</v>
      </c>
      <c r="E447" s="62">
        <v>828.2</v>
      </c>
      <c r="F447" s="62">
        <v>828.8</v>
      </c>
      <c r="G447" s="62">
        <v>830.6</v>
      </c>
      <c r="H447" s="62">
        <v>830.4</v>
      </c>
      <c r="I447" s="62">
        <v>836.2</v>
      </c>
      <c r="J447" s="62">
        <v>5.8</v>
      </c>
    </row>
    <row r="448" spans="2:10" ht="15" thickBot="1" x14ac:dyDescent="0.4">
      <c r="B448" s="79" t="s">
        <v>1370</v>
      </c>
      <c r="C448" s="64">
        <v>4531</v>
      </c>
      <c r="D448" s="55">
        <v>52.7</v>
      </c>
      <c r="E448" s="55">
        <v>54.1</v>
      </c>
      <c r="F448" s="55">
        <v>54.3</v>
      </c>
      <c r="G448" s="55">
        <v>54.4</v>
      </c>
      <c r="H448" s="55">
        <v>55.1</v>
      </c>
      <c r="I448" s="55" t="s">
        <v>910</v>
      </c>
      <c r="J448" s="55" t="s">
        <v>910</v>
      </c>
    </row>
    <row r="449" spans="1:10" ht="44" customHeight="1" thickBot="1" x14ac:dyDescent="0.4">
      <c r="B449" s="75" t="s">
        <v>1371</v>
      </c>
      <c r="C449" s="61">
        <v>4532</v>
      </c>
      <c r="D449" s="62">
        <v>195.6</v>
      </c>
      <c r="E449" s="62">
        <v>208.2</v>
      </c>
      <c r="F449" s="62">
        <v>209.2</v>
      </c>
      <c r="G449" s="62">
        <v>210</v>
      </c>
      <c r="H449" s="62">
        <v>207.3</v>
      </c>
      <c r="I449" s="62" t="s">
        <v>910</v>
      </c>
      <c r="J449" s="62" t="s">
        <v>910</v>
      </c>
    </row>
    <row r="450" spans="1:10" ht="44" customHeight="1" thickBot="1" x14ac:dyDescent="0.4">
      <c r="B450" s="69" t="s">
        <v>1372</v>
      </c>
      <c r="C450" s="64">
        <v>45321</v>
      </c>
      <c r="D450" s="55">
        <v>80.400000000000006</v>
      </c>
      <c r="E450" s="55">
        <v>72.099999999999994</v>
      </c>
      <c r="F450" s="55">
        <v>72.900000000000006</v>
      </c>
      <c r="G450" s="55">
        <v>74.5</v>
      </c>
      <c r="H450" s="55">
        <v>74.8</v>
      </c>
      <c r="I450" s="55" t="s">
        <v>910</v>
      </c>
      <c r="J450" s="55" t="s">
        <v>910</v>
      </c>
    </row>
    <row r="451" spans="1:10" ht="44" customHeight="1" thickBot="1" x14ac:dyDescent="0.4">
      <c r="B451" s="71" t="s">
        <v>1373</v>
      </c>
      <c r="C451" s="61">
        <v>45322</v>
      </c>
      <c r="D451" s="62">
        <v>115.7</v>
      </c>
      <c r="E451" s="62">
        <v>134.5</v>
      </c>
      <c r="F451" s="62">
        <v>134.6</v>
      </c>
      <c r="G451" s="62">
        <v>133.1</v>
      </c>
      <c r="H451" s="62">
        <v>133.30000000000001</v>
      </c>
      <c r="I451" s="62" t="s">
        <v>910</v>
      </c>
      <c r="J451" s="62" t="s">
        <v>910</v>
      </c>
    </row>
    <row r="452" spans="1:10" ht="44" customHeight="1" thickBot="1" x14ac:dyDescent="0.4">
      <c r="B452" s="79" t="s">
        <v>1374</v>
      </c>
      <c r="C452" s="64">
        <v>4533</v>
      </c>
      <c r="D452" s="55">
        <v>155.69999999999999</v>
      </c>
      <c r="E452" s="55">
        <v>164.7</v>
      </c>
      <c r="F452" s="55">
        <v>163</v>
      </c>
      <c r="G452" s="55">
        <v>165.2</v>
      </c>
      <c r="H452" s="55">
        <v>165.8</v>
      </c>
      <c r="I452" s="55" t="s">
        <v>910</v>
      </c>
      <c r="J452" s="55" t="s">
        <v>910</v>
      </c>
    </row>
    <row r="453" spans="1:10" ht="44" customHeight="1" thickBot="1" x14ac:dyDescent="0.4">
      <c r="B453" s="75" t="s">
        <v>1375</v>
      </c>
      <c r="C453" s="61">
        <v>4539</v>
      </c>
      <c r="D453" s="62">
        <v>367.9</v>
      </c>
      <c r="E453" s="62">
        <v>402.5</v>
      </c>
      <c r="F453" s="62">
        <v>398.6</v>
      </c>
      <c r="G453" s="62">
        <v>400.1</v>
      </c>
      <c r="H453" s="62">
        <v>399.8</v>
      </c>
      <c r="I453" s="62" t="s">
        <v>910</v>
      </c>
      <c r="J453" s="62" t="s">
        <v>910</v>
      </c>
    </row>
    <row r="454" spans="1:10" ht="44" customHeight="1" thickBot="1" x14ac:dyDescent="0.4">
      <c r="B454" s="69" t="s">
        <v>1376</v>
      </c>
      <c r="C454" s="64">
        <v>45391</v>
      </c>
      <c r="D454" s="55">
        <v>120.4</v>
      </c>
      <c r="E454" s="55">
        <v>128.19999999999999</v>
      </c>
      <c r="F454" s="55">
        <v>124.5</v>
      </c>
      <c r="G454" s="55">
        <v>124</v>
      </c>
      <c r="H454" s="55">
        <v>122</v>
      </c>
      <c r="I454" s="55" t="s">
        <v>910</v>
      </c>
      <c r="J454" s="55" t="s">
        <v>910</v>
      </c>
    </row>
    <row r="455" spans="1:10" ht="15" thickBot="1" x14ac:dyDescent="0.4">
      <c r="B455" s="71" t="s">
        <v>1377</v>
      </c>
      <c r="C455" s="61">
        <v>45392</v>
      </c>
      <c r="D455" s="62">
        <v>19.3</v>
      </c>
      <c r="E455" s="62">
        <v>22</v>
      </c>
      <c r="F455" s="62">
        <v>21.9</v>
      </c>
      <c r="G455" s="62">
        <v>21.7</v>
      </c>
      <c r="H455" s="62">
        <v>22</v>
      </c>
      <c r="I455" s="62" t="s">
        <v>910</v>
      </c>
      <c r="J455" s="62" t="s">
        <v>910</v>
      </c>
    </row>
    <row r="456" spans="1:10" ht="58.5" customHeight="1" thickBot="1" x14ac:dyDescent="0.4">
      <c r="B456" s="69" t="s">
        <v>1378</v>
      </c>
      <c r="C456" s="64" t="s">
        <v>1379</v>
      </c>
      <c r="D456" s="55">
        <v>227.8</v>
      </c>
      <c r="E456" s="55">
        <v>251.9</v>
      </c>
      <c r="F456" s="55">
        <v>251.8</v>
      </c>
      <c r="G456" s="55">
        <v>253.5</v>
      </c>
      <c r="H456" s="55">
        <v>255.8</v>
      </c>
      <c r="I456" s="55" t="s">
        <v>910</v>
      </c>
      <c r="J456" s="55" t="s">
        <v>910</v>
      </c>
    </row>
    <row r="457" spans="1:10" ht="15" thickBot="1" x14ac:dyDescent="0.4">
      <c r="B457" s="65" t="s">
        <v>634</v>
      </c>
      <c r="C457" s="61">
        <v>454</v>
      </c>
      <c r="D457" s="62">
        <v>610.79999999999995</v>
      </c>
      <c r="E457" s="62">
        <v>628.4</v>
      </c>
      <c r="F457" s="62">
        <v>636.29999999999995</v>
      </c>
      <c r="G457" s="62">
        <v>638</v>
      </c>
      <c r="H457" s="62">
        <v>642.70000000000005</v>
      </c>
      <c r="I457" s="62">
        <v>643.20000000000005</v>
      </c>
      <c r="J457" s="62">
        <v>0.5</v>
      </c>
    </row>
    <row r="458" spans="1:10" ht="58.5" customHeight="1" thickBot="1" x14ac:dyDescent="0.4">
      <c r="B458" s="79" t="s">
        <v>1380</v>
      </c>
      <c r="C458" s="64">
        <v>4541</v>
      </c>
      <c r="D458" s="55">
        <v>445.2</v>
      </c>
      <c r="E458" s="55">
        <v>460</v>
      </c>
      <c r="F458" s="55">
        <v>466.8</v>
      </c>
      <c r="G458" s="55">
        <v>469.6</v>
      </c>
      <c r="H458" s="55">
        <v>473.2</v>
      </c>
      <c r="I458" s="55" t="s">
        <v>910</v>
      </c>
      <c r="J458" s="55" t="s">
        <v>910</v>
      </c>
    </row>
    <row r="459" spans="1:10" ht="29.5" customHeight="1" thickBot="1" x14ac:dyDescent="0.4">
      <c r="B459" s="75" t="s">
        <v>1381</v>
      </c>
      <c r="C459" s="61">
        <v>4542</v>
      </c>
      <c r="D459" s="62">
        <v>34.5</v>
      </c>
      <c r="E459" s="62">
        <v>35.200000000000003</v>
      </c>
      <c r="F459" s="62">
        <v>36.1</v>
      </c>
      <c r="G459" s="62">
        <v>35.9</v>
      </c>
      <c r="H459" s="62">
        <v>36</v>
      </c>
      <c r="I459" s="62" t="s">
        <v>910</v>
      </c>
      <c r="J459" s="62" t="s">
        <v>910</v>
      </c>
    </row>
    <row r="460" spans="1:10" ht="29.5" customHeight="1" thickBot="1" x14ac:dyDescent="0.4">
      <c r="B460" s="79" t="s">
        <v>1382</v>
      </c>
      <c r="C460" s="64">
        <v>4543</v>
      </c>
      <c r="D460" s="55">
        <v>130.30000000000001</v>
      </c>
      <c r="E460" s="55">
        <v>133.5</v>
      </c>
      <c r="F460" s="55">
        <v>133.80000000000001</v>
      </c>
      <c r="G460" s="55">
        <v>134</v>
      </c>
      <c r="H460" s="55">
        <v>134.30000000000001</v>
      </c>
      <c r="I460" s="55" t="s">
        <v>910</v>
      </c>
      <c r="J460" s="55" t="s">
        <v>910</v>
      </c>
    </row>
    <row r="461" spans="1:10" ht="15" thickBot="1" x14ac:dyDescent="0.4">
      <c r="B461" s="71" t="s">
        <v>1383</v>
      </c>
      <c r="C461" s="61">
        <v>45431</v>
      </c>
      <c r="D461" s="62">
        <v>69.2</v>
      </c>
      <c r="E461" s="62">
        <v>71.8</v>
      </c>
      <c r="F461" s="62">
        <v>71.099999999999994</v>
      </c>
      <c r="G461" s="62">
        <v>71</v>
      </c>
      <c r="H461" s="62">
        <v>70.7</v>
      </c>
      <c r="I461" s="62" t="s">
        <v>910</v>
      </c>
      <c r="J461" s="62" t="s">
        <v>910</v>
      </c>
    </row>
    <row r="462" spans="1:10" ht="58.5" customHeight="1" thickBot="1" x14ac:dyDescent="0.4">
      <c r="B462" s="69" t="s">
        <v>1384</v>
      </c>
      <c r="C462" s="64">
        <v>45439</v>
      </c>
      <c r="D462" s="55">
        <v>60.7</v>
      </c>
      <c r="E462" s="55">
        <v>61.5</v>
      </c>
      <c r="F462" s="55">
        <v>62.3</v>
      </c>
      <c r="G462" s="55">
        <v>62.6</v>
      </c>
      <c r="H462" s="55">
        <v>63.2</v>
      </c>
      <c r="I462" s="55" t="s">
        <v>910</v>
      </c>
      <c r="J462" s="55" t="s">
        <v>910</v>
      </c>
    </row>
    <row r="463" spans="1:10" ht="15" thickBot="1" x14ac:dyDescent="0.4">
      <c r="B463" s="106"/>
      <c r="C463" s="107"/>
      <c r="D463" s="107"/>
      <c r="E463" s="107"/>
      <c r="F463" s="107"/>
      <c r="G463" s="107"/>
      <c r="H463" s="107"/>
      <c r="I463" s="107"/>
      <c r="J463" s="108"/>
    </row>
    <row r="464" spans="1:10" ht="15" thickBot="1" x14ac:dyDescent="0.4">
      <c r="A464" t="s">
        <v>33</v>
      </c>
      <c r="B464" s="63" t="s">
        <v>1385</v>
      </c>
      <c r="C464" s="55"/>
      <c r="D464" s="77">
        <v>5668.1</v>
      </c>
      <c r="E464" s="77">
        <v>5860.2</v>
      </c>
      <c r="F464" s="77">
        <v>5923.6</v>
      </c>
      <c r="G464" s="77">
        <v>5980.4</v>
      </c>
      <c r="H464" s="77">
        <v>6022.6</v>
      </c>
      <c r="I464" s="77">
        <v>6041.3</v>
      </c>
      <c r="J464" s="55">
        <v>18.7</v>
      </c>
    </row>
    <row r="465" spans="2:10" ht="15" thickBot="1" x14ac:dyDescent="0.4">
      <c r="B465" s="65" t="s">
        <v>639</v>
      </c>
      <c r="C465" s="61">
        <v>481</v>
      </c>
      <c r="D465" s="62">
        <v>398.3</v>
      </c>
      <c r="E465" s="62">
        <v>446.1</v>
      </c>
      <c r="F465" s="62">
        <v>458.2</v>
      </c>
      <c r="G465" s="62">
        <v>467.3</v>
      </c>
      <c r="H465" s="62">
        <v>471</v>
      </c>
      <c r="I465" s="62">
        <v>476.8</v>
      </c>
      <c r="J465" s="62">
        <v>5.8</v>
      </c>
    </row>
    <row r="466" spans="2:10" ht="29.5" customHeight="1" thickBot="1" x14ac:dyDescent="0.4">
      <c r="B466" s="79" t="s">
        <v>1386</v>
      </c>
      <c r="C466" s="64">
        <v>4811</v>
      </c>
      <c r="D466" s="55">
        <v>350</v>
      </c>
      <c r="E466" s="55">
        <v>393.6</v>
      </c>
      <c r="F466" s="55">
        <v>403.9</v>
      </c>
      <c r="G466" s="55">
        <v>413.4</v>
      </c>
      <c r="H466" s="55">
        <v>416.2</v>
      </c>
      <c r="I466" s="55" t="s">
        <v>910</v>
      </c>
      <c r="J466" s="55" t="s">
        <v>910</v>
      </c>
    </row>
    <row r="467" spans="2:10" ht="29.5" customHeight="1" thickBot="1" x14ac:dyDescent="0.4">
      <c r="B467" s="75" t="s">
        <v>1387</v>
      </c>
      <c r="C467" s="61">
        <v>4812</v>
      </c>
      <c r="D467" s="62">
        <v>48.1</v>
      </c>
      <c r="E467" s="62">
        <v>53.5</v>
      </c>
      <c r="F467" s="62">
        <v>55</v>
      </c>
      <c r="G467" s="62">
        <v>53.7</v>
      </c>
      <c r="H467" s="62">
        <v>54.6</v>
      </c>
      <c r="I467" s="62" t="s">
        <v>910</v>
      </c>
      <c r="J467" s="62" t="s">
        <v>910</v>
      </c>
    </row>
    <row r="468" spans="2:10" ht="15" thickBot="1" x14ac:dyDescent="0.4">
      <c r="B468" s="66" t="s">
        <v>640</v>
      </c>
      <c r="C468" s="64">
        <v>482</v>
      </c>
      <c r="D468" s="55">
        <v>144.5</v>
      </c>
      <c r="E468" s="55">
        <v>142.30000000000001</v>
      </c>
      <c r="F468" s="55">
        <v>142</v>
      </c>
      <c r="G468" s="55">
        <v>142.1</v>
      </c>
      <c r="H468" s="55">
        <v>142.4</v>
      </c>
      <c r="I468" s="55">
        <v>142.30000000000001</v>
      </c>
      <c r="J468" s="55">
        <v>-0.1</v>
      </c>
    </row>
    <row r="469" spans="2:10" ht="15" thickBot="1" x14ac:dyDescent="0.4">
      <c r="B469" s="65" t="s">
        <v>641</v>
      </c>
      <c r="C469" s="61">
        <v>483</v>
      </c>
      <c r="D469" s="62">
        <v>59.2</v>
      </c>
      <c r="E469" s="62">
        <v>59.1</v>
      </c>
      <c r="F469" s="62">
        <v>59.3</v>
      </c>
      <c r="G469" s="62">
        <v>58.8</v>
      </c>
      <c r="H469" s="62">
        <v>59.3</v>
      </c>
      <c r="I469" s="62">
        <v>60</v>
      </c>
      <c r="J469" s="62">
        <v>0.7</v>
      </c>
    </row>
    <row r="470" spans="2:10" ht="15" thickBot="1" x14ac:dyDescent="0.4">
      <c r="B470" s="66" t="s">
        <v>642</v>
      </c>
      <c r="C470" s="64">
        <v>484</v>
      </c>
      <c r="D470" s="77">
        <v>1478.9</v>
      </c>
      <c r="E470" s="77">
        <v>1503.1</v>
      </c>
      <c r="F470" s="77">
        <v>1507.8</v>
      </c>
      <c r="G470" s="77">
        <v>1515.3</v>
      </c>
      <c r="H470" s="77">
        <v>1523</v>
      </c>
      <c r="I470" s="77">
        <v>1523.3</v>
      </c>
      <c r="J470" s="55">
        <v>0.3</v>
      </c>
    </row>
    <row r="471" spans="2:10" ht="29.5" customHeight="1" thickBot="1" x14ac:dyDescent="0.4">
      <c r="B471" s="75" t="s">
        <v>1388</v>
      </c>
      <c r="C471" s="61">
        <v>4841</v>
      </c>
      <c r="D471" s="76">
        <v>1027.7</v>
      </c>
      <c r="E471" s="76">
        <v>1050.9000000000001</v>
      </c>
      <c r="F471" s="76">
        <v>1054.3</v>
      </c>
      <c r="G471" s="76">
        <v>1059.2</v>
      </c>
      <c r="H471" s="76">
        <v>1065.5</v>
      </c>
      <c r="I471" s="62" t="s">
        <v>910</v>
      </c>
      <c r="J471" s="62" t="s">
        <v>910</v>
      </c>
    </row>
    <row r="472" spans="2:10" ht="29.5" customHeight="1" thickBot="1" x14ac:dyDescent="0.4">
      <c r="B472" s="69" t="s">
        <v>1389</v>
      </c>
      <c r="C472" s="64">
        <v>48411</v>
      </c>
      <c r="D472" s="55">
        <v>271.39999999999998</v>
      </c>
      <c r="E472" s="55">
        <v>284.2</v>
      </c>
      <c r="F472" s="55">
        <v>284.3</v>
      </c>
      <c r="G472" s="55">
        <v>287.7</v>
      </c>
      <c r="H472" s="55">
        <v>288</v>
      </c>
      <c r="I472" s="55" t="s">
        <v>910</v>
      </c>
      <c r="J472" s="55" t="s">
        <v>910</v>
      </c>
    </row>
    <row r="473" spans="2:10" ht="44" customHeight="1" thickBot="1" x14ac:dyDescent="0.4">
      <c r="B473" s="71" t="s">
        <v>1390</v>
      </c>
      <c r="C473" s="61">
        <v>48412</v>
      </c>
      <c r="D473" s="62">
        <v>756.7</v>
      </c>
      <c r="E473" s="62">
        <v>767.1</v>
      </c>
      <c r="F473" s="62">
        <v>769.4</v>
      </c>
      <c r="G473" s="62">
        <v>771.9</v>
      </c>
      <c r="H473" s="62">
        <v>777.5</v>
      </c>
      <c r="I473" s="62" t="s">
        <v>910</v>
      </c>
      <c r="J473" s="62" t="s">
        <v>910</v>
      </c>
    </row>
    <row r="474" spans="2:10" ht="58.5" customHeight="1" thickBot="1" x14ac:dyDescent="0.4">
      <c r="B474" s="74" t="s">
        <v>1391</v>
      </c>
      <c r="C474" s="64">
        <v>484121</v>
      </c>
      <c r="D474" s="55">
        <v>503.5</v>
      </c>
      <c r="E474" s="55">
        <v>508.2</v>
      </c>
      <c r="F474" s="55">
        <v>509.2</v>
      </c>
      <c r="G474" s="55">
        <v>511.5</v>
      </c>
      <c r="H474" s="55">
        <v>515.70000000000005</v>
      </c>
      <c r="I474" s="55" t="s">
        <v>910</v>
      </c>
      <c r="J474" s="55" t="s">
        <v>910</v>
      </c>
    </row>
    <row r="475" spans="2:10" ht="58.5" customHeight="1" thickBot="1" x14ac:dyDescent="0.4">
      <c r="B475" s="73" t="s">
        <v>1392</v>
      </c>
      <c r="C475" s="61">
        <v>484122</v>
      </c>
      <c r="D475" s="62">
        <v>253.2</v>
      </c>
      <c r="E475" s="62">
        <v>259.10000000000002</v>
      </c>
      <c r="F475" s="62">
        <v>259.8</v>
      </c>
      <c r="G475" s="62">
        <v>259.7</v>
      </c>
      <c r="H475" s="62">
        <v>261.5</v>
      </c>
      <c r="I475" s="62" t="s">
        <v>910</v>
      </c>
      <c r="J475" s="62" t="s">
        <v>910</v>
      </c>
    </row>
    <row r="476" spans="2:10" ht="29.5" customHeight="1" thickBot="1" x14ac:dyDescent="0.4">
      <c r="B476" s="79" t="s">
        <v>1393</v>
      </c>
      <c r="C476" s="64">
        <v>4842</v>
      </c>
      <c r="D476" s="55">
        <v>449.5</v>
      </c>
      <c r="E476" s="55">
        <v>453.2</v>
      </c>
      <c r="F476" s="55">
        <v>454.4</v>
      </c>
      <c r="G476" s="55">
        <v>455.8</v>
      </c>
      <c r="H476" s="55">
        <v>457.1</v>
      </c>
      <c r="I476" s="55" t="s">
        <v>910</v>
      </c>
      <c r="J476" s="55" t="s">
        <v>910</v>
      </c>
    </row>
    <row r="477" spans="2:10" ht="58.5" customHeight="1" thickBot="1" x14ac:dyDescent="0.4">
      <c r="B477" s="71" t="s">
        <v>1394</v>
      </c>
      <c r="C477" s="61">
        <v>48421</v>
      </c>
      <c r="D477" s="62">
        <v>96.6</v>
      </c>
      <c r="E477" s="62">
        <v>92</v>
      </c>
      <c r="F477" s="62">
        <v>92.6</v>
      </c>
      <c r="G477" s="62">
        <v>93.7</v>
      </c>
      <c r="H477" s="62">
        <v>93.6</v>
      </c>
      <c r="I477" s="62" t="s">
        <v>910</v>
      </c>
      <c r="J477" s="62" t="s">
        <v>910</v>
      </c>
    </row>
    <row r="478" spans="2:10" ht="44" customHeight="1" thickBot="1" x14ac:dyDescent="0.4">
      <c r="B478" s="69" t="s">
        <v>1395</v>
      </c>
      <c r="C478" s="64">
        <v>48422</v>
      </c>
      <c r="D478" s="55">
        <v>221</v>
      </c>
      <c r="E478" s="55">
        <v>228.9</v>
      </c>
      <c r="F478" s="55">
        <v>228.7</v>
      </c>
      <c r="G478" s="55">
        <v>229</v>
      </c>
      <c r="H478" s="55">
        <v>229.2</v>
      </c>
      <c r="I478" s="55" t="s">
        <v>910</v>
      </c>
      <c r="J478" s="55" t="s">
        <v>910</v>
      </c>
    </row>
    <row r="479" spans="2:10" ht="58.5" customHeight="1" thickBot="1" x14ac:dyDescent="0.4">
      <c r="B479" s="71" t="s">
        <v>1396</v>
      </c>
      <c r="C479" s="61">
        <v>48423</v>
      </c>
      <c r="D479" s="62">
        <v>130.9</v>
      </c>
      <c r="E479" s="62">
        <v>133.5</v>
      </c>
      <c r="F479" s="62">
        <v>134.80000000000001</v>
      </c>
      <c r="G479" s="62">
        <v>135.1</v>
      </c>
      <c r="H479" s="62">
        <v>135.4</v>
      </c>
      <c r="I479" s="62" t="s">
        <v>910</v>
      </c>
      <c r="J479" s="62" t="s">
        <v>910</v>
      </c>
    </row>
    <row r="480" spans="2:10" ht="18.5" customHeight="1" thickBot="1" x14ac:dyDescent="0.4">
      <c r="B480" s="66" t="s">
        <v>643</v>
      </c>
      <c r="C480" s="64">
        <v>485</v>
      </c>
      <c r="D480" s="55">
        <v>363</v>
      </c>
      <c r="E480" s="55">
        <v>401</v>
      </c>
      <c r="F480" s="55">
        <v>393.5</v>
      </c>
      <c r="G480" s="55">
        <v>404.4</v>
      </c>
      <c r="H480" s="55">
        <v>404.4</v>
      </c>
      <c r="I480" s="55">
        <v>404.3</v>
      </c>
      <c r="J480" s="55">
        <v>-0.1</v>
      </c>
    </row>
    <row r="481" spans="2:10" ht="44" customHeight="1" thickBot="1" x14ac:dyDescent="0.4">
      <c r="B481" s="75" t="s">
        <v>1397</v>
      </c>
      <c r="C481" s="61">
        <v>4853</v>
      </c>
      <c r="D481" s="62">
        <v>48.5</v>
      </c>
      <c r="E481" s="62">
        <v>52.5</v>
      </c>
      <c r="F481" s="62">
        <v>54.9</v>
      </c>
      <c r="G481" s="62">
        <v>55.8</v>
      </c>
      <c r="H481" s="62">
        <v>55.6</v>
      </c>
      <c r="I481" s="62" t="s">
        <v>910</v>
      </c>
      <c r="J481" s="62" t="s">
        <v>910</v>
      </c>
    </row>
    <row r="482" spans="2:10" ht="15" thickBot="1" x14ac:dyDescent="0.4">
      <c r="B482" s="69" t="s">
        <v>1398</v>
      </c>
      <c r="C482" s="64">
        <v>48531</v>
      </c>
      <c r="D482" s="55">
        <v>31.1</v>
      </c>
      <c r="E482" s="55">
        <v>34.1</v>
      </c>
      <c r="F482" s="55">
        <v>34</v>
      </c>
      <c r="G482" s="55">
        <v>33.700000000000003</v>
      </c>
      <c r="H482" s="55">
        <v>33</v>
      </c>
      <c r="I482" s="55" t="s">
        <v>910</v>
      </c>
      <c r="J482" s="55" t="s">
        <v>910</v>
      </c>
    </row>
    <row r="483" spans="2:10" ht="29.5" customHeight="1" thickBot="1" x14ac:dyDescent="0.4">
      <c r="B483" s="71" t="s">
        <v>1399</v>
      </c>
      <c r="C483" s="61">
        <v>48532</v>
      </c>
      <c r="D483" s="62">
        <v>16.899999999999999</v>
      </c>
      <c r="E483" s="62">
        <v>19.600000000000001</v>
      </c>
      <c r="F483" s="62">
        <v>21.2</v>
      </c>
      <c r="G483" s="62">
        <v>22.5</v>
      </c>
      <c r="H483" s="62">
        <v>22.7</v>
      </c>
      <c r="I483" s="62" t="s">
        <v>910</v>
      </c>
      <c r="J483" s="62" t="s">
        <v>910</v>
      </c>
    </row>
    <row r="484" spans="2:10" ht="44" customHeight="1" thickBot="1" x14ac:dyDescent="0.4">
      <c r="B484" s="79" t="s">
        <v>1400</v>
      </c>
      <c r="C484" s="64">
        <v>4854</v>
      </c>
      <c r="D484" s="55">
        <v>148.5</v>
      </c>
      <c r="E484" s="55">
        <v>159.69999999999999</v>
      </c>
      <c r="F484" s="55">
        <v>160.4</v>
      </c>
      <c r="G484" s="55">
        <v>163.69999999999999</v>
      </c>
      <c r="H484" s="55">
        <v>162.6</v>
      </c>
      <c r="I484" s="55" t="s">
        <v>910</v>
      </c>
      <c r="J484" s="55" t="s">
        <v>910</v>
      </c>
    </row>
    <row r="485" spans="2:10" ht="58.5" customHeight="1" thickBot="1" x14ac:dyDescent="0.4">
      <c r="B485" s="75" t="s">
        <v>1401</v>
      </c>
      <c r="C485" s="61" t="s">
        <v>1402</v>
      </c>
      <c r="D485" s="62">
        <v>77.7</v>
      </c>
      <c r="E485" s="62">
        <v>85.4</v>
      </c>
      <c r="F485" s="62">
        <v>85</v>
      </c>
      <c r="G485" s="62">
        <v>86.2</v>
      </c>
      <c r="H485" s="62">
        <v>85.9</v>
      </c>
      <c r="I485" s="62" t="s">
        <v>910</v>
      </c>
      <c r="J485" s="62" t="s">
        <v>910</v>
      </c>
    </row>
    <row r="486" spans="2:10" ht="44" customHeight="1" thickBot="1" x14ac:dyDescent="0.4">
      <c r="B486" s="79" t="s">
        <v>1403</v>
      </c>
      <c r="C486" s="64">
        <v>4859</v>
      </c>
      <c r="D486" s="55">
        <v>88.5</v>
      </c>
      <c r="E486" s="55">
        <v>96</v>
      </c>
      <c r="F486" s="55">
        <v>99.4</v>
      </c>
      <c r="G486" s="55">
        <v>101.2</v>
      </c>
      <c r="H486" s="55">
        <v>102.4</v>
      </c>
      <c r="I486" s="55" t="s">
        <v>910</v>
      </c>
      <c r="J486" s="55" t="s">
        <v>910</v>
      </c>
    </row>
    <row r="487" spans="2:10" ht="15" thickBot="1" x14ac:dyDescent="0.4">
      <c r="B487" s="65" t="s">
        <v>644</v>
      </c>
      <c r="C487" s="61">
        <v>486</v>
      </c>
      <c r="D487" s="62">
        <v>49.4</v>
      </c>
      <c r="E487" s="62">
        <v>49.4</v>
      </c>
      <c r="F487" s="62">
        <v>49.5</v>
      </c>
      <c r="G487" s="62">
        <v>49.7</v>
      </c>
      <c r="H487" s="62">
        <v>50</v>
      </c>
      <c r="I487" s="62">
        <v>50.5</v>
      </c>
      <c r="J487" s="62">
        <v>0.5</v>
      </c>
    </row>
    <row r="488" spans="2:10" ht="18.5" customHeight="1" thickBot="1" x14ac:dyDescent="0.4">
      <c r="B488" s="66" t="s">
        <v>1404</v>
      </c>
      <c r="C488" s="64">
        <v>487</v>
      </c>
      <c r="D488" s="55">
        <v>24.6</v>
      </c>
      <c r="E488" s="55">
        <v>31.8</v>
      </c>
      <c r="F488" s="55">
        <v>33</v>
      </c>
      <c r="G488" s="55">
        <v>35</v>
      </c>
      <c r="H488" s="55">
        <v>37.1</v>
      </c>
      <c r="I488" s="55">
        <v>36.4</v>
      </c>
      <c r="J488" s="55">
        <v>-0.7</v>
      </c>
    </row>
    <row r="489" spans="2:10" ht="18.5" customHeight="1" thickBot="1" x14ac:dyDescent="0.4">
      <c r="B489" s="65" t="s">
        <v>1405</v>
      </c>
      <c r="C489" s="61">
        <v>488</v>
      </c>
      <c r="D489" s="62">
        <v>694.7</v>
      </c>
      <c r="E489" s="62">
        <v>725.2</v>
      </c>
      <c r="F489" s="62">
        <v>729</v>
      </c>
      <c r="G489" s="62">
        <v>741.6</v>
      </c>
      <c r="H489" s="62">
        <v>747.5</v>
      </c>
      <c r="I489" s="62">
        <v>754.9</v>
      </c>
      <c r="J489" s="62">
        <v>7.4</v>
      </c>
    </row>
    <row r="490" spans="2:10" ht="44" customHeight="1" thickBot="1" x14ac:dyDescent="0.4">
      <c r="B490" s="79" t="s">
        <v>1406</v>
      </c>
      <c r="C490" s="64">
        <v>4881</v>
      </c>
      <c r="D490" s="55">
        <v>200.3</v>
      </c>
      <c r="E490" s="55">
        <v>214.6</v>
      </c>
      <c r="F490" s="55">
        <v>218</v>
      </c>
      <c r="G490" s="55">
        <v>222</v>
      </c>
      <c r="H490" s="55">
        <v>222.1</v>
      </c>
      <c r="I490" s="55" t="s">
        <v>910</v>
      </c>
      <c r="J490" s="55" t="s">
        <v>910</v>
      </c>
    </row>
    <row r="491" spans="2:10" ht="29.5" customHeight="1" thickBot="1" x14ac:dyDescent="0.4">
      <c r="B491" s="71" t="s">
        <v>1407</v>
      </c>
      <c r="C491" s="61">
        <v>48811</v>
      </c>
      <c r="D491" s="62">
        <v>80.099999999999994</v>
      </c>
      <c r="E491" s="62">
        <v>92.3</v>
      </c>
      <c r="F491" s="62">
        <v>96.8</v>
      </c>
      <c r="G491" s="62">
        <v>100.3</v>
      </c>
      <c r="H491" s="62">
        <v>100.6</v>
      </c>
      <c r="I491" s="62" t="s">
        <v>910</v>
      </c>
      <c r="J491" s="62" t="s">
        <v>910</v>
      </c>
    </row>
    <row r="492" spans="2:10" ht="44" customHeight="1" thickBot="1" x14ac:dyDescent="0.4">
      <c r="B492" s="79" t="s">
        <v>1408</v>
      </c>
      <c r="C492" s="64">
        <v>4883</v>
      </c>
      <c r="D492" s="55">
        <v>81.7</v>
      </c>
      <c r="E492" s="55">
        <v>84.4</v>
      </c>
      <c r="F492" s="55">
        <v>79.400000000000006</v>
      </c>
      <c r="G492" s="55">
        <v>84.6</v>
      </c>
      <c r="H492" s="55">
        <v>85.4</v>
      </c>
      <c r="I492" s="55" t="s">
        <v>910</v>
      </c>
      <c r="J492" s="55" t="s">
        <v>910</v>
      </c>
    </row>
    <row r="493" spans="2:10" ht="29.5" customHeight="1" thickBot="1" x14ac:dyDescent="0.4">
      <c r="B493" s="71" t="s">
        <v>1409</v>
      </c>
      <c r="C493" s="61">
        <v>48832</v>
      </c>
      <c r="D493" s="62">
        <v>53.3</v>
      </c>
      <c r="E493" s="62">
        <v>57</v>
      </c>
      <c r="F493" s="62">
        <v>50.7</v>
      </c>
      <c r="G493" s="62">
        <v>55</v>
      </c>
      <c r="H493" s="62">
        <v>55.9</v>
      </c>
      <c r="I493" s="62" t="s">
        <v>910</v>
      </c>
      <c r="J493" s="62" t="s">
        <v>910</v>
      </c>
    </row>
    <row r="494" spans="2:10" ht="87.5" customHeight="1" thickBot="1" x14ac:dyDescent="0.4">
      <c r="B494" s="69" t="s">
        <v>1410</v>
      </c>
      <c r="C494" s="64" t="s">
        <v>1411</v>
      </c>
      <c r="D494" s="55">
        <v>28.1</v>
      </c>
      <c r="E494" s="55">
        <v>28.7</v>
      </c>
      <c r="F494" s="55">
        <v>28.7</v>
      </c>
      <c r="G494" s="55">
        <v>29.2</v>
      </c>
      <c r="H494" s="55">
        <v>29.2</v>
      </c>
      <c r="I494" s="55" t="s">
        <v>910</v>
      </c>
      <c r="J494" s="55" t="s">
        <v>910</v>
      </c>
    </row>
    <row r="495" spans="2:10" ht="44" customHeight="1" thickBot="1" x14ac:dyDescent="0.4">
      <c r="B495" s="75" t="s">
        <v>1412</v>
      </c>
      <c r="C495" s="61">
        <v>4884</v>
      </c>
      <c r="D495" s="62">
        <v>102.2</v>
      </c>
      <c r="E495" s="62">
        <v>105.6</v>
      </c>
      <c r="F495" s="62">
        <v>107.8</v>
      </c>
      <c r="G495" s="62">
        <v>109.6</v>
      </c>
      <c r="H495" s="62">
        <v>109.6</v>
      </c>
      <c r="I495" s="62" t="s">
        <v>910</v>
      </c>
      <c r="J495" s="62" t="s">
        <v>910</v>
      </c>
    </row>
    <row r="496" spans="2:10" ht="44" customHeight="1" thickBot="1" x14ac:dyDescent="0.4">
      <c r="B496" s="79" t="s">
        <v>1413</v>
      </c>
      <c r="C496" s="64">
        <v>4885</v>
      </c>
      <c r="D496" s="55">
        <v>239</v>
      </c>
      <c r="E496" s="55">
        <v>246.8</v>
      </c>
      <c r="F496" s="55">
        <v>248.2</v>
      </c>
      <c r="G496" s="55">
        <v>250.8</v>
      </c>
      <c r="H496" s="55">
        <v>255.8</v>
      </c>
      <c r="I496" s="55" t="s">
        <v>910</v>
      </c>
      <c r="J496" s="55" t="s">
        <v>910</v>
      </c>
    </row>
    <row r="497" spans="1:10" ht="58.5" customHeight="1" thickBot="1" x14ac:dyDescent="0.4">
      <c r="B497" s="75" t="s">
        <v>1414</v>
      </c>
      <c r="C497" s="61" t="s">
        <v>1415</v>
      </c>
      <c r="D497" s="62">
        <v>71.2</v>
      </c>
      <c r="E497" s="62">
        <v>73.099999999999994</v>
      </c>
      <c r="F497" s="62">
        <v>74.400000000000006</v>
      </c>
      <c r="G497" s="62">
        <v>74.099999999999994</v>
      </c>
      <c r="H497" s="62">
        <v>75.099999999999994</v>
      </c>
      <c r="I497" s="62" t="s">
        <v>910</v>
      </c>
      <c r="J497" s="62" t="s">
        <v>910</v>
      </c>
    </row>
    <row r="498" spans="1:10" ht="15" thickBot="1" x14ac:dyDescent="0.4">
      <c r="B498" s="66" t="s">
        <v>646</v>
      </c>
      <c r="C498" s="64">
        <v>492</v>
      </c>
      <c r="D498" s="77">
        <v>1034.3</v>
      </c>
      <c r="E498" s="77">
        <v>1038.2</v>
      </c>
      <c r="F498" s="77">
        <v>1074</v>
      </c>
      <c r="G498" s="77">
        <v>1067.2</v>
      </c>
      <c r="H498" s="77">
        <v>1084.4000000000001</v>
      </c>
      <c r="I498" s="77">
        <v>1084.3</v>
      </c>
      <c r="J498" s="55">
        <v>-0.1</v>
      </c>
    </row>
    <row r="499" spans="1:10" ht="44" customHeight="1" thickBot="1" x14ac:dyDescent="0.4">
      <c r="B499" s="75" t="s">
        <v>1416</v>
      </c>
      <c r="C499" s="61">
        <v>4921</v>
      </c>
      <c r="D499" s="62">
        <v>866.9</v>
      </c>
      <c r="E499" s="62">
        <v>856.8</v>
      </c>
      <c r="F499" s="62">
        <v>906.9</v>
      </c>
      <c r="G499" s="62">
        <v>895.4</v>
      </c>
      <c r="H499" s="62">
        <v>914.9</v>
      </c>
      <c r="I499" s="62" t="s">
        <v>910</v>
      </c>
      <c r="J499" s="62" t="s">
        <v>910</v>
      </c>
    </row>
    <row r="500" spans="1:10" ht="73" customHeight="1" thickBot="1" x14ac:dyDescent="0.4">
      <c r="B500" s="69" t="s">
        <v>1417</v>
      </c>
      <c r="C500" s="81">
        <v>49111221</v>
      </c>
      <c r="D500" s="55">
        <v>166.2</v>
      </c>
      <c r="E500" s="55">
        <v>171.8</v>
      </c>
      <c r="F500" s="55">
        <v>173.3</v>
      </c>
      <c r="G500" s="55">
        <v>175.2</v>
      </c>
      <c r="H500" s="55">
        <v>178</v>
      </c>
      <c r="I500" s="55" t="s">
        <v>910</v>
      </c>
      <c r="J500" s="55" t="s">
        <v>910</v>
      </c>
    </row>
    <row r="501" spans="1:10" ht="15" thickBot="1" x14ac:dyDescent="0.4">
      <c r="B501" s="65" t="s">
        <v>647</v>
      </c>
      <c r="C501" s="61">
        <v>493</v>
      </c>
      <c r="D501" s="76">
        <v>1421.2</v>
      </c>
      <c r="E501" s="76">
        <v>1464</v>
      </c>
      <c r="F501" s="76">
        <v>1477.3</v>
      </c>
      <c r="G501" s="76">
        <v>1499</v>
      </c>
      <c r="H501" s="76">
        <v>1503.5</v>
      </c>
      <c r="I501" s="76">
        <v>1508.5</v>
      </c>
      <c r="J501" s="62">
        <v>5</v>
      </c>
    </row>
    <row r="502" spans="1:10" ht="44" customHeight="1" thickBot="1" x14ac:dyDescent="0.4">
      <c r="B502" s="79" t="s">
        <v>1418</v>
      </c>
      <c r="C502" s="64">
        <v>49311</v>
      </c>
      <c r="D502" s="77">
        <v>1293</v>
      </c>
      <c r="E502" s="77">
        <v>1333</v>
      </c>
      <c r="F502" s="77">
        <v>1344.9</v>
      </c>
      <c r="G502" s="77">
        <v>1360.6</v>
      </c>
      <c r="H502" s="77">
        <v>1366.5</v>
      </c>
      <c r="I502" s="55" t="s">
        <v>910</v>
      </c>
      <c r="J502" s="55" t="s">
        <v>910</v>
      </c>
    </row>
    <row r="503" spans="1:10" ht="44" customHeight="1" thickBot="1" x14ac:dyDescent="0.4">
      <c r="B503" s="75" t="s">
        <v>1419</v>
      </c>
      <c r="C503" s="61">
        <v>49312</v>
      </c>
      <c r="D503" s="62">
        <v>68.599999999999994</v>
      </c>
      <c r="E503" s="62">
        <v>69.8</v>
      </c>
      <c r="F503" s="62">
        <v>70.3</v>
      </c>
      <c r="G503" s="62">
        <v>70.8</v>
      </c>
      <c r="H503" s="62">
        <v>72.7</v>
      </c>
      <c r="I503" s="62" t="s">
        <v>910</v>
      </c>
      <c r="J503" s="62" t="s">
        <v>910</v>
      </c>
    </row>
    <row r="504" spans="1:10" ht="44" customHeight="1" thickBot="1" x14ac:dyDescent="0.4">
      <c r="B504" s="79" t="s">
        <v>1420</v>
      </c>
      <c r="C504" s="64" t="s">
        <v>1421</v>
      </c>
      <c r="D504" s="55">
        <v>62.1</v>
      </c>
      <c r="E504" s="55">
        <v>64</v>
      </c>
      <c r="F504" s="55">
        <v>64.099999999999994</v>
      </c>
      <c r="G504" s="55">
        <v>65.099999999999994</v>
      </c>
      <c r="H504" s="55">
        <v>65.099999999999994</v>
      </c>
      <c r="I504" s="55" t="s">
        <v>910</v>
      </c>
      <c r="J504" s="55" t="s">
        <v>910</v>
      </c>
    </row>
    <row r="505" spans="1:10" ht="15" thickBot="1" x14ac:dyDescent="0.4">
      <c r="B505" s="106"/>
      <c r="C505" s="107"/>
      <c r="D505" s="107"/>
      <c r="E505" s="107"/>
      <c r="F505" s="107"/>
      <c r="G505" s="107"/>
      <c r="H505" s="107"/>
      <c r="I505" s="107"/>
      <c r="J505" s="108"/>
    </row>
    <row r="506" spans="1:10" ht="15" thickBot="1" x14ac:dyDescent="0.4">
      <c r="B506" s="63" t="s">
        <v>1422</v>
      </c>
      <c r="C506" s="64">
        <v>22</v>
      </c>
      <c r="D506" s="55">
        <v>538.5</v>
      </c>
      <c r="E506" s="55">
        <v>536.70000000000005</v>
      </c>
      <c r="F506" s="55">
        <v>536.4</v>
      </c>
      <c r="G506" s="55">
        <v>536.5</v>
      </c>
      <c r="H506" s="55">
        <v>536.4</v>
      </c>
      <c r="I506" s="55">
        <v>536.20000000000005</v>
      </c>
      <c r="J506" s="55">
        <v>-0.2</v>
      </c>
    </row>
    <row r="507" spans="1:10" ht="15" thickBot="1" x14ac:dyDescent="0.4">
      <c r="A507" t="s">
        <v>775</v>
      </c>
      <c r="B507" s="78" t="s">
        <v>1423</v>
      </c>
      <c r="C507" s="61">
        <v>2211</v>
      </c>
      <c r="D507" s="62">
        <v>378.5</v>
      </c>
      <c r="E507" s="62">
        <v>376.9</v>
      </c>
      <c r="F507" s="62">
        <v>376.3</v>
      </c>
      <c r="G507" s="62">
        <v>375.9</v>
      </c>
      <c r="H507" s="62">
        <v>375.9</v>
      </c>
      <c r="I507" s="62" t="s">
        <v>910</v>
      </c>
      <c r="J507" s="62" t="s">
        <v>910</v>
      </c>
    </row>
    <row r="508" spans="1:10" ht="29.5" customHeight="1" thickBot="1" x14ac:dyDescent="0.4">
      <c r="B508" s="79" t="s">
        <v>1424</v>
      </c>
      <c r="C508" s="64">
        <v>22111</v>
      </c>
      <c r="D508" s="55">
        <v>141.4</v>
      </c>
      <c r="E508" s="55">
        <v>138.4</v>
      </c>
      <c r="F508" s="55">
        <v>138</v>
      </c>
      <c r="G508" s="55">
        <v>137.80000000000001</v>
      </c>
      <c r="H508" s="55">
        <v>137.9</v>
      </c>
      <c r="I508" s="55" t="s">
        <v>910</v>
      </c>
      <c r="J508" s="55" t="s">
        <v>910</v>
      </c>
    </row>
    <row r="509" spans="1:10" ht="44" customHeight="1" thickBot="1" x14ac:dyDescent="0.4">
      <c r="B509" s="71" t="s">
        <v>1425</v>
      </c>
      <c r="C509" s="61">
        <v>221112</v>
      </c>
      <c r="D509" s="62">
        <v>79.099999999999994</v>
      </c>
      <c r="E509" s="62">
        <v>78.2</v>
      </c>
      <c r="F509" s="62">
        <v>78.099999999999994</v>
      </c>
      <c r="G509" s="62">
        <v>77.900000000000006</v>
      </c>
      <c r="H509" s="62">
        <v>77.7</v>
      </c>
      <c r="I509" s="62" t="s">
        <v>910</v>
      </c>
      <c r="J509" s="62" t="s">
        <v>910</v>
      </c>
    </row>
    <row r="510" spans="1:10" ht="58.5" customHeight="1" thickBot="1" x14ac:dyDescent="0.4">
      <c r="B510" s="69" t="s">
        <v>1426</v>
      </c>
      <c r="C510" s="64" t="s">
        <v>1427</v>
      </c>
      <c r="D510" s="55">
        <v>62.8</v>
      </c>
      <c r="E510" s="55">
        <v>60.1</v>
      </c>
      <c r="F510" s="55">
        <v>59.6</v>
      </c>
      <c r="G510" s="55">
        <v>59.8</v>
      </c>
      <c r="H510" s="55">
        <v>60.2</v>
      </c>
      <c r="I510" s="55" t="s">
        <v>910</v>
      </c>
      <c r="J510" s="55" t="s">
        <v>910</v>
      </c>
    </row>
    <row r="511" spans="1:10" ht="44" customHeight="1" thickBot="1" x14ac:dyDescent="0.4">
      <c r="B511" s="75" t="s">
        <v>1428</v>
      </c>
      <c r="C511" s="61">
        <v>22112</v>
      </c>
      <c r="D511" s="62">
        <v>236.7</v>
      </c>
      <c r="E511" s="62">
        <v>238.4</v>
      </c>
      <c r="F511" s="62">
        <v>238.3</v>
      </c>
      <c r="G511" s="62">
        <v>238.2</v>
      </c>
      <c r="H511" s="62">
        <v>238.1</v>
      </c>
      <c r="I511" s="62" t="s">
        <v>910</v>
      </c>
      <c r="J511" s="62" t="s">
        <v>910</v>
      </c>
    </row>
    <row r="512" spans="1:10" ht="58.5" customHeight="1" thickBot="1" x14ac:dyDescent="0.4">
      <c r="B512" s="69" t="s">
        <v>1429</v>
      </c>
      <c r="C512" s="64">
        <v>221121</v>
      </c>
      <c r="D512" s="55">
        <v>26.7</v>
      </c>
      <c r="E512" s="55">
        <v>26.4</v>
      </c>
      <c r="F512" s="55">
        <v>26.4</v>
      </c>
      <c r="G512" s="55">
        <v>26.4</v>
      </c>
      <c r="H512" s="55">
        <v>26.3</v>
      </c>
      <c r="I512" s="55" t="s">
        <v>910</v>
      </c>
      <c r="J512" s="55" t="s">
        <v>910</v>
      </c>
    </row>
    <row r="513" spans="1:10" ht="29.5" customHeight="1" thickBot="1" x14ac:dyDescent="0.4">
      <c r="B513" s="71" t="s">
        <v>1430</v>
      </c>
      <c r="C513" s="61">
        <v>221122</v>
      </c>
      <c r="D513" s="62">
        <v>209.9</v>
      </c>
      <c r="E513" s="62">
        <v>211.9</v>
      </c>
      <c r="F513" s="62">
        <v>211.8</v>
      </c>
      <c r="G513" s="62">
        <v>211.7</v>
      </c>
      <c r="H513" s="62">
        <v>211.8</v>
      </c>
      <c r="I513" s="62" t="s">
        <v>910</v>
      </c>
      <c r="J513" s="62" t="s">
        <v>910</v>
      </c>
    </row>
    <row r="514" spans="1:10" ht="15" thickBot="1" x14ac:dyDescent="0.4">
      <c r="A514" t="s">
        <v>776</v>
      </c>
      <c r="B514" s="80" t="s">
        <v>1431</v>
      </c>
      <c r="C514" s="64">
        <v>2212</v>
      </c>
      <c r="D514" s="55">
        <v>108.7</v>
      </c>
      <c r="E514" s="55">
        <v>106.8</v>
      </c>
      <c r="F514" s="55">
        <v>106.4</v>
      </c>
      <c r="G514" s="55">
        <v>106.6</v>
      </c>
      <c r="H514" s="55">
        <v>106.3</v>
      </c>
      <c r="I514" s="55" t="s">
        <v>910</v>
      </c>
      <c r="J514" s="55" t="s">
        <v>910</v>
      </c>
    </row>
    <row r="515" spans="1:10" ht="15" thickBot="1" x14ac:dyDescent="0.4">
      <c r="A515" t="s">
        <v>777</v>
      </c>
      <c r="B515" s="78" t="s">
        <v>1432</v>
      </c>
      <c r="C515" s="61">
        <v>2213</v>
      </c>
      <c r="D515" s="62">
        <v>52.1</v>
      </c>
      <c r="E515" s="62">
        <v>53.3</v>
      </c>
      <c r="F515" s="62">
        <v>53.8</v>
      </c>
      <c r="G515" s="62">
        <v>54.7</v>
      </c>
      <c r="H515" s="62">
        <v>54.3</v>
      </c>
      <c r="I515" s="62" t="s">
        <v>910</v>
      </c>
      <c r="J515" s="62" t="s">
        <v>910</v>
      </c>
    </row>
    <row r="516" spans="1:10" ht="15" thickBot="1" x14ac:dyDescent="0.4">
      <c r="B516" s="106"/>
      <c r="C516" s="107"/>
      <c r="D516" s="107"/>
      <c r="E516" s="107"/>
      <c r="F516" s="107"/>
      <c r="G516" s="107"/>
      <c r="H516" s="107"/>
      <c r="I516" s="107"/>
      <c r="J516" s="108"/>
    </row>
    <row r="517" spans="1:10" ht="15" thickBot="1" x14ac:dyDescent="0.4">
      <c r="B517" s="59" t="s">
        <v>1433</v>
      </c>
      <c r="C517" s="64">
        <v>51</v>
      </c>
      <c r="D517" s="56">
        <v>2659</v>
      </c>
      <c r="E517" s="56">
        <v>2778</v>
      </c>
      <c r="F517" s="56">
        <v>2782</v>
      </c>
      <c r="G517" s="56">
        <v>2794</v>
      </c>
      <c r="H517" s="56">
        <v>2795</v>
      </c>
      <c r="I517" s="56">
        <v>2795</v>
      </c>
      <c r="J517" s="55">
        <v>0</v>
      </c>
    </row>
    <row r="518" spans="1:10" ht="15" thickBot="1" x14ac:dyDescent="0.4">
      <c r="A518" t="s">
        <v>35</v>
      </c>
      <c r="B518" s="60" t="s">
        <v>1434</v>
      </c>
      <c r="C518" s="61">
        <v>511</v>
      </c>
      <c r="D518" s="62">
        <v>761.6</v>
      </c>
      <c r="E518" s="62">
        <v>775.2</v>
      </c>
      <c r="F518" s="62">
        <v>770.1</v>
      </c>
      <c r="G518" s="62">
        <v>775</v>
      </c>
      <c r="H518" s="62">
        <v>777.3</v>
      </c>
      <c r="I518" s="62">
        <v>781.3</v>
      </c>
      <c r="J518" s="62">
        <v>4</v>
      </c>
    </row>
    <row r="519" spans="1:10" ht="44" customHeight="1" thickBot="1" x14ac:dyDescent="0.4">
      <c r="B519" s="80" t="s">
        <v>1435</v>
      </c>
      <c r="C519" s="64">
        <v>5111</v>
      </c>
      <c r="D519" s="55">
        <v>250.4</v>
      </c>
      <c r="E519" s="55">
        <v>247.1</v>
      </c>
      <c r="F519" s="55">
        <v>244.9</v>
      </c>
      <c r="G519" s="55">
        <v>243.6</v>
      </c>
      <c r="H519" s="55">
        <v>242.7</v>
      </c>
      <c r="I519" s="55" t="s">
        <v>910</v>
      </c>
      <c r="J519" s="55" t="s">
        <v>910</v>
      </c>
    </row>
    <row r="520" spans="1:10" ht="29.5" customHeight="1" thickBot="1" x14ac:dyDescent="0.4">
      <c r="B520" s="75" t="s">
        <v>1436</v>
      </c>
      <c r="C520" s="61">
        <v>51111</v>
      </c>
      <c r="D520" s="62">
        <v>105.3</v>
      </c>
      <c r="E520" s="62">
        <v>105.9</v>
      </c>
      <c r="F520" s="62">
        <v>104.9</v>
      </c>
      <c r="G520" s="62">
        <v>104.9</v>
      </c>
      <c r="H520" s="62">
        <v>103.9</v>
      </c>
      <c r="I520" s="62" t="s">
        <v>910</v>
      </c>
      <c r="J520" s="62" t="s">
        <v>910</v>
      </c>
    </row>
    <row r="521" spans="1:10" ht="29.5" customHeight="1" thickBot="1" x14ac:dyDescent="0.4">
      <c r="B521" s="79" t="s">
        <v>1437</v>
      </c>
      <c r="C521" s="64">
        <v>51112</v>
      </c>
      <c r="D521" s="55">
        <v>70.2</v>
      </c>
      <c r="E521" s="55">
        <v>68.8</v>
      </c>
      <c r="F521" s="55">
        <v>68.599999999999994</v>
      </c>
      <c r="G521" s="55">
        <v>67.2</v>
      </c>
      <c r="H521" s="55">
        <v>67.2</v>
      </c>
      <c r="I521" s="55" t="s">
        <v>910</v>
      </c>
      <c r="J521" s="55" t="s">
        <v>910</v>
      </c>
    </row>
    <row r="522" spans="1:10" ht="29.5" customHeight="1" thickBot="1" x14ac:dyDescent="0.4">
      <c r="B522" s="75" t="s">
        <v>1438</v>
      </c>
      <c r="C522" s="61">
        <v>51113</v>
      </c>
      <c r="D522" s="62">
        <v>49.9</v>
      </c>
      <c r="E522" s="62">
        <v>49.7</v>
      </c>
      <c r="F522" s="62">
        <v>49.6</v>
      </c>
      <c r="G522" s="62">
        <v>49.4</v>
      </c>
      <c r="H522" s="62">
        <v>49.4</v>
      </c>
      <c r="I522" s="62" t="s">
        <v>910</v>
      </c>
      <c r="J522" s="62" t="s">
        <v>910</v>
      </c>
    </row>
    <row r="523" spans="1:10" ht="44" customHeight="1" thickBot="1" x14ac:dyDescent="0.4">
      <c r="B523" s="79" t="s">
        <v>1439</v>
      </c>
      <c r="C523" s="64" t="s">
        <v>1440</v>
      </c>
      <c r="D523" s="55">
        <v>24.7</v>
      </c>
      <c r="E523" s="55">
        <v>23.3</v>
      </c>
      <c r="F523" s="55">
        <v>21.2</v>
      </c>
      <c r="G523" s="55">
        <v>21.5</v>
      </c>
      <c r="H523" s="55">
        <v>21.4</v>
      </c>
      <c r="I523" s="55" t="s">
        <v>910</v>
      </c>
      <c r="J523" s="55" t="s">
        <v>910</v>
      </c>
    </row>
    <row r="524" spans="1:10" ht="29.5" customHeight="1" thickBot="1" x14ac:dyDescent="0.4">
      <c r="B524" s="78" t="s">
        <v>1441</v>
      </c>
      <c r="C524" s="61">
        <v>5112</v>
      </c>
      <c r="D524" s="62">
        <v>508.5</v>
      </c>
      <c r="E524" s="62">
        <v>528</v>
      </c>
      <c r="F524" s="62">
        <v>526.20000000000005</v>
      </c>
      <c r="G524" s="62">
        <v>531.29999999999995</v>
      </c>
      <c r="H524" s="62">
        <v>534.9</v>
      </c>
      <c r="I524" s="62" t="s">
        <v>910</v>
      </c>
      <c r="J524" s="62" t="s">
        <v>910</v>
      </c>
    </row>
    <row r="525" spans="1:10" ht="15" thickBot="1" x14ac:dyDescent="0.4">
      <c r="A525" t="s">
        <v>35</v>
      </c>
      <c r="B525" s="63" t="s">
        <v>1442</v>
      </c>
      <c r="C525" s="64">
        <v>512</v>
      </c>
      <c r="D525" s="55">
        <v>258.7</v>
      </c>
      <c r="E525" s="55">
        <v>326.89999999999998</v>
      </c>
      <c r="F525" s="55">
        <v>338.1</v>
      </c>
      <c r="G525" s="55">
        <v>348.4</v>
      </c>
      <c r="H525" s="55">
        <v>346.9</v>
      </c>
      <c r="I525" s="55">
        <v>340.7</v>
      </c>
      <c r="J525" s="55">
        <v>-6.2</v>
      </c>
    </row>
    <row r="526" spans="1:10" ht="44" customHeight="1" thickBot="1" x14ac:dyDescent="0.4">
      <c r="B526" s="78" t="s">
        <v>1443</v>
      </c>
      <c r="C526" s="61">
        <v>51211</v>
      </c>
      <c r="D526" s="62">
        <v>171</v>
      </c>
      <c r="E526" s="62">
        <v>189</v>
      </c>
      <c r="F526" s="62">
        <v>194.9</v>
      </c>
      <c r="G526" s="62">
        <v>194.2</v>
      </c>
      <c r="H526" s="62">
        <v>192.6</v>
      </c>
      <c r="I526" s="62" t="s">
        <v>910</v>
      </c>
      <c r="J526" s="62" t="s">
        <v>910</v>
      </c>
    </row>
    <row r="527" spans="1:10" ht="29.5" customHeight="1" thickBot="1" x14ac:dyDescent="0.4">
      <c r="B527" s="80" t="s">
        <v>1444</v>
      </c>
      <c r="C527" s="64">
        <v>51213</v>
      </c>
      <c r="D527" s="55">
        <v>36.6</v>
      </c>
      <c r="E527" s="55">
        <v>78.400000000000006</v>
      </c>
      <c r="F527" s="55">
        <v>85.3</v>
      </c>
      <c r="G527" s="55">
        <v>87.5</v>
      </c>
      <c r="H527" s="55">
        <v>87.9</v>
      </c>
      <c r="I527" s="55" t="s">
        <v>910</v>
      </c>
      <c r="J527" s="55" t="s">
        <v>910</v>
      </c>
    </row>
    <row r="528" spans="1:10" ht="18.5" customHeight="1" thickBot="1" x14ac:dyDescent="0.4">
      <c r="A528" t="s">
        <v>35</v>
      </c>
      <c r="B528" s="60" t="s">
        <v>1445</v>
      </c>
      <c r="C528" s="61">
        <v>515</v>
      </c>
      <c r="D528" s="62">
        <v>246.3</v>
      </c>
      <c r="E528" s="62">
        <v>239.6</v>
      </c>
      <c r="F528" s="62">
        <v>238.9</v>
      </c>
      <c r="G528" s="62">
        <v>237.6</v>
      </c>
      <c r="H528" s="62">
        <v>237.6</v>
      </c>
      <c r="I528" s="62">
        <v>237.7</v>
      </c>
      <c r="J528" s="62">
        <v>0.1</v>
      </c>
    </row>
    <row r="529" spans="1:10" ht="15" thickBot="1" x14ac:dyDescent="0.4">
      <c r="B529" s="80" t="s">
        <v>1446</v>
      </c>
      <c r="C529" s="64">
        <v>5151</v>
      </c>
      <c r="D529" s="55">
        <v>196.9</v>
      </c>
      <c r="E529" s="55">
        <v>192.4</v>
      </c>
      <c r="F529" s="55">
        <v>191.6</v>
      </c>
      <c r="G529" s="55">
        <v>190.3</v>
      </c>
      <c r="H529" s="55">
        <v>189.9</v>
      </c>
      <c r="I529" s="55" t="s">
        <v>910</v>
      </c>
      <c r="J529" s="55" t="s">
        <v>910</v>
      </c>
    </row>
    <row r="530" spans="1:10" ht="29.5" customHeight="1" thickBot="1" x14ac:dyDescent="0.4">
      <c r="B530" s="75" t="s">
        <v>1447</v>
      </c>
      <c r="C530" s="61">
        <v>51511</v>
      </c>
      <c r="D530" s="62">
        <v>70.3</v>
      </c>
      <c r="E530" s="62">
        <v>70.5</v>
      </c>
      <c r="F530" s="62">
        <v>71.2</v>
      </c>
      <c r="G530" s="62">
        <v>70.5</v>
      </c>
      <c r="H530" s="62">
        <v>70.400000000000006</v>
      </c>
      <c r="I530" s="62" t="s">
        <v>910</v>
      </c>
      <c r="J530" s="62" t="s">
        <v>910</v>
      </c>
    </row>
    <row r="531" spans="1:10" ht="29.5" customHeight="1" thickBot="1" x14ac:dyDescent="0.4">
      <c r="B531" s="79" t="s">
        <v>1448</v>
      </c>
      <c r="C531" s="64">
        <v>51512</v>
      </c>
      <c r="D531" s="55">
        <v>126.2</v>
      </c>
      <c r="E531" s="55">
        <v>122.3</v>
      </c>
      <c r="F531" s="55">
        <v>121.2</v>
      </c>
      <c r="G531" s="55">
        <v>119.9</v>
      </c>
      <c r="H531" s="55">
        <v>119.1</v>
      </c>
      <c r="I531" s="55" t="s">
        <v>910</v>
      </c>
      <c r="J531" s="55" t="s">
        <v>910</v>
      </c>
    </row>
    <row r="532" spans="1:10" ht="44" customHeight="1" thickBot="1" x14ac:dyDescent="0.4">
      <c r="B532" s="78" t="s">
        <v>1449</v>
      </c>
      <c r="C532" s="61">
        <v>5152</v>
      </c>
      <c r="D532" s="62">
        <v>48.8</v>
      </c>
      <c r="E532" s="62">
        <v>47.2</v>
      </c>
      <c r="F532" s="62">
        <v>47</v>
      </c>
      <c r="G532" s="62">
        <v>46.8</v>
      </c>
      <c r="H532" s="62">
        <v>46.7</v>
      </c>
      <c r="I532" s="62" t="s">
        <v>910</v>
      </c>
      <c r="J532" s="62" t="s">
        <v>910</v>
      </c>
    </row>
    <row r="533" spans="1:10" ht="15" thickBot="1" x14ac:dyDescent="0.4">
      <c r="A533" t="s">
        <v>36</v>
      </c>
      <c r="B533" s="63" t="s">
        <v>1450</v>
      </c>
      <c r="C533" s="64">
        <v>517</v>
      </c>
      <c r="D533" s="55">
        <v>679.5</v>
      </c>
      <c r="E533" s="55">
        <v>674.8</v>
      </c>
      <c r="F533" s="55">
        <v>670.2</v>
      </c>
      <c r="G533" s="55">
        <v>672.3</v>
      </c>
      <c r="H533" s="55">
        <v>667.9</v>
      </c>
      <c r="I533" s="55">
        <v>666.1</v>
      </c>
      <c r="J533" s="55">
        <v>-1.8</v>
      </c>
    </row>
    <row r="534" spans="1:10" ht="44" customHeight="1" thickBot="1" x14ac:dyDescent="0.4">
      <c r="B534" s="78" t="s">
        <v>1451</v>
      </c>
      <c r="C534" s="61">
        <v>5173</v>
      </c>
      <c r="D534" s="62">
        <v>589.29999999999995</v>
      </c>
      <c r="E534" s="62">
        <v>585.4</v>
      </c>
      <c r="F534" s="62">
        <v>583.1</v>
      </c>
      <c r="G534" s="62">
        <v>584.29999999999995</v>
      </c>
      <c r="H534" s="62">
        <v>581.6</v>
      </c>
      <c r="I534" s="62" t="s">
        <v>910</v>
      </c>
      <c r="J534" s="62" t="s">
        <v>910</v>
      </c>
    </row>
    <row r="535" spans="1:10" ht="44" customHeight="1" thickBot="1" x14ac:dyDescent="0.4">
      <c r="B535" s="79" t="s">
        <v>1452</v>
      </c>
      <c r="C535" s="64">
        <v>517311</v>
      </c>
      <c r="D535" s="55">
        <v>488.6</v>
      </c>
      <c r="E535" s="55">
        <v>492.8</v>
      </c>
      <c r="F535" s="55">
        <v>492</v>
      </c>
      <c r="G535" s="55">
        <v>494.2</v>
      </c>
      <c r="H535" s="55">
        <v>491</v>
      </c>
      <c r="I535" s="55" t="s">
        <v>910</v>
      </c>
      <c r="J535" s="55" t="s">
        <v>910</v>
      </c>
    </row>
    <row r="536" spans="1:10" ht="58.5" customHeight="1" thickBot="1" x14ac:dyDescent="0.4">
      <c r="B536" s="75" t="s">
        <v>1453</v>
      </c>
      <c r="C536" s="61">
        <v>517312</v>
      </c>
      <c r="D536" s="62">
        <v>100.3</v>
      </c>
      <c r="E536" s="62">
        <v>93</v>
      </c>
      <c r="F536" s="62">
        <v>91</v>
      </c>
      <c r="G536" s="62">
        <v>90</v>
      </c>
      <c r="H536" s="62">
        <v>89.9</v>
      </c>
      <c r="I536" s="62" t="s">
        <v>910</v>
      </c>
      <c r="J536" s="62" t="s">
        <v>910</v>
      </c>
    </row>
    <row r="537" spans="1:10" ht="44" customHeight="1" thickBot="1" x14ac:dyDescent="0.4">
      <c r="B537" s="80" t="s">
        <v>1454</v>
      </c>
      <c r="C537" s="64" t="s">
        <v>1455</v>
      </c>
      <c r="D537" s="55">
        <v>92</v>
      </c>
      <c r="E537" s="55">
        <v>88.8</v>
      </c>
      <c r="F537" s="55">
        <v>88.3</v>
      </c>
      <c r="G537" s="55">
        <v>88.3</v>
      </c>
      <c r="H537" s="55">
        <v>88.3</v>
      </c>
      <c r="I537" s="55" t="s">
        <v>910</v>
      </c>
      <c r="J537" s="55" t="s">
        <v>910</v>
      </c>
    </row>
    <row r="538" spans="1:10" ht="29.5" customHeight="1" thickBot="1" x14ac:dyDescent="0.4">
      <c r="B538" s="75" t="s">
        <v>1456</v>
      </c>
      <c r="C538" s="61">
        <v>517911</v>
      </c>
      <c r="D538" s="62">
        <v>49.4</v>
      </c>
      <c r="E538" s="62">
        <v>46.8</v>
      </c>
      <c r="F538" s="62">
        <v>46.5</v>
      </c>
      <c r="G538" s="62">
        <v>46.5</v>
      </c>
      <c r="H538" s="62">
        <v>46.4</v>
      </c>
      <c r="I538" s="62" t="s">
        <v>910</v>
      </c>
      <c r="J538" s="62" t="s">
        <v>910</v>
      </c>
    </row>
    <row r="539" spans="1:10" ht="15" thickBot="1" x14ac:dyDescent="0.4">
      <c r="A539" t="s">
        <v>37</v>
      </c>
      <c r="B539" s="63" t="s">
        <v>1457</v>
      </c>
      <c r="C539" s="64">
        <v>518</v>
      </c>
      <c r="D539" s="55">
        <v>355.8</v>
      </c>
      <c r="E539" s="55">
        <v>379.9</v>
      </c>
      <c r="F539" s="55">
        <v>383.3</v>
      </c>
      <c r="G539" s="55">
        <v>380.4</v>
      </c>
      <c r="H539" s="55">
        <v>380.3</v>
      </c>
      <c r="I539" s="55">
        <v>381.9</v>
      </c>
      <c r="J539" s="55">
        <v>1.6</v>
      </c>
    </row>
    <row r="540" spans="1:10" ht="15" thickBot="1" x14ac:dyDescent="0.4">
      <c r="B540" s="60" t="s">
        <v>1458</v>
      </c>
      <c r="C540" s="61">
        <v>519</v>
      </c>
      <c r="D540" s="62">
        <v>357.2</v>
      </c>
      <c r="E540" s="62">
        <v>381.6</v>
      </c>
      <c r="F540" s="62">
        <v>381.2</v>
      </c>
      <c r="G540" s="62">
        <v>380.6</v>
      </c>
      <c r="H540" s="62">
        <v>385.1</v>
      </c>
      <c r="I540" s="62">
        <v>387</v>
      </c>
      <c r="J540" s="62">
        <v>1.9</v>
      </c>
    </row>
    <row r="541" spans="1:10" ht="58.5" customHeight="1" thickBot="1" x14ac:dyDescent="0.4">
      <c r="B541" s="80" t="s">
        <v>1459</v>
      </c>
      <c r="C541" s="64">
        <v>51913</v>
      </c>
      <c r="D541" s="55">
        <v>294.60000000000002</v>
      </c>
      <c r="E541" s="55">
        <v>314</v>
      </c>
      <c r="F541" s="55">
        <v>313.2</v>
      </c>
      <c r="G541" s="55">
        <v>314.89999999999998</v>
      </c>
      <c r="H541" s="55">
        <v>318.3</v>
      </c>
      <c r="I541" s="55" t="s">
        <v>910</v>
      </c>
      <c r="J541" s="55" t="s">
        <v>910</v>
      </c>
    </row>
    <row r="542" spans="1:10" ht="44" customHeight="1" thickBot="1" x14ac:dyDescent="0.4">
      <c r="B542" s="78" t="s">
        <v>1460</v>
      </c>
      <c r="C542" s="61" t="s">
        <v>1461</v>
      </c>
      <c r="D542" s="62">
        <v>62.8</v>
      </c>
      <c r="E542" s="62">
        <v>67.599999999999994</v>
      </c>
      <c r="F542" s="62">
        <v>67.8</v>
      </c>
      <c r="G542" s="62">
        <v>65.8</v>
      </c>
      <c r="H542" s="62">
        <v>66.8</v>
      </c>
      <c r="I542" s="62" t="s">
        <v>910</v>
      </c>
      <c r="J542" s="62" t="s">
        <v>910</v>
      </c>
    </row>
    <row r="543" spans="1:10" ht="15" thickBot="1" x14ac:dyDescent="0.4">
      <c r="B543" s="106"/>
      <c r="C543" s="107"/>
      <c r="D543" s="107"/>
      <c r="E543" s="107"/>
      <c r="F543" s="107"/>
      <c r="G543" s="107"/>
      <c r="H543" s="107"/>
      <c r="I543" s="107"/>
      <c r="J543" s="108"/>
    </row>
    <row r="544" spans="1:10" ht="15" thickBot="1" x14ac:dyDescent="0.4">
      <c r="B544" s="82" t="s">
        <v>1462</v>
      </c>
      <c r="C544" s="55"/>
      <c r="D544" s="56">
        <v>8774</v>
      </c>
      <c r="E544" s="56">
        <v>8854</v>
      </c>
      <c r="F544" s="56">
        <v>8866</v>
      </c>
      <c r="G544" s="56">
        <v>8894</v>
      </c>
      <c r="H544" s="56">
        <v>8911</v>
      </c>
      <c r="I544" s="56">
        <v>8919</v>
      </c>
      <c r="J544" s="55">
        <v>8</v>
      </c>
    </row>
    <row r="545" spans="1:10" ht="15" thickBot="1" x14ac:dyDescent="0.4">
      <c r="A545" t="s">
        <v>38</v>
      </c>
      <c r="B545" s="60" t="s">
        <v>1463</v>
      </c>
      <c r="C545" s="61">
        <v>52</v>
      </c>
      <c r="D545" s="76">
        <v>6539.4</v>
      </c>
      <c r="E545" s="76">
        <v>6550.3</v>
      </c>
      <c r="F545" s="76">
        <v>6549.2</v>
      </c>
      <c r="G545" s="76">
        <v>6562.3</v>
      </c>
      <c r="H545" s="76">
        <v>6572.7</v>
      </c>
      <c r="I545" s="76">
        <v>6576.3</v>
      </c>
      <c r="J545" s="62">
        <v>3.6</v>
      </c>
    </row>
    <row r="546" spans="1:10" ht="15" thickBot="1" x14ac:dyDescent="0.4">
      <c r="B546" s="66" t="s">
        <v>1464</v>
      </c>
      <c r="C546" s="64">
        <v>521</v>
      </c>
      <c r="D546" s="55">
        <v>20.3</v>
      </c>
      <c r="E546" s="55">
        <v>20.2</v>
      </c>
      <c r="F546" s="55">
        <v>20.2</v>
      </c>
      <c r="G546" s="55">
        <v>20.100000000000001</v>
      </c>
      <c r="H546" s="55">
        <v>20.2</v>
      </c>
      <c r="I546" s="55">
        <v>20.3</v>
      </c>
      <c r="J546" s="55">
        <v>0.1</v>
      </c>
    </row>
    <row r="547" spans="1:10" ht="18.5" customHeight="1" thickBot="1" x14ac:dyDescent="0.4">
      <c r="B547" s="65" t="s">
        <v>1465</v>
      </c>
      <c r="C547" s="61">
        <v>522</v>
      </c>
      <c r="D547" s="76">
        <v>2670.4</v>
      </c>
      <c r="E547" s="76">
        <v>2667.5</v>
      </c>
      <c r="F547" s="76">
        <v>2665.9</v>
      </c>
      <c r="G547" s="76">
        <v>2664.8</v>
      </c>
      <c r="H547" s="76">
        <v>2663.6</v>
      </c>
      <c r="I547" s="76">
        <v>2662.7</v>
      </c>
      <c r="J547" s="62">
        <v>-0.9</v>
      </c>
    </row>
    <row r="548" spans="1:10" ht="18.5" customHeight="1" thickBot="1" x14ac:dyDescent="0.4">
      <c r="B548" s="72" t="s">
        <v>1466</v>
      </c>
      <c r="C548" s="64">
        <v>5221</v>
      </c>
      <c r="D548" s="77">
        <v>1749.9</v>
      </c>
      <c r="E548" s="77">
        <v>1725.4</v>
      </c>
      <c r="F548" s="77">
        <v>1723.9</v>
      </c>
      <c r="G548" s="77">
        <v>1722.3</v>
      </c>
      <c r="H548" s="77">
        <v>1720.4</v>
      </c>
      <c r="I548" s="77">
        <v>1718.5</v>
      </c>
      <c r="J548" s="55">
        <v>-1.9</v>
      </c>
    </row>
    <row r="549" spans="1:10" ht="15" thickBot="1" x14ac:dyDescent="0.4">
      <c r="B549" s="70" t="s">
        <v>1467</v>
      </c>
      <c r="C549" s="61">
        <v>52211</v>
      </c>
      <c r="D549" s="76">
        <v>1364.1</v>
      </c>
      <c r="E549" s="76">
        <v>1336.2</v>
      </c>
      <c r="F549" s="76">
        <v>1332.9</v>
      </c>
      <c r="G549" s="76">
        <v>1329.9</v>
      </c>
      <c r="H549" s="76">
        <v>1327.5</v>
      </c>
      <c r="I549" s="76">
        <v>1325.7</v>
      </c>
      <c r="J549" s="62">
        <v>-1.8</v>
      </c>
    </row>
    <row r="550" spans="1:10" ht="29.5" customHeight="1" thickBot="1" x14ac:dyDescent="0.4">
      <c r="B550" s="69" t="s">
        <v>1468</v>
      </c>
      <c r="C550" s="64">
        <v>52212</v>
      </c>
      <c r="D550" s="55">
        <v>92.7</v>
      </c>
      <c r="E550" s="55">
        <v>92.7</v>
      </c>
      <c r="F550" s="55">
        <v>92.7</v>
      </c>
      <c r="G550" s="55">
        <v>92.8</v>
      </c>
      <c r="H550" s="55">
        <v>93</v>
      </c>
      <c r="I550" s="55" t="s">
        <v>910</v>
      </c>
      <c r="J550" s="55" t="s">
        <v>910</v>
      </c>
    </row>
    <row r="551" spans="1:10" ht="87.5" customHeight="1" thickBot="1" x14ac:dyDescent="0.4">
      <c r="B551" s="71" t="s">
        <v>1469</v>
      </c>
      <c r="C551" s="61" t="s">
        <v>1470</v>
      </c>
      <c r="D551" s="62">
        <v>293.60000000000002</v>
      </c>
      <c r="E551" s="62">
        <v>295.2</v>
      </c>
      <c r="F551" s="62">
        <v>299.3</v>
      </c>
      <c r="G551" s="62">
        <v>299.39999999999998</v>
      </c>
      <c r="H551" s="62">
        <v>300.39999999999998</v>
      </c>
      <c r="I551" s="62" t="s">
        <v>910</v>
      </c>
      <c r="J551" s="62" t="s">
        <v>910</v>
      </c>
    </row>
    <row r="552" spans="1:10" ht="18.5" customHeight="1" thickBot="1" x14ac:dyDescent="0.4">
      <c r="B552" s="72" t="s">
        <v>1471</v>
      </c>
      <c r="C552" s="64">
        <v>5222</v>
      </c>
      <c r="D552" s="55">
        <v>605.70000000000005</v>
      </c>
      <c r="E552" s="55">
        <v>616.1</v>
      </c>
      <c r="F552" s="55">
        <v>619</v>
      </c>
      <c r="G552" s="55">
        <v>620.4</v>
      </c>
      <c r="H552" s="55">
        <v>620.70000000000005</v>
      </c>
      <c r="I552" s="55">
        <v>622</v>
      </c>
      <c r="J552" s="55">
        <v>1.3</v>
      </c>
    </row>
    <row r="553" spans="1:10" ht="29.5" customHeight="1" thickBot="1" x14ac:dyDescent="0.4">
      <c r="B553" s="71" t="s">
        <v>1472</v>
      </c>
      <c r="C553" s="61">
        <v>52221</v>
      </c>
      <c r="D553" s="62">
        <v>72.3</v>
      </c>
      <c r="E553" s="62">
        <v>73.2</v>
      </c>
      <c r="F553" s="62">
        <v>73.5</v>
      </c>
      <c r="G553" s="62">
        <v>72.3</v>
      </c>
      <c r="H553" s="62">
        <v>72.599999999999994</v>
      </c>
      <c r="I553" s="62" t="s">
        <v>910</v>
      </c>
      <c r="J553" s="62" t="s">
        <v>910</v>
      </c>
    </row>
    <row r="554" spans="1:10" ht="29.5" customHeight="1" thickBot="1" x14ac:dyDescent="0.4">
      <c r="B554" s="69" t="s">
        <v>1473</v>
      </c>
      <c r="C554" s="64">
        <v>52222</v>
      </c>
      <c r="D554" s="55">
        <v>90.9</v>
      </c>
      <c r="E554" s="55">
        <v>93.3</v>
      </c>
      <c r="F554" s="55">
        <v>94.4</v>
      </c>
      <c r="G554" s="55">
        <v>94.6</v>
      </c>
      <c r="H554" s="55">
        <v>94.9</v>
      </c>
      <c r="I554" s="55" t="s">
        <v>910</v>
      </c>
      <c r="J554" s="55" t="s">
        <v>910</v>
      </c>
    </row>
    <row r="555" spans="1:10" ht="73" customHeight="1" thickBot="1" x14ac:dyDescent="0.4">
      <c r="B555" s="71" t="s">
        <v>1474</v>
      </c>
      <c r="C555" s="61">
        <v>52229</v>
      </c>
      <c r="D555" s="62">
        <v>439.8</v>
      </c>
      <c r="E555" s="62">
        <v>449.3</v>
      </c>
      <c r="F555" s="62">
        <v>450.9</v>
      </c>
      <c r="G555" s="62">
        <v>451.7</v>
      </c>
      <c r="H555" s="62">
        <v>450.7</v>
      </c>
      <c r="I555" s="62" t="s">
        <v>910</v>
      </c>
      <c r="J555" s="62" t="s">
        <v>910</v>
      </c>
    </row>
    <row r="556" spans="1:10" ht="29.5" customHeight="1" thickBot="1" x14ac:dyDescent="0.4">
      <c r="B556" s="74" t="s">
        <v>1475</v>
      </c>
      <c r="C556" s="64">
        <v>522291</v>
      </c>
      <c r="D556" s="55">
        <v>96.2</v>
      </c>
      <c r="E556" s="55">
        <v>91.6</v>
      </c>
      <c r="F556" s="55">
        <v>94</v>
      </c>
      <c r="G556" s="55">
        <v>95.2</v>
      </c>
      <c r="H556" s="55">
        <v>96</v>
      </c>
      <c r="I556" s="55" t="s">
        <v>910</v>
      </c>
      <c r="J556" s="55" t="s">
        <v>910</v>
      </c>
    </row>
    <row r="557" spans="1:10" ht="29.5" customHeight="1" thickBot="1" x14ac:dyDescent="0.4">
      <c r="B557" s="73" t="s">
        <v>1476</v>
      </c>
      <c r="C557" s="61">
        <v>522292</v>
      </c>
      <c r="D557" s="62">
        <v>252.5</v>
      </c>
      <c r="E557" s="62">
        <v>265.7</v>
      </c>
      <c r="F557" s="62">
        <v>266.10000000000002</v>
      </c>
      <c r="G557" s="62">
        <v>265.10000000000002</v>
      </c>
      <c r="H557" s="62">
        <v>263.39999999999998</v>
      </c>
      <c r="I557" s="62" t="s">
        <v>910</v>
      </c>
      <c r="J557" s="62" t="s">
        <v>910</v>
      </c>
    </row>
    <row r="558" spans="1:10" ht="73" customHeight="1" thickBot="1" x14ac:dyDescent="0.4">
      <c r="B558" s="74" t="s">
        <v>1477</v>
      </c>
      <c r="C558" s="64" t="s">
        <v>1478</v>
      </c>
      <c r="D558" s="55">
        <v>91.1</v>
      </c>
      <c r="E558" s="55">
        <v>90.8</v>
      </c>
      <c r="F558" s="55">
        <v>90.7</v>
      </c>
      <c r="G558" s="55">
        <v>91.1</v>
      </c>
      <c r="H558" s="55">
        <v>90.8</v>
      </c>
      <c r="I558" s="55" t="s">
        <v>910</v>
      </c>
      <c r="J558" s="55" t="s">
        <v>910</v>
      </c>
    </row>
    <row r="559" spans="1:10" ht="18.5" customHeight="1" thickBot="1" x14ac:dyDescent="0.4">
      <c r="B559" s="67" t="s">
        <v>1479</v>
      </c>
      <c r="C559" s="61">
        <v>5223</v>
      </c>
      <c r="D559" s="62">
        <v>314.8</v>
      </c>
      <c r="E559" s="62">
        <v>326</v>
      </c>
      <c r="F559" s="62">
        <v>323</v>
      </c>
      <c r="G559" s="62">
        <v>322.10000000000002</v>
      </c>
      <c r="H559" s="62">
        <v>322.5</v>
      </c>
      <c r="I559" s="62">
        <v>322.2</v>
      </c>
      <c r="J559" s="62">
        <v>-0.3</v>
      </c>
    </row>
    <row r="560" spans="1:10" ht="44" customHeight="1" thickBot="1" x14ac:dyDescent="0.4">
      <c r="B560" s="69" t="s">
        <v>1480</v>
      </c>
      <c r="C560" s="64">
        <v>52231</v>
      </c>
      <c r="D560" s="55">
        <v>113.8</v>
      </c>
      <c r="E560" s="55">
        <v>123.8</v>
      </c>
      <c r="F560" s="55">
        <v>123.7</v>
      </c>
      <c r="G560" s="55">
        <v>123.5</v>
      </c>
      <c r="H560" s="55">
        <v>123.2</v>
      </c>
      <c r="I560" s="55" t="s">
        <v>910</v>
      </c>
      <c r="J560" s="55" t="s">
        <v>910</v>
      </c>
    </row>
    <row r="561" spans="2:10" ht="58.5" customHeight="1" thickBot="1" x14ac:dyDescent="0.4">
      <c r="B561" s="71" t="s">
        <v>1481</v>
      </c>
      <c r="C561" s="61">
        <v>52232</v>
      </c>
      <c r="D561" s="62">
        <v>123.5</v>
      </c>
      <c r="E561" s="62">
        <v>125.6</v>
      </c>
      <c r="F561" s="62">
        <v>124.6</v>
      </c>
      <c r="G561" s="62">
        <v>124.6</v>
      </c>
      <c r="H561" s="62">
        <v>124.3</v>
      </c>
      <c r="I561" s="62" t="s">
        <v>910</v>
      </c>
      <c r="J561" s="62" t="s">
        <v>910</v>
      </c>
    </row>
    <row r="562" spans="2:10" ht="44" customHeight="1" thickBot="1" x14ac:dyDescent="0.4">
      <c r="B562" s="69" t="s">
        <v>1482</v>
      </c>
      <c r="C562" s="64">
        <v>52239</v>
      </c>
      <c r="D562" s="55">
        <v>77.599999999999994</v>
      </c>
      <c r="E562" s="55">
        <v>75.8</v>
      </c>
      <c r="F562" s="55">
        <v>75.099999999999994</v>
      </c>
      <c r="G562" s="55">
        <v>74</v>
      </c>
      <c r="H562" s="55">
        <v>74.7</v>
      </c>
      <c r="I562" s="55" t="s">
        <v>910</v>
      </c>
      <c r="J562" s="55" t="s">
        <v>910</v>
      </c>
    </row>
    <row r="563" spans="2:10" ht="27.5" customHeight="1" thickBot="1" x14ac:dyDescent="0.4">
      <c r="B563" s="65" t="s">
        <v>1483</v>
      </c>
      <c r="C563" s="61" t="s">
        <v>1484</v>
      </c>
      <c r="D563" s="62">
        <v>973</v>
      </c>
      <c r="E563" s="62">
        <v>998.6</v>
      </c>
      <c r="F563" s="62">
        <v>997.6</v>
      </c>
      <c r="G563" s="76">
        <v>1008.4</v>
      </c>
      <c r="H563" s="76">
        <v>1017.1</v>
      </c>
      <c r="I563" s="76">
        <v>1018.4</v>
      </c>
      <c r="J563" s="62">
        <v>1.3</v>
      </c>
    </row>
    <row r="564" spans="2:10" ht="29.5" customHeight="1" thickBot="1" x14ac:dyDescent="0.4">
      <c r="B564" s="79" t="s">
        <v>1485</v>
      </c>
      <c r="C564" s="64">
        <v>52312</v>
      </c>
      <c r="D564" s="55">
        <v>282.2</v>
      </c>
      <c r="E564" s="55">
        <v>283.2</v>
      </c>
      <c r="F564" s="55">
        <v>280.8</v>
      </c>
      <c r="G564" s="55">
        <v>281.8</v>
      </c>
      <c r="H564" s="55">
        <v>283.5</v>
      </c>
      <c r="I564" s="55" t="s">
        <v>910</v>
      </c>
      <c r="J564" s="55" t="s">
        <v>910</v>
      </c>
    </row>
    <row r="565" spans="2:10" ht="73" customHeight="1" thickBot="1" x14ac:dyDescent="0.4">
      <c r="B565" s="75" t="s">
        <v>1486</v>
      </c>
      <c r="C565" s="61" t="s">
        <v>1487</v>
      </c>
      <c r="D565" s="62">
        <v>451.8</v>
      </c>
      <c r="E565" s="62">
        <v>458.1</v>
      </c>
      <c r="F565" s="62">
        <v>456.3</v>
      </c>
      <c r="G565" s="62">
        <v>458.3</v>
      </c>
      <c r="H565" s="62">
        <v>460.6</v>
      </c>
      <c r="I565" s="62" t="s">
        <v>910</v>
      </c>
      <c r="J565" s="62" t="s">
        <v>910</v>
      </c>
    </row>
    <row r="566" spans="2:10" ht="73" customHeight="1" thickBot="1" x14ac:dyDescent="0.4">
      <c r="B566" s="79" t="s">
        <v>1488</v>
      </c>
      <c r="C566" s="64" t="s">
        <v>1489</v>
      </c>
      <c r="D566" s="55">
        <v>521</v>
      </c>
      <c r="E566" s="55">
        <v>539.1</v>
      </c>
      <c r="F566" s="55">
        <v>541.29999999999995</v>
      </c>
      <c r="G566" s="55">
        <v>550.1</v>
      </c>
      <c r="H566" s="55">
        <v>556.1</v>
      </c>
      <c r="I566" s="55" t="s">
        <v>910</v>
      </c>
      <c r="J566" s="55" t="s">
        <v>910</v>
      </c>
    </row>
    <row r="567" spans="2:10" ht="44" customHeight="1" thickBot="1" x14ac:dyDescent="0.4">
      <c r="B567" s="71" t="s">
        <v>1490</v>
      </c>
      <c r="C567" s="61">
        <v>52391</v>
      </c>
      <c r="D567" s="62">
        <v>33.799999999999997</v>
      </c>
      <c r="E567" s="62">
        <v>36</v>
      </c>
      <c r="F567" s="62">
        <v>36.700000000000003</v>
      </c>
      <c r="G567" s="62">
        <v>37.299999999999997</v>
      </c>
      <c r="H567" s="62">
        <v>37.700000000000003</v>
      </c>
      <c r="I567" s="62" t="s">
        <v>910</v>
      </c>
      <c r="J567" s="62" t="s">
        <v>910</v>
      </c>
    </row>
    <row r="568" spans="2:10" ht="29.5" customHeight="1" thickBot="1" x14ac:dyDescent="0.4">
      <c r="B568" s="69" t="s">
        <v>1491</v>
      </c>
      <c r="C568" s="64">
        <v>52392</v>
      </c>
      <c r="D568" s="55">
        <v>218.9</v>
      </c>
      <c r="E568" s="55">
        <v>222.9</v>
      </c>
      <c r="F568" s="55">
        <v>223.9</v>
      </c>
      <c r="G568" s="55">
        <v>226.3</v>
      </c>
      <c r="H568" s="55">
        <v>228.2</v>
      </c>
      <c r="I568" s="55" t="s">
        <v>910</v>
      </c>
      <c r="J568" s="55" t="s">
        <v>910</v>
      </c>
    </row>
    <row r="569" spans="2:10" ht="29.5" customHeight="1" thickBot="1" x14ac:dyDescent="0.4">
      <c r="B569" s="71" t="s">
        <v>1492</v>
      </c>
      <c r="C569" s="61">
        <v>52393</v>
      </c>
      <c r="D569" s="62">
        <v>202.5</v>
      </c>
      <c r="E569" s="62">
        <v>211.6</v>
      </c>
      <c r="F569" s="62">
        <v>211.3</v>
      </c>
      <c r="G569" s="62">
        <v>215.6</v>
      </c>
      <c r="H569" s="62">
        <v>217.9</v>
      </c>
      <c r="I569" s="62" t="s">
        <v>910</v>
      </c>
      <c r="J569" s="62" t="s">
        <v>910</v>
      </c>
    </row>
    <row r="570" spans="2:10" ht="87.5" customHeight="1" thickBot="1" x14ac:dyDescent="0.4">
      <c r="B570" s="69" t="s">
        <v>1493</v>
      </c>
      <c r="C570" s="64" t="s">
        <v>1494</v>
      </c>
      <c r="D570" s="55">
        <v>65.8</v>
      </c>
      <c r="E570" s="55">
        <v>68.5</v>
      </c>
      <c r="F570" s="55">
        <v>69.599999999999994</v>
      </c>
      <c r="G570" s="55">
        <v>70.400000000000006</v>
      </c>
      <c r="H570" s="55">
        <v>71.900000000000006</v>
      </c>
      <c r="I570" s="55" t="s">
        <v>910</v>
      </c>
      <c r="J570" s="55" t="s">
        <v>910</v>
      </c>
    </row>
    <row r="571" spans="2:10" ht="18.5" customHeight="1" thickBot="1" x14ac:dyDescent="0.4">
      <c r="B571" s="65" t="s">
        <v>1495</v>
      </c>
      <c r="C571" s="61">
        <v>524</v>
      </c>
      <c r="D571" s="76">
        <v>2875.7</v>
      </c>
      <c r="E571" s="76">
        <v>2864</v>
      </c>
      <c r="F571" s="76">
        <v>2865.5</v>
      </c>
      <c r="G571" s="76">
        <v>2869</v>
      </c>
      <c r="H571" s="76">
        <v>2871.8</v>
      </c>
      <c r="I571" s="76">
        <v>2874.9</v>
      </c>
      <c r="J571" s="62">
        <v>3.1</v>
      </c>
    </row>
    <row r="572" spans="2:10" ht="29.5" customHeight="1" thickBot="1" x14ac:dyDescent="0.4">
      <c r="B572" s="79" t="s">
        <v>1496</v>
      </c>
      <c r="C572" s="64">
        <v>5241</v>
      </c>
      <c r="D572" s="77">
        <v>1666.9</v>
      </c>
      <c r="E572" s="77">
        <v>1647.7</v>
      </c>
      <c r="F572" s="77">
        <v>1647.1</v>
      </c>
      <c r="G572" s="77">
        <v>1649.9</v>
      </c>
      <c r="H572" s="77">
        <v>1649.6</v>
      </c>
      <c r="I572" s="55" t="s">
        <v>910</v>
      </c>
      <c r="J572" s="55" t="s">
        <v>910</v>
      </c>
    </row>
    <row r="573" spans="2:10" ht="58.5" customHeight="1" thickBot="1" x14ac:dyDescent="0.4">
      <c r="B573" s="71" t="s">
        <v>1497</v>
      </c>
      <c r="C573" s="61">
        <v>52411</v>
      </c>
      <c r="D573" s="62">
        <v>968.2</v>
      </c>
      <c r="E573" s="62">
        <v>959.8</v>
      </c>
      <c r="F573" s="62">
        <v>959.7</v>
      </c>
      <c r="G573" s="62">
        <v>961.8</v>
      </c>
      <c r="H573" s="62">
        <v>960.7</v>
      </c>
      <c r="I573" s="62" t="s">
        <v>910</v>
      </c>
      <c r="J573" s="62" t="s">
        <v>910</v>
      </c>
    </row>
    <row r="574" spans="2:10" ht="44" customHeight="1" thickBot="1" x14ac:dyDescent="0.4">
      <c r="B574" s="69" t="s">
        <v>1498</v>
      </c>
      <c r="C574" s="64">
        <v>52412</v>
      </c>
      <c r="D574" s="55">
        <v>672.2</v>
      </c>
      <c r="E574" s="55">
        <v>661.5</v>
      </c>
      <c r="F574" s="55">
        <v>660.8</v>
      </c>
      <c r="G574" s="55">
        <v>662.6</v>
      </c>
      <c r="H574" s="55">
        <v>663.5</v>
      </c>
      <c r="I574" s="55" t="s">
        <v>910</v>
      </c>
      <c r="J574" s="55" t="s">
        <v>910</v>
      </c>
    </row>
    <row r="575" spans="2:10" ht="58.5" customHeight="1" thickBot="1" x14ac:dyDescent="0.4">
      <c r="B575" s="73" t="s">
        <v>1499</v>
      </c>
      <c r="C575" s="61">
        <v>524126</v>
      </c>
      <c r="D575" s="62">
        <v>571.5</v>
      </c>
      <c r="E575" s="62">
        <v>555.5</v>
      </c>
      <c r="F575" s="62">
        <v>555.29999999999995</v>
      </c>
      <c r="G575" s="62">
        <v>554.79999999999995</v>
      </c>
      <c r="H575" s="62">
        <v>555.70000000000005</v>
      </c>
      <c r="I575" s="62" t="s">
        <v>910</v>
      </c>
      <c r="J575" s="62" t="s">
        <v>910</v>
      </c>
    </row>
    <row r="576" spans="2:10" ht="73" customHeight="1" thickBot="1" x14ac:dyDescent="0.4">
      <c r="B576" s="74" t="s">
        <v>1500</v>
      </c>
      <c r="C576" s="64" t="s">
        <v>1501</v>
      </c>
      <c r="D576" s="55">
        <v>100.8</v>
      </c>
      <c r="E576" s="55">
        <v>106.3</v>
      </c>
      <c r="F576" s="55">
        <v>106.5</v>
      </c>
      <c r="G576" s="55">
        <v>108.1</v>
      </c>
      <c r="H576" s="55">
        <v>108.3</v>
      </c>
      <c r="I576" s="55" t="s">
        <v>910</v>
      </c>
      <c r="J576" s="55" t="s">
        <v>910</v>
      </c>
    </row>
    <row r="577" spans="1:10" ht="29.5" customHeight="1" thickBot="1" x14ac:dyDescent="0.4">
      <c r="B577" s="71" t="s">
        <v>1502</v>
      </c>
      <c r="C577" s="61">
        <v>52413</v>
      </c>
      <c r="D577" s="62">
        <v>26.9</v>
      </c>
      <c r="E577" s="62">
        <v>26.2</v>
      </c>
      <c r="F577" s="62">
        <v>26.3</v>
      </c>
      <c r="G577" s="62">
        <v>25.8</v>
      </c>
      <c r="H577" s="62">
        <v>25.7</v>
      </c>
      <c r="I577" s="62" t="s">
        <v>910</v>
      </c>
      <c r="J577" s="62" t="s">
        <v>910</v>
      </c>
    </row>
    <row r="578" spans="1:10" ht="73" customHeight="1" thickBot="1" x14ac:dyDescent="0.4">
      <c r="B578" s="79" t="s">
        <v>1503</v>
      </c>
      <c r="C578" s="64">
        <v>5242</v>
      </c>
      <c r="D578" s="77">
        <v>1208.7</v>
      </c>
      <c r="E578" s="77">
        <v>1216.4000000000001</v>
      </c>
      <c r="F578" s="77">
        <v>1218.5</v>
      </c>
      <c r="G578" s="77">
        <v>1218.7</v>
      </c>
      <c r="H578" s="77">
        <v>1221.9000000000001</v>
      </c>
      <c r="I578" s="55" t="s">
        <v>910</v>
      </c>
      <c r="J578" s="55" t="s">
        <v>910</v>
      </c>
    </row>
    <row r="579" spans="1:10" ht="44" customHeight="1" thickBot="1" x14ac:dyDescent="0.4">
      <c r="B579" s="71" t="s">
        <v>1504</v>
      </c>
      <c r="C579" s="61">
        <v>52421</v>
      </c>
      <c r="D579" s="62">
        <v>863.7</v>
      </c>
      <c r="E579" s="62">
        <v>874.6</v>
      </c>
      <c r="F579" s="62">
        <v>875.1</v>
      </c>
      <c r="G579" s="62">
        <v>873.7</v>
      </c>
      <c r="H579" s="62">
        <v>876.3</v>
      </c>
      <c r="I579" s="62" t="s">
        <v>910</v>
      </c>
      <c r="J579" s="62" t="s">
        <v>910</v>
      </c>
    </row>
    <row r="580" spans="1:10" ht="44" customHeight="1" thickBot="1" x14ac:dyDescent="0.4">
      <c r="B580" s="69" t="s">
        <v>1505</v>
      </c>
      <c r="C580" s="64">
        <v>52429</v>
      </c>
      <c r="D580" s="55">
        <v>345.5</v>
      </c>
      <c r="E580" s="55">
        <v>342.5</v>
      </c>
      <c r="F580" s="55">
        <v>345.5</v>
      </c>
      <c r="G580" s="55">
        <v>344.3</v>
      </c>
      <c r="H580" s="55">
        <v>344.5</v>
      </c>
      <c r="I580" s="55" t="s">
        <v>910</v>
      </c>
      <c r="J580" s="55" t="s">
        <v>910</v>
      </c>
    </row>
    <row r="581" spans="1:10" ht="29.5" customHeight="1" thickBot="1" x14ac:dyDescent="0.4">
      <c r="B581" s="73" t="s">
        <v>1506</v>
      </c>
      <c r="C581" s="61">
        <v>524291</v>
      </c>
      <c r="D581" s="62">
        <v>56.6</v>
      </c>
      <c r="E581" s="62">
        <v>57.6</v>
      </c>
      <c r="F581" s="62">
        <v>59.2</v>
      </c>
      <c r="G581" s="62">
        <v>58.4</v>
      </c>
      <c r="H581" s="62">
        <v>58.2</v>
      </c>
      <c r="I581" s="62" t="s">
        <v>910</v>
      </c>
      <c r="J581" s="62" t="s">
        <v>910</v>
      </c>
    </row>
    <row r="582" spans="1:10" ht="58.5" customHeight="1" thickBot="1" x14ac:dyDescent="0.4">
      <c r="B582" s="74" t="s">
        <v>1507</v>
      </c>
      <c r="C582" s="64">
        <v>524292</v>
      </c>
      <c r="D582" s="55">
        <v>201.8</v>
      </c>
      <c r="E582" s="55">
        <v>199.9</v>
      </c>
      <c r="F582" s="55">
        <v>201.7</v>
      </c>
      <c r="G582" s="55">
        <v>201.6</v>
      </c>
      <c r="H582" s="55">
        <v>201.1</v>
      </c>
      <c r="I582" s="55" t="s">
        <v>910</v>
      </c>
      <c r="J582" s="55" t="s">
        <v>910</v>
      </c>
    </row>
    <row r="583" spans="1:10" ht="58.5" customHeight="1" thickBot="1" x14ac:dyDescent="0.4">
      <c r="B583" s="73" t="s">
        <v>1508</v>
      </c>
      <c r="C583" s="61">
        <v>524298</v>
      </c>
      <c r="D583" s="62">
        <v>87.3</v>
      </c>
      <c r="E583" s="62">
        <v>84.9</v>
      </c>
      <c r="F583" s="62">
        <v>86.2</v>
      </c>
      <c r="G583" s="62">
        <v>85.7</v>
      </c>
      <c r="H583" s="62">
        <v>86.3</v>
      </c>
      <c r="I583" s="62" t="s">
        <v>910</v>
      </c>
      <c r="J583" s="62" t="s">
        <v>910</v>
      </c>
    </row>
    <row r="584" spans="1:10" ht="15" thickBot="1" x14ac:dyDescent="0.4">
      <c r="A584" t="s">
        <v>39</v>
      </c>
      <c r="B584" s="63" t="s">
        <v>1509</v>
      </c>
      <c r="C584" s="64">
        <v>53</v>
      </c>
      <c r="D584" s="77">
        <v>2234.6999999999998</v>
      </c>
      <c r="E584" s="77">
        <v>2303.6999999999998</v>
      </c>
      <c r="F584" s="77">
        <v>2317</v>
      </c>
      <c r="G584" s="77">
        <v>2331.6</v>
      </c>
      <c r="H584" s="77">
        <v>2337.8000000000002</v>
      </c>
      <c r="I584" s="77">
        <v>2343.1</v>
      </c>
      <c r="J584" s="55">
        <v>5.3</v>
      </c>
    </row>
    <row r="585" spans="1:10" ht="15" thickBot="1" x14ac:dyDescent="0.4">
      <c r="B585" s="65" t="s">
        <v>1510</v>
      </c>
      <c r="C585" s="61">
        <v>531</v>
      </c>
      <c r="D585" s="76">
        <v>1720.4</v>
      </c>
      <c r="E585" s="76">
        <v>1765.2</v>
      </c>
      <c r="F585" s="76">
        <v>1773.8</v>
      </c>
      <c r="G585" s="76">
        <v>1780.8</v>
      </c>
      <c r="H585" s="76">
        <v>1785.5</v>
      </c>
      <c r="I585" s="76">
        <v>1789.1</v>
      </c>
      <c r="J585" s="62">
        <v>3.6</v>
      </c>
    </row>
    <row r="586" spans="1:10" ht="29.5" customHeight="1" thickBot="1" x14ac:dyDescent="0.4">
      <c r="B586" s="79" t="s">
        <v>1511</v>
      </c>
      <c r="C586" s="64">
        <v>5311</v>
      </c>
      <c r="D586" s="55">
        <v>600.20000000000005</v>
      </c>
      <c r="E586" s="55">
        <v>603.6</v>
      </c>
      <c r="F586" s="55">
        <v>613.1</v>
      </c>
      <c r="G586" s="55">
        <v>612.79999999999995</v>
      </c>
      <c r="H586" s="55">
        <v>614.4</v>
      </c>
      <c r="I586" s="55" t="s">
        <v>910</v>
      </c>
      <c r="J586" s="55" t="s">
        <v>910</v>
      </c>
    </row>
    <row r="587" spans="1:10" ht="44" customHeight="1" thickBot="1" x14ac:dyDescent="0.4">
      <c r="B587" s="71" t="s">
        <v>1512</v>
      </c>
      <c r="C587" s="61">
        <v>53111</v>
      </c>
      <c r="D587" s="62">
        <v>360.7</v>
      </c>
      <c r="E587" s="62">
        <v>355.9</v>
      </c>
      <c r="F587" s="62">
        <v>359.3</v>
      </c>
      <c r="G587" s="62">
        <v>358.9</v>
      </c>
      <c r="H587" s="62">
        <v>359.5</v>
      </c>
      <c r="I587" s="62" t="s">
        <v>910</v>
      </c>
      <c r="J587" s="62" t="s">
        <v>910</v>
      </c>
    </row>
    <row r="588" spans="1:10" ht="44" customHeight="1" thickBot="1" x14ac:dyDescent="0.4">
      <c r="B588" s="69" t="s">
        <v>1513</v>
      </c>
      <c r="C588" s="64">
        <v>53112</v>
      </c>
      <c r="D588" s="55">
        <v>146.1</v>
      </c>
      <c r="E588" s="55">
        <v>152.19999999999999</v>
      </c>
      <c r="F588" s="55">
        <v>152.30000000000001</v>
      </c>
      <c r="G588" s="55">
        <v>151.80000000000001</v>
      </c>
      <c r="H588" s="55">
        <v>153.80000000000001</v>
      </c>
      <c r="I588" s="55" t="s">
        <v>910</v>
      </c>
      <c r="J588" s="55" t="s">
        <v>910</v>
      </c>
    </row>
    <row r="589" spans="1:10" ht="58.5" customHeight="1" thickBot="1" x14ac:dyDescent="0.4">
      <c r="B589" s="71" t="s">
        <v>1514</v>
      </c>
      <c r="C589" s="61">
        <v>53113</v>
      </c>
      <c r="D589" s="62">
        <v>55.7</v>
      </c>
      <c r="E589" s="62">
        <v>56.2</v>
      </c>
      <c r="F589" s="62">
        <v>56.9</v>
      </c>
      <c r="G589" s="62">
        <v>56.7</v>
      </c>
      <c r="H589" s="62">
        <v>57</v>
      </c>
      <c r="I589" s="62" t="s">
        <v>910</v>
      </c>
      <c r="J589" s="62" t="s">
        <v>910</v>
      </c>
    </row>
    <row r="590" spans="1:10" ht="44" customHeight="1" thickBot="1" x14ac:dyDescent="0.4">
      <c r="B590" s="69" t="s">
        <v>1515</v>
      </c>
      <c r="C590" s="64">
        <v>53119</v>
      </c>
      <c r="D590" s="55">
        <v>37.4</v>
      </c>
      <c r="E590" s="55">
        <v>41.6</v>
      </c>
      <c r="F590" s="55">
        <v>43.5</v>
      </c>
      <c r="G590" s="55">
        <v>43.5</v>
      </c>
      <c r="H590" s="55">
        <v>43.7</v>
      </c>
      <c r="I590" s="55" t="s">
        <v>910</v>
      </c>
      <c r="J590" s="55" t="s">
        <v>910</v>
      </c>
    </row>
    <row r="591" spans="1:10" ht="44" customHeight="1" thickBot="1" x14ac:dyDescent="0.4">
      <c r="B591" s="75" t="s">
        <v>1516</v>
      </c>
      <c r="C591" s="61">
        <v>5312</v>
      </c>
      <c r="D591" s="62">
        <v>365.1</v>
      </c>
      <c r="E591" s="62">
        <v>386.1</v>
      </c>
      <c r="F591" s="62">
        <v>386.1</v>
      </c>
      <c r="G591" s="62">
        <v>393</v>
      </c>
      <c r="H591" s="62">
        <v>393</v>
      </c>
      <c r="I591" s="62" t="s">
        <v>910</v>
      </c>
      <c r="J591" s="62" t="s">
        <v>910</v>
      </c>
    </row>
    <row r="592" spans="1:10" ht="29.5" customHeight="1" thickBot="1" x14ac:dyDescent="0.4">
      <c r="B592" s="79" t="s">
        <v>1517</v>
      </c>
      <c r="C592" s="64">
        <v>5313</v>
      </c>
      <c r="D592" s="55">
        <v>754.6</v>
      </c>
      <c r="E592" s="55">
        <v>770.6</v>
      </c>
      <c r="F592" s="55">
        <v>773.8</v>
      </c>
      <c r="G592" s="55">
        <v>778.5</v>
      </c>
      <c r="H592" s="55">
        <v>780.3</v>
      </c>
      <c r="I592" s="55" t="s">
        <v>910</v>
      </c>
      <c r="J592" s="55" t="s">
        <v>910</v>
      </c>
    </row>
    <row r="593" spans="2:10" ht="44" customHeight="1" thickBot="1" x14ac:dyDescent="0.4">
      <c r="B593" s="71" t="s">
        <v>1518</v>
      </c>
      <c r="C593" s="61">
        <v>53131</v>
      </c>
      <c r="D593" s="62">
        <v>651.6</v>
      </c>
      <c r="E593" s="62">
        <v>662.4</v>
      </c>
      <c r="F593" s="62">
        <v>664.6</v>
      </c>
      <c r="G593" s="62">
        <v>668.3</v>
      </c>
      <c r="H593" s="62">
        <v>667.8</v>
      </c>
      <c r="I593" s="62" t="s">
        <v>910</v>
      </c>
      <c r="J593" s="62" t="s">
        <v>910</v>
      </c>
    </row>
    <row r="594" spans="2:10" ht="44" customHeight="1" thickBot="1" x14ac:dyDescent="0.4">
      <c r="B594" s="74" t="s">
        <v>1519</v>
      </c>
      <c r="C594" s="64">
        <v>531311</v>
      </c>
      <c r="D594" s="55">
        <v>486.3</v>
      </c>
      <c r="E594" s="55">
        <v>492.7</v>
      </c>
      <c r="F594" s="55">
        <v>496.3</v>
      </c>
      <c r="G594" s="55">
        <v>500</v>
      </c>
      <c r="H594" s="55">
        <v>498.2</v>
      </c>
      <c r="I594" s="55" t="s">
        <v>910</v>
      </c>
      <c r="J594" s="55" t="s">
        <v>910</v>
      </c>
    </row>
    <row r="595" spans="2:10" ht="44" customHeight="1" thickBot="1" x14ac:dyDescent="0.4">
      <c r="B595" s="73" t="s">
        <v>1520</v>
      </c>
      <c r="C595" s="61">
        <v>531312</v>
      </c>
      <c r="D595" s="62">
        <v>165.4</v>
      </c>
      <c r="E595" s="62">
        <v>169.8</v>
      </c>
      <c r="F595" s="62">
        <v>168.6</v>
      </c>
      <c r="G595" s="62">
        <v>168.2</v>
      </c>
      <c r="H595" s="62">
        <v>169.1</v>
      </c>
      <c r="I595" s="62" t="s">
        <v>910</v>
      </c>
      <c r="J595" s="62" t="s">
        <v>910</v>
      </c>
    </row>
    <row r="596" spans="2:10" ht="44" customHeight="1" thickBot="1" x14ac:dyDescent="0.4">
      <c r="B596" s="69" t="s">
        <v>1521</v>
      </c>
      <c r="C596" s="64">
        <v>53132</v>
      </c>
      <c r="D596" s="55">
        <v>31.6</v>
      </c>
      <c r="E596" s="55">
        <v>32.799999999999997</v>
      </c>
      <c r="F596" s="55">
        <v>33.6</v>
      </c>
      <c r="G596" s="55">
        <v>34.5</v>
      </c>
      <c r="H596" s="55">
        <v>35.1</v>
      </c>
      <c r="I596" s="55" t="s">
        <v>910</v>
      </c>
      <c r="J596" s="55" t="s">
        <v>910</v>
      </c>
    </row>
    <row r="597" spans="2:10" ht="44" customHeight="1" thickBot="1" x14ac:dyDescent="0.4">
      <c r="B597" s="71" t="s">
        <v>1522</v>
      </c>
      <c r="C597" s="61">
        <v>53139</v>
      </c>
      <c r="D597" s="62">
        <v>70.900000000000006</v>
      </c>
      <c r="E597" s="62">
        <v>76</v>
      </c>
      <c r="F597" s="62">
        <v>75.2</v>
      </c>
      <c r="G597" s="62">
        <v>75.8</v>
      </c>
      <c r="H597" s="62">
        <v>77.3</v>
      </c>
      <c r="I597" s="62" t="s">
        <v>910</v>
      </c>
      <c r="J597" s="62" t="s">
        <v>910</v>
      </c>
    </row>
    <row r="598" spans="2:10" ht="18.5" customHeight="1" thickBot="1" x14ac:dyDescent="0.4">
      <c r="B598" s="66" t="s">
        <v>1523</v>
      </c>
      <c r="C598" s="64">
        <v>532</v>
      </c>
      <c r="D598" s="55">
        <v>491.9</v>
      </c>
      <c r="E598" s="55">
        <v>516.29999999999995</v>
      </c>
      <c r="F598" s="55">
        <v>520.9</v>
      </c>
      <c r="G598" s="55">
        <v>528.6</v>
      </c>
      <c r="H598" s="55">
        <v>530.20000000000005</v>
      </c>
      <c r="I598" s="55">
        <v>531.79999999999995</v>
      </c>
      <c r="J598" s="55">
        <v>1.6</v>
      </c>
    </row>
    <row r="599" spans="2:10" ht="44" customHeight="1" thickBot="1" x14ac:dyDescent="0.4">
      <c r="B599" s="75" t="s">
        <v>1524</v>
      </c>
      <c r="C599" s="61">
        <v>5321</v>
      </c>
      <c r="D599" s="62">
        <v>186.6</v>
      </c>
      <c r="E599" s="62">
        <v>202.2</v>
      </c>
      <c r="F599" s="62">
        <v>204.6</v>
      </c>
      <c r="G599" s="62">
        <v>206.4</v>
      </c>
      <c r="H599" s="62">
        <v>207.4</v>
      </c>
      <c r="I599" s="62" t="s">
        <v>910</v>
      </c>
      <c r="J599" s="62" t="s">
        <v>910</v>
      </c>
    </row>
    <row r="600" spans="2:10" ht="44" customHeight="1" thickBot="1" x14ac:dyDescent="0.4">
      <c r="B600" s="69" t="s">
        <v>1525</v>
      </c>
      <c r="C600" s="64">
        <v>53211</v>
      </c>
      <c r="D600" s="55">
        <v>98.1</v>
      </c>
      <c r="E600" s="55">
        <v>108.5</v>
      </c>
      <c r="F600" s="55">
        <v>109.9</v>
      </c>
      <c r="G600" s="55">
        <v>111.7</v>
      </c>
      <c r="H600" s="55">
        <v>112</v>
      </c>
      <c r="I600" s="55" t="s">
        <v>910</v>
      </c>
      <c r="J600" s="55" t="s">
        <v>910</v>
      </c>
    </row>
    <row r="601" spans="2:10" ht="44" customHeight="1" thickBot="1" x14ac:dyDescent="0.4">
      <c r="B601" s="71" t="s">
        <v>1526</v>
      </c>
      <c r="C601" s="61">
        <v>53212</v>
      </c>
      <c r="D601" s="62">
        <v>88.1</v>
      </c>
      <c r="E601" s="62">
        <v>93</v>
      </c>
      <c r="F601" s="62">
        <v>93.7</v>
      </c>
      <c r="G601" s="62">
        <v>94.5</v>
      </c>
      <c r="H601" s="62">
        <v>95.5</v>
      </c>
      <c r="I601" s="62" t="s">
        <v>910</v>
      </c>
      <c r="J601" s="62" t="s">
        <v>910</v>
      </c>
    </row>
    <row r="602" spans="2:10" ht="29.5" customHeight="1" thickBot="1" x14ac:dyDescent="0.4">
      <c r="B602" s="79" t="s">
        <v>1527</v>
      </c>
      <c r="C602" s="64">
        <v>5322</v>
      </c>
      <c r="D602" s="55">
        <v>120.2</v>
      </c>
      <c r="E602" s="55">
        <v>123</v>
      </c>
      <c r="F602" s="55">
        <v>123.2</v>
      </c>
      <c r="G602" s="55">
        <v>124.8</v>
      </c>
      <c r="H602" s="55">
        <v>126.6</v>
      </c>
      <c r="I602" s="55" t="s">
        <v>910</v>
      </c>
      <c r="J602" s="55" t="s">
        <v>910</v>
      </c>
    </row>
    <row r="603" spans="2:10" ht="44" customHeight="1" thickBot="1" x14ac:dyDescent="0.4">
      <c r="B603" s="71" t="s">
        <v>1528</v>
      </c>
      <c r="C603" s="61">
        <v>532283</v>
      </c>
      <c r="D603" s="62">
        <v>34.1</v>
      </c>
      <c r="E603" s="62">
        <v>33.4</v>
      </c>
      <c r="F603" s="62">
        <v>33.299999999999997</v>
      </c>
      <c r="G603" s="62">
        <v>33.6</v>
      </c>
      <c r="H603" s="62">
        <v>33.6</v>
      </c>
      <c r="I603" s="62" t="s">
        <v>910</v>
      </c>
      <c r="J603" s="62" t="s">
        <v>910</v>
      </c>
    </row>
    <row r="604" spans="2:10" ht="29.5" customHeight="1" thickBot="1" x14ac:dyDescent="0.4">
      <c r="B604" s="79" t="s">
        <v>1529</v>
      </c>
      <c r="C604" s="64">
        <v>5323</v>
      </c>
      <c r="D604" s="55">
        <v>31.4</v>
      </c>
      <c r="E604" s="55">
        <v>33.299999999999997</v>
      </c>
      <c r="F604" s="55">
        <v>32.9</v>
      </c>
      <c r="G604" s="55">
        <v>32.5</v>
      </c>
      <c r="H604" s="55">
        <v>33.1</v>
      </c>
      <c r="I604" s="55" t="s">
        <v>910</v>
      </c>
      <c r="J604" s="55" t="s">
        <v>910</v>
      </c>
    </row>
    <row r="605" spans="2:10" ht="44" customHeight="1" thickBot="1" x14ac:dyDescent="0.4">
      <c r="B605" s="75" t="s">
        <v>1530</v>
      </c>
      <c r="C605" s="61">
        <v>5324</v>
      </c>
      <c r="D605" s="62">
        <v>153.1</v>
      </c>
      <c r="E605" s="62">
        <v>159.6</v>
      </c>
      <c r="F605" s="62">
        <v>163.30000000000001</v>
      </c>
      <c r="G605" s="62">
        <v>165</v>
      </c>
      <c r="H605" s="62">
        <v>163.4</v>
      </c>
      <c r="I605" s="62" t="s">
        <v>910</v>
      </c>
      <c r="J605" s="62" t="s">
        <v>910</v>
      </c>
    </row>
    <row r="606" spans="2:10" ht="58.5" customHeight="1" thickBot="1" x14ac:dyDescent="0.4">
      <c r="B606" s="69" t="s">
        <v>1531</v>
      </c>
      <c r="C606" s="64">
        <v>53241</v>
      </c>
      <c r="D606" s="55">
        <v>84.2</v>
      </c>
      <c r="E606" s="55">
        <v>88.9</v>
      </c>
      <c r="F606" s="55">
        <v>90.1</v>
      </c>
      <c r="G606" s="55">
        <v>91</v>
      </c>
      <c r="H606" s="55">
        <v>88.7</v>
      </c>
      <c r="I606" s="55" t="s">
        <v>910</v>
      </c>
      <c r="J606" s="55" t="s">
        <v>910</v>
      </c>
    </row>
    <row r="607" spans="2:10" ht="87.5" customHeight="1" thickBot="1" x14ac:dyDescent="0.4">
      <c r="B607" s="71" t="s">
        <v>1532</v>
      </c>
      <c r="C607" s="61" t="s">
        <v>1533</v>
      </c>
      <c r="D607" s="62">
        <v>69</v>
      </c>
      <c r="E607" s="62">
        <v>71.599999999999994</v>
      </c>
      <c r="F607" s="62">
        <v>73.2</v>
      </c>
      <c r="G607" s="62">
        <v>74.599999999999994</v>
      </c>
      <c r="H607" s="62">
        <v>74.3</v>
      </c>
      <c r="I607" s="62" t="s">
        <v>910</v>
      </c>
      <c r="J607" s="62" t="s">
        <v>910</v>
      </c>
    </row>
    <row r="608" spans="2:10" ht="18.5" customHeight="1" thickBot="1" x14ac:dyDescent="0.4">
      <c r="B608" s="66" t="s">
        <v>677</v>
      </c>
      <c r="C608" s="64">
        <v>533</v>
      </c>
      <c r="D608" s="55">
        <v>22.4</v>
      </c>
      <c r="E608" s="55">
        <v>22.2</v>
      </c>
      <c r="F608" s="55">
        <v>22.3</v>
      </c>
      <c r="G608" s="55">
        <v>22.2</v>
      </c>
      <c r="H608" s="55">
        <v>22.1</v>
      </c>
      <c r="I608" s="55">
        <v>22.2</v>
      </c>
      <c r="J608" s="55">
        <v>0.1</v>
      </c>
    </row>
    <row r="609" spans="1:10" ht="15" thickBot="1" x14ac:dyDescent="0.4">
      <c r="B609" s="106"/>
      <c r="C609" s="107"/>
      <c r="D609" s="107"/>
      <c r="E609" s="107"/>
      <c r="F609" s="107"/>
      <c r="G609" s="107"/>
      <c r="H609" s="107"/>
      <c r="I609" s="107"/>
      <c r="J609" s="108"/>
    </row>
    <row r="610" spans="1:10" ht="18.5" customHeight="1" thickBot="1" x14ac:dyDescent="0.4">
      <c r="B610" s="59" t="s">
        <v>1534</v>
      </c>
      <c r="C610" s="55"/>
      <c r="D610" s="56">
        <v>20550</v>
      </c>
      <c r="E610" s="56">
        <v>21078</v>
      </c>
      <c r="F610" s="56">
        <v>21189</v>
      </c>
      <c r="G610" s="56">
        <v>21319</v>
      </c>
      <c r="H610" s="56">
        <v>21391</v>
      </c>
      <c r="I610" s="56">
        <v>21434</v>
      </c>
      <c r="J610" s="55">
        <v>43</v>
      </c>
    </row>
    <row r="611" spans="1:10" ht="18.5" customHeight="1" thickBot="1" x14ac:dyDescent="0.4">
      <c r="B611" s="60" t="s">
        <v>1535</v>
      </c>
      <c r="C611" s="61">
        <v>54</v>
      </c>
      <c r="D611" s="76">
        <v>9526</v>
      </c>
      <c r="E611" s="76">
        <v>9906.2999999999993</v>
      </c>
      <c r="F611" s="76">
        <v>9972.4</v>
      </c>
      <c r="G611" s="76">
        <v>10033.4</v>
      </c>
      <c r="H611" s="76">
        <v>10084.200000000001</v>
      </c>
      <c r="I611" s="76">
        <v>10120.9</v>
      </c>
      <c r="J611" s="62">
        <v>36.700000000000003</v>
      </c>
    </row>
    <row r="612" spans="1:10" ht="15" thickBot="1" x14ac:dyDescent="0.4">
      <c r="A612" t="s">
        <v>40</v>
      </c>
      <c r="B612" s="66" t="s">
        <v>678</v>
      </c>
      <c r="C612" s="64">
        <v>5411</v>
      </c>
      <c r="D612" s="77">
        <v>1121.9000000000001</v>
      </c>
      <c r="E612" s="77">
        <v>1142.5999999999999</v>
      </c>
      <c r="F612" s="77">
        <v>1148.5</v>
      </c>
      <c r="G612" s="77">
        <v>1153.5999999999999</v>
      </c>
      <c r="H612" s="77">
        <v>1156.5999999999999</v>
      </c>
      <c r="I612" s="77">
        <v>1156.3</v>
      </c>
      <c r="J612" s="55">
        <v>-0.3</v>
      </c>
    </row>
    <row r="613" spans="1:10" ht="29.5" customHeight="1" thickBot="1" x14ac:dyDescent="0.4">
      <c r="B613" s="75" t="s">
        <v>1536</v>
      </c>
      <c r="C613" s="61">
        <v>54111</v>
      </c>
      <c r="D613" s="76">
        <v>1023.1</v>
      </c>
      <c r="E613" s="76">
        <v>1035.2</v>
      </c>
      <c r="F613" s="76">
        <v>1041.3</v>
      </c>
      <c r="G613" s="76">
        <v>1048.2</v>
      </c>
      <c r="H613" s="76">
        <v>1050.5999999999999</v>
      </c>
      <c r="I613" s="62" t="s">
        <v>910</v>
      </c>
      <c r="J613" s="62" t="s">
        <v>910</v>
      </c>
    </row>
    <row r="614" spans="1:10" ht="29.5" customHeight="1" thickBot="1" x14ac:dyDescent="0.4">
      <c r="B614" s="79" t="s">
        <v>1537</v>
      </c>
      <c r="C614" s="64">
        <v>54119</v>
      </c>
      <c r="D614" s="55">
        <v>99</v>
      </c>
      <c r="E614" s="55">
        <v>105.4</v>
      </c>
      <c r="F614" s="55">
        <v>106.4</v>
      </c>
      <c r="G614" s="55">
        <v>106.6</v>
      </c>
      <c r="H614" s="55">
        <v>107.4</v>
      </c>
      <c r="I614" s="55" t="s">
        <v>910</v>
      </c>
      <c r="J614" s="55" t="s">
        <v>910</v>
      </c>
    </row>
    <row r="615" spans="1:10" ht="15" thickBot="1" x14ac:dyDescent="0.4">
      <c r="A615" t="s">
        <v>40</v>
      </c>
      <c r="B615" s="65" t="s">
        <v>1538</v>
      </c>
      <c r="C615" s="61">
        <v>5412</v>
      </c>
      <c r="D615" s="62">
        <v>996.5</v>
      </c>
      <c r="E615" s="76">
        <v>1066.5</v>
      </c>
      <c r="F615" s="76">
        <v>1071.5999999999999</v>
      </c>
      <c r="G615" s="76">
        <v>1074.9000000000001</v>
      </c>
      <c r="H615" s="76">
        <v>1079.7</v>
      </c>
      <c r="I615" s="76">
        <v>1083.0999999999999</v>
      </c>
      <c r="J615" s="62">
        <v>3.4</v>
      </c>
    </row>
    <row r="616" spans="1:10" ht="44" customHeight="1" thickBot="1" x14ac:dyDescent="0.4">
      <c r="B616" s="79" t="s">
        <v>1539</v>
      </c>
      <c r="C616" s="64">
        <v>541211</v>
      </c>
      <c r="D616" s="55">
        <v>488</v>
      </c>
      <c r="E616" s="55">
        <v>502.6</v>
      </c>
      <c r="F616" s="55">
        <v>504.6</v>
      </c>
      <c r="G616" s="55">
        <v>506.1</v>
      </c>
      <c r="H616" s="55">
        <v>510.4</v>
      </c>
      <c r="I616" s="55" t="s">
        <v>910</v>
      </c>
      <c r="J616" s="55" t="s">
        <v>910</v>
      </c>
    </row>
    <row r="617" spans="1:10" ht="29.5" customHeight="1" thickBot="1" x14ac:dyDescent="0.4">
      <c r="B617" s="75" t="s">
        <v>1540</v>
      </c>
      <c r="C617" s="61">
        <v>541213</v>
      </c>
      <c r="D617" s="62">
        <v>95.8</v>
      </c>
      <c r="E617" s="62">
        <v>101</v>
      </c>
      <c r="F617" s="62">
        <v>97.6</v>
      </c>
      <c r="G617" s="62">
        <v>94.7</v>
      </c>
      <c r="H617" s="62">
        <v>93.1</v>
      </c>
      <c r="I617" s="62" t="s">
        <v>910</v>
      </c>
      <c r="J617" s="62" t="s">
        <v>910</v>
      </c>
    </row>
    <row r="618" spans="1:10" ht="15" thickBot="1" x14ac:dyDescent="0.4">
      <c r="B618" s="79" t="s">
        <v>1541</v>
      </c>
      <c r="C618" s="64">
        <v>541214</v>
      </c>
      <c r="D618" s="55">
        <v>161.5</v>
      </c>
      <c r="E618" s="55">
        <v>180.9</v>
      </c>
      <c r="F618" s="55">
        <v>182.2</v>
      </c>
      <c r="G618" s="55">
        <v>186.8</v>
      </c>
      <c r="H618" s="55">
        <v>185.9</v>
      </c>
      <c r="I618" s="55" t="s">
        <v>910</v>
      </c>
      <c r="J618" s="55" t="s">
        <v>910</v>
      </c>
    </row>
    <row r="619" spans="1:10" ht="29.5" customHeight="1" thickBot="1" x14ac:dyDescent="0.4">
      <c r="B619" s="75" t="s">
        <v>1542</v>
      </c>
      <c r="C619" s="61">
        <v>541219</v>
      </c>
      <c r="D619" s="62">
        <v>259</v>
      </c>
      <c r="E619" s="62">
        <v>279.10000000000002</v>
      </c>
      <c r="F619" s="62">
        <v>281.2</v>
      </c>
      <c r="G619" s="62">
        <v>283.8</v>
      </c>
      <c r="H619" s="62">
        <v>285.89999999999998</v>
      </c>
      <c r="I619" s="62" t="s">
        <v>910</v>
      </c>
      <c r="J619" s="62" t="s">
        <v>910</v>
      </c>
    </row>
    <row r="620" spans="1:10" ht="15" thickBot="1" x14ac:dyDescent="0.4">
      <c r="A620" t="s">
        <v>40</v>
      </c>
      <c r="B620" s="66" t="s">
        <v>1543</v>
      </c>
      <c r="C620" s="64">
        <v>5413</v>
      </c>
      <c r="D620" s="77">
        <v>1525.7</v>
      </c>
      <c r="E620" s="77">
        <v>1579.4</v>
      </c>
      <c r="F620" s="77">
        <v>1592</v>
      </c>
      <c r="G620" s="77">
        <v>1596</v>
      </c>
      <c r="H620" s="77">
        <v>1601.1</v>
      </c>
      <c r="I620" s="77">
        <v>1609.7</v>
      </c>
      <c r="J620" s="55">
        <v>8.6</v>
      </c>
    </row>
    <row r="621" spans="1:10" ht="29.5" customHeight="1" thickBot="1" x14ac:dyDescent="0.4">
      <c r="B621" s="75" t="s">
        <v>1544</v>
      </c>
      <c r="C621" s="61">
        <v>54131</v>
      </c>
      <c r="D621" s="62">
        <v>189.7</v>
      </c>
      <c r="E621" s="62">
        <v>197.4</v>
      </c>
      <c r="F621" s="62">
        <v>199.3</v>
      </c>
      <c r="G621" s="62">
        <v>201.2</v>
      </c>
      <c r="H621" s="62">
        <v>201.3</v>
      </c>
      <c r="I621" s="62" t="s">
        <v>910</v>
      </c>
      <c r="J621" s="62" t="s">
        <v>910</v>
      </c>
    </row>
    <row r="622" spans="1:10" ht="44" customHeight="1" thickBot="1" x14ac:dyDescent="0.4">
      <c r="B622" s="79" t="s">
        <v>1545</v>
      </c>
      <c r="C622" s="64">
        <v>54132</v>
      </c>
      <c r="D622" s="55">
        <v>35.5</v>
      </c>
      <c r="E622" s="55">
        <v>37.9</v>
      </c>
      <c r="F622" s="55">
        <v>38.299999999999997</v>
      </c>
      <c r="G622" s="55">
        <v>37.700000000000003</v>
      </c>
      <c r="H622" s="55">
        <v>37.1</v>
      </c>
      <c r="I622" s="55" t="s">
        <v>910</v>
      </c>
      <c r="J622" s="55" t="s">
        <v>910</v>
      </c>
    </row>
    <row r="623" spans="1:10" ht="44" customHeight="1" thickBot="1" x14ac:dyDescent="0.4">
      <c r="B623" s="75" t="s">
        <v>1546</v>
      </c>
      <c r="C623" s="61" t="s">
        <v>1547</v>
      </c>
      <c r="D623" s="76">
        <v>1038.8</v>
      </c>
      <c r="E623" s="76">
        <v>1071.2</v>
      </c>
      <c r="F623" s="76">
        <v>1079.8</v>
      </c>
      <c r="G623" s="76">
        <v>1084</v>
      </c>
      <c r="H623" s="76">
        <v>1091</v>
      </c>
      <c r="I623" s="62" t="s">
        <v>910</v>
      </c>
      <c r="J623" s="62" t="s">
        <v>910</v>
      </c>
    </row>
    <row r="624" spans="1:10" ht="73" customHeight="1" thickBot="1" x14ac:dyDescent="0.4">
      <c r="B624" s="79" t="s">
        <v>1548</v>
      </c>
      <c r="C624" s="64" t="s">
        <v>1549</v>
      </c>
      <c r="D624" s="55">
        <v>90.7</v>
      </c>
      <c r="E624" s="55">
        <v>96.3</v>
      </c>
      <c r="F624" s="55">
        <v>95.9</v>
      </c>
      <c r="G624" s="55">
        <v>95.8</v>
      </c>
      <c r="H624" s="55">
        <v>95.2</v>
      </c>
      <c r="I624" s="55" t="s">
        <v>910</v>
      </c>
      <c r="J624" s="55" t="s">
        <v>910</v>
      </c>
    </row>
    <row r="625" spans="1:10" ht="29.5" customHeight="1" thickBot="1" x14ac:dyDescent="0.4">
      <c r="B625" s="75" t="s">
        <v>1550</v>
      </c>
      <c r="C625" s="61">
        <v>54138</v>
      </c>
      <c r="D625" s="62">
        <v>171.1</v>
      </c>
      <c r="E625" s="62">
        <v>175.9</v>
      </c>
      <c r="F625" s="62">
        <v>177.2</v>
      </c>
      <c r="G625" s="62">
        <v>179.2</v>
      </c>
      <c r="H625" s="62">
        <v>178.7</v>
      </c>
      <c r="I625" s="62" t="s">
        <v>910</v>
      </c>
      <c r="J625" s="62" t="s">
        <v>910</v>
      </c>
    </row>
    <row r="626" spans="1:10" ht="15" thickBot="1" x14ac:dyDescent="0.4">
      <c r="A626" t="s">
        <v>40</v>
      </c>
      <c r="B626" s="66" t="s">
        <v>688</v>
      </c>
      <c r="C626" s="64">
        <v>5414</v>
      </c>
      <c r="D626" s="55">
        <v>133.6</v>
      </c>
      <c r="E626" s="55">
        <v>142.6</v>
      </c>
      <c r="F626" s="55">
        <v>143.69999999999999</v>
      </c>
      <c r="G626" s="55">
        <v>144.30000000000001</v>
      </c>
      <c r="H626" s="55">
        <v>146.69999999999999</v>
      </c>
      <c r="I626" s="55">
        <v>149</v>
      </c>
      <c r="J626" s="55">
        <v>2.2999999999999998</v>
      </c>
    </row>
    <row r="627" spans="1:10" ht="29.5" customHeight="1" thickBot="1" x14ac:dyDescent="0.4">
      <c r="B627" s="75" t="s">
        <v>1551</v>
      </c>
      <c r="C627" s="61">
        <v>54141</v>
      </c>
      <c r="D627" s="62">
        <v>45.3</v>
      </c>
      <c r="E627" s="62">
        <v>47.3</v>
      </c>
      <c r="F627" s="62">
        <v>47.3</v>
      </c>
      <c r="G627" s="62">
        <v>46.7</v>
      </c>
      <c r="H627" s="62">
        <v>47.6</v>
      </c>
      <c r="I627" s="62" t="s">
        <v>910</v>
      </c>
      <c r="J627" s="62" t="s">
        <v>910</v>
      </c>
    </row>
    <row r="628" spans="1:10" ht="29.5" customHeight="1" thickBot="1" x14ac:dyDescent="0.4">
      <c r="B628" s="79" t="s">
        <v>1552</v>
      </c>
      <c r="C628" s="64">
        <v>54143</v>
      </c>
      <c r="D628" s="55">
        <v>56.2</v>
      </c>
      <c r="E628" s="55">
        <v>61.6</v>
      </c>
      <c r="F628" s="55">
        <v>62.1</v>
      </c>
      <c r="G628" s="55">
        <v>62.2</v>
      </c>
      <c r="H628" s="55">
        <v>62.3</v>
      </c>
      <c r="I628" s="55" t="s">
        <v>910</v>
      </c>
      <c r="J628" s="55" t="s">
        <v>910</v>
      </c>
    </row>
    <row r="629" spans="1:10" ht="15" thickBot="1" x14ac:dyDescent="0.4">
      <c r="A629" t="s">
        <v>37</v>
      </c>
      <c r="B629" s="65" t="s">
        <v>1553</v>
      </c>
      <c r="C629" s="61">
        <v>5415</v>
      </c>
      <c r="D629" s="76">
        <v>2211.6999999999998</v>
      </c>
      <c r="E629" s="76">
        <v>2272.1</v>
      </c>
      <c r="F629" s="76">
        <v>2286.6</v>
      </c>
      <c r="G629" s="76">
        <v>2301.4</v>
      </c>
      <c r="H629" s="76">
        <v>2314.3000000000002</v>
      </c>
      <c r="I629" s="76">
        <v>2324.5</v>
      </c>
      <c r="J629" s="62">
        <v>10.199999999999999</v>
      </c>
    </row>
    <row r="630" spans="1:10" ht="44" customHeight="1" thickBot="1" x14ac:dyDescent="0.4">
      <c r="B630" s="79" t="s">
        <v>1554</v>
      </c>
      <c r="C630" s="64">
        <v>541511</v>
      </c>
      <c r="D630" s="55">
        <v>982.2</v>
      </c>
      <c r="E630" s="77">
        <v>1007.8</v>
      </c>
      <c r="F630" s="77">
        <v>1013.7</v>
      </c>
      <c r="G630" s="77">
        <v>1022.1</v>
      </c>
      <c r="H630" s="77">
        <v>1030.7</v>
      </c>
      <c r="I630" s="55" t="s">
        <v>910</v>
      </c>
      <c r="J630" s="55" t="s">
        <v>910</v>
      </c>
    </row>
    <row r="631" spans="1:10" ht="44" customHeight="1" thickBot="1" x14ac:dyDescent="0.4">
      <c r="B631" s="75" t="s">
        <v>1555</v>
      </c>
      <c r="C631" s="61">
        <v>541512</v>
      </c>
      <c r="D631" s="76">
        <v>1033</v>
      </c>
      <c r="E631" s="76">
        <v>1062.2</v>
      </c>
      <c r="F631" s="76">
        <v>1067.8</v>
      </c>
      <c r="G631" s="76">
        <v>1072.7</v>
      </c>
      <c r="H631" s="76">
        <v>1077</v>
      </c>
      <c r="I631" s="62" t="s">
        <v>910</v>
      </c>
      <c r="J631" s="62" t="s">
        <v>910</v>
      </c>
    </row>
    <row r="632" spans="1:10" ht="58.5" customHeight="1" thickBot="1" x14ac:dyDescent="0.4">
      <c r="B632" s="79" t="s">
        <v>1556</v>
      </c>
      <c r="C632" s="64">
        <v>541513</v>
      </c>
      <c r="D632" s="55">
        <v>76</v>
      </c>
      <c r="E632" s="55">
        <v>77.8</v>
      </c>
      <c r="F632" s="55">
        <v>78.099999999999994</v>
      </c>
      <c r="G632" s="55">
        <v>78.8</v>
      </c>
      <c r="H632" s="55">
        <v>79.099999999999994</v>
      </c>
      <c r="I632" s="55" t="s">
        <v>910</v>
      </c>
      <c r="J632" s="55" t="s">
        <v>910</v>
      </c>
    </row>
    <row r="633" spans="1:10" ht="44" customHeight="1" thickBot="1" x14ac:dyDescent="0.4">
      <c r="B633" s="75" t="s">
        <v>1557</v>
      </c>
      <c r="C633" s="61">
        <v>541519</v>
      </c>
      <c r="D633" s="62">
        <v>117.7</v>
      </c>
      <c r="E633" s="62">
        <v>125.5</v>
      </c>
      <c r="F633" s="62">
        <v>127.8</v>
      </c>
      <c r="G633" s="62">
        <v>129.1</v>
      </c>
      <c r="H633" s="62">
        <v>130.4</v>
      </c>
      <c r="I633" s="62" t="s">
        <v>910</v>
      </c>
      <c r="J633" s="62" t="s">
        <v>910</v>
      </c>
    </row>
    <row r="634" spans="1:10" ht="15" thickBot="1" x14ac:dyDescent="0.4">
      <c r="A634" t="s">
        <v>40</v>
      </c>
      <c r="B634" s="66" t="s">
        <v>1558</v>
      </c>
      <c r="C634" s="64">
        <v>5416</v>
      </c>
      <c r="D634" s="77">
        <v>1554.2</v>
      </c>
      <c r="E634" s="77">
        <v>1635.1</v>
      </c>
      <c r="F634" s="77">
        <v>1649.6</v>
      </c>
      <c r="G634" s="77">
        <v>1671.5</v>
      </c>
      <c r="H634" s="77">
        <v>1685.3</v>
      </c>
      <c r="I634" s="77">
        <v>1692.8</v>
      </c>
      <c r="J634" s="55">
        <v>7.5</v>
      </c>
    </row>
    <row r="635" spans="1:10" ht="44" customHeight="1" thickBot="1" x14ac:dyDescent="0.4">
      <c r="B635" s="75" t="s">
        <v>1559</v>
      </c>
      <c r="C635" s="61">
        <v>54161</v>
      </c>
      <c r="D635" s="76">
        <v>1257.7</v>
      </c>
      <c r="E635" s="76">
        <v>1322.9</v>
      </c>
      <c r="F635" s="76">
        <v>1335</v>
      </c>
      <c r="G635" s="76">
        <v>1353.5</v>
      </c>
      <c r="H635" s="76">
        <v>1364.3</v>
      </c>
      <c r="I635" s="62" t="s">
        <v>910</v>
      </c>
      <c r="J635" s="62" t="s">
        <v>910</v>
      </c>
    </row>
    <row r="636" spans="1:10" ht="58.5" customHeight="1" thickBot="1" x14ac:dyDescent="0.4">
      <c r="B636" s="69" t="s">
        <v>1560</v>
      </c>
      <c r="C636" s="64">
        <v>541611</v>
      </c>
      <c r="D636" s="55">
        <v>676.8</v>
      </c>
      <c r="E636" s="55">
        <v>712</v>
      </c>
      <c r="F636" s="55">
        <v>720.1</v>
      </c>
      <c r="G636" s="55">
        <v>732.3</v>
      </c>
      <c r="H636" s="55">
        <v>736.2</v>
      </c>
      <c r="I636" s="55" t="s">
        <v>910</v>
      </c>
      <c r="J636" s="55" t="s">
        <v>910</v>
      </c>
    </row>
    <row r="637" spans="1:10" ht="58.5" customHeight="1" thickBot="1" x14ac:dyDescent="0.4">
      <c r="B637" s="71" t="s">
        <v>1561</v>
      </c>
      <c r="C637" s="61">
        <v>541612</v>
      </c>
      <c r="D637" s="62">
        <v>72.599999999999994</v>
      </c>
      <c r="E637" s="62">
        <v>78.2</v>
      </c>
      <c r="F637" s="62">
        <v>79.400000000000006</v>
      </c>
      <c r="G637" s="62">
        <v>82.6</v>
      </c>
      <c r="H637" s="62">
        <v>82.6</v>
      </c>
      <c r="I637" s="62" t="s">
        <v>910</v>
      </c>
      <c r="J637" s="62" t="s">
        <v>910</v>
      </c>
    </row>
    <row r="638" spans="1:10" ht="44" customHeight="1" thickBot="1" x14ac:dyDescent="0.4">
      <c r="B638" s="69" t="s">
        <v>1562</v>
      </c>
      <c r="C638" s="64">
        <v>541613</v>
      </c>
      <c r="D638" s="55">
        <v>263.10000000000002</v>
      </c>
      <c r="E638" s="55">
        <v>272</v>
      </c>
      <c r="F638" s="55">
        <v>272.60000000000002</v>
      </c>
      <c r="G638" s="55">
        <v>274.39999999999998</v>
      </c>
      <c r="H638" s="55">
        <v>276.8</v>
      </c>
      <c r="I638" s="55" t="s">
        <v>910</v>
      </c>
      <c r="J638" s="55" t="s">
        <v>910</v>
      </c>
    </row>
    <row r="639" spans="1:10" ht="58.5" customHeight="1" thickBot="1" x14ac:dyDescent="0.4">
      <c r="B639" s="71" t="s">
        <v>1563</v>
      </c>
      <c r="C639" s="61">
        <v>541614</v>
      </c>
      <c r="D639" s="62">
        <v>136</v>
      </c>
      <c r="E639" s="62">
        <v>141.4</v>
      </c>
      <c r="F639" s="62">
        <v>143.30000000000001</v>
      </c>
      <c r="G639" s="62">
        <v>146.19999999999999</v>
      </c>
      <c r="H639" s="62">
        <v>148.9</v>
      </c>
      <c r="I639" s="62" t="s">
        <v>910</v>
      </c>
      <c r="J639" s="62" t="s">
        <v>910</v>
      </c>
    </row>
    <row r="640" spans="1:10" ht="58.5" customHeight="1" thickBot="1" x14ac:dyDescent="0.4">
      <c r="B640" s="69" t="s">
        <v>1564</v>
      </c>
      <c r="C640" s="64">
        <v>541618</v>
      </c>
      <c r="D640" s="55">
        <v>109.4</v>
      </c>
      <c r="E640" s="55">
        <v>120.8</v>
      </c>
      <c r="F640" s="55">
        <v>122.1</v>
      </c>
      <c r="G640" s="55">
        <v>123.9</v>
      </c>
      <c r="H640" s="55">
        <v>125.6</v>
      </c>
      <c r="I640" s="55" t="s">
        <v>910</v>
      </c>
      <c r="J640" s="55" t="s">
        <v>910</v>
      </c>
    </row>
    <row r="641" spans="1:10" ht="44" customHeight="1" thickBot="1" x14ac:dyDescent="0.4">
      <c r="B641" s="75" t="s">
        <v>1565</v>
      </c>
      <c r="C641" s="61">
        <v>54162</v>
      </c>
      <c r="D641" s="62">
        <v>90.2</v>
      </c>
      <c r="E641" s="62">
        <v>93.6</v>
      </c>
      <c r="F641" s="62">
        <v>93.2</v>
      </c>
      <c r="G641" s="62">
        <v>93.8</v>
      </c>
      <c r="H641" s="62">
        <v>94.3</v>
      </c>
      <c r="I641" s="62" t="s">
        <v>910</v>
      </c>
      <c r="J641" s="62" t="s">
        <v>910</v>
      </c>
    </row>
    <row r="642" spans="1:10" ht="44" customHeight="1" thickBot="1" x14ac:dyDescent="0.4">
      <c r="B642" s="79" t="s">
        <v>1566</v>
      </c>
      <c r="C642" s="64">
        <v>54169</v>
      </c>
      <c r="D642" s="55">
        <v>205.1</v>
      </c>
      <c r="E642" s="55">
        <v>220.5</v>
      </c>
      <c r="F642" s="55">
        <v>222.6</v>
      </c>
      <c r="G642" s="55">
        <v>223.9</v>
      </c>
      <c r="H642" s="55">
        <v>226</v>
      </c>
      <c r="I642" s="55" t="s">
        <v>910</v>
      </c>
      <c r="J642" s="55" t="s">
        <v>910</v>
      </c>
    </row>
    <row r="643" spans="1:10" ht="15" thickBot="1" x14ac:dyDescent="0.4">
      <c r="A643" t="s">
        <v>40</v>
      </c>
      <c r="B643" s="65" t="s">
        <v>686</v>
      </c>
      <c r="C643" s="61">
        <v>5417</v>
      </c>
      <c r="D643" s="62">
        <v>784.1</v>
      </c>
      <c r="E643" s="62">
        <v>830.8</v>
      </c>
      <c r="F643" s="62">
        <v>835.3</v>
      </c>
      <c r="G643" s="62">
        <v>840</v>
      </c>
      <c r="H643" s="62">
        <v>842.1</v>
      </c>
      <c r="I643" s="62">
        <v>848.5</v>
      </c>
      <c r="J643" s="62">
        <v>6.4</v>
      </c>
    </row>
    <row r="644" spans="1:10" ht="73" customHeight="1" thickBot="1" x14ac:dyDescent="0.4">
      <c r="B644" s="79" t="s">
        <v>1567</v>
      </c>
      <c r="C644" s="64">
        <v>54171</v>
      </c>
      <c r="D644" s="55">
        <v>721.6</v>
      </c>
      <c r="E644" s="55">
        <v>766.1</v>
      </c>
      <c r="F644" s="55">
        <v>770.7</v>
      </c>
      <c r="G644" s="55">
        <v>774.4</v>
      </c>
      <c r="H644" s="55">
        <v>778.1</v>
      </c>
      <c r="I644" s="55" t="s">
        <v>910</v>
      </c>
      <c r="J644" s="55" t="s">
        <v>910</v>
      </c>
    </row>
    <row r="645" spans="1:10" ht="58.5" customHeight="1" thickBot="1" x14ac:dyDescent="0.4">
      <c r="B645" s="71" t="s">
        <v>1568</v>
      </c>
      <c r="C645" s="61">
        <v>541713</v>
      </c>
      <c r="D645" s="62">
        <v>23.3</v>
      </c>
      <c r="E645" s="62">
        <v>27.5</v>
      </c>
      <c r="F645" s="62">
        <v>27.6</v>
      </c>
      <c r="G645" s="62">
        <v>28.2</v>
      </c>
      <c r="H645" s="62">
        <v>28.2</v>
      </c>
      <c r="I645" s="62" t="s">
        <v>910</v>
      </c>
      <c r="J645" s="62" t="s">
        <v>910</v>
      </c>
    </row>
    <row r="646" spans="1:10" ht="87.5" customHeight="1" thickBot="1" x14ac:dyDescent="0.4">
      <c r="B646" s="69" t="s">
        <v>1569</v>
      </c>
      <c r="C646" s="64">
        <v>541714</v>
      </c>
      <c r="D646" s="55">
        <v>241.3</v>
      </c>
      <c r="E646" s="55">
        <v>259.8</v>
      </c>
      <c r="F646" s="55">
        <v>262.10000000000002</v>
      </c>
      <c r="G646" s="55">
        <v>262.60000000000002</v>
      </c>
      <c r="H646" s="55">
        <v>263.3</v>
      </c>
      <c r="I646" s="55" t="s">
        <v>910</v>
      </c>
      <c r="J646" s="55" t="s">
        <v>910</v>
      </c>
    </row>
    <row r="647" spans="1:10" ht="145.5" customHeight="1" thickBot="1" x14ac:dyDescent="0.4">
      <c r="B647" s="71" t="s">
        <v>1570</v>
      </c>
      <c r="C647" s="61">
        <v>541715</v>
      </c>
      <c r="D647" s="62">
        <v>457.6</v>
      </c>
      <c r="E647" s="62">
        <v>479.2</v>
      </c>
      <c r="F647" s="62">
        <v>480.9</v>
      </c>
      <c r="G647" s="62">
        <v>483.3</v>
      </c>
      <c r="H647" s="62">
        <v>485.9</v>
      </c>
      <c r="I647" s="62" t="s">
        <v>910</v>
      </c>
      <c r="J647" s="62" t="s">
        <v>910</v>
      </c>
    </row>
    <row r="648" spans="1:10" ht="44" customHeight="1" thickBot="1" x14ac:dyDescent="0.4">
      <c r="B648" s="79" t="s">
        <v>1571</v>
      </c>
      <c r="C648" s="64">
        <v>54172</v>
      </c>
      <c r="D648" s="55">
        <v>60.9</v>
      </c>
      <c r="E648" s="55">
        <v>63.9</v>
      </c>
      <c r="F648" s="55">
        <v>63.6</v>
      </c>
      <c r="G648" s="55">
        <v>63.8</v>
      </c>
      <c r="H648" s="55">
        <v>62.4</v>
      </c>
      <c r="I648" s="55" t="s">
        <v>910</v>
      </c>
      <c r="J648" s="55" t="s">
        <v>910</v>
      </c>
    </row>
    <row r="649" spans="1:10" ht="15" thickBot="1" x14ac:dyDescent="0.4">
      <c r="A649" t="s">
        <v>40</v>
      </c>
      <c r="B649" s="65" t="s">
        <v>1572</v>
      </c>
      <c r="C649" s="61">
        <v>5418</v>
      </c>
      <c r="D649" s="62">
        <v>440.6</v>
      </c>
      <c r="E649" s="62">
        <v>447.6</v>
      </c>
      <c r="F649" s="62">
        <v>453.8</v>
      </c>
      <c r="G649" s="62">
        <v>454.2</v>
      </c>
      <c r="H649" s="62">
        <v>456.2</v>
      </c>
      <c r="I649" s="62">
        <v>457.2</v>
      </c>
      <c r="J649" s="62">
        <v>1</v>
      </c>
    </row>
    <row r="650" spans="1:10" ht="29.5" customHeight="1" thickBot="1" x14ac:dyDescent="0.4">
      <c r="B650" s="79" t="s">
        <v>1573</v>
      </c>
      <c r="C650" s="64">
        <v>54181</v>
      </c>
      <c r="D650" s="55">
        <v>190.6</v>
      </c>
      <c r="E650" s="55">
        <v>197.7</v>
      </c>
      <c r="F650" s="55">
        <v>198.5</v>
      </c>
      <c r="G650" s="55">
        <v>200.4</v>
      </c>
      <c r="H650" s="55">
        <v>201.1</v>
      </c>
      <c r="I650" s="55" t="s">
        <v>910</v>
      </c>
      <c r="J650" s="55" t="s">
        <v>910</v>
      </c>
    </row>
    <row r="651" spans="1:10" ht="29.5" customHeight="1" thickBot="1" x14ac:dyDescent="0.4">
      <c r="B651" s="75" t="s">
        <v>1574</v>
      </c>
      <c r="C651" s="61">
        <v>54182</v>
      </c>
      <c r="D651" s="62">
        <v>58.4</v>
      </c>
      <c r="E651" s="62">
        <v>63</v>
      </c>
      <c r="F651" s="62">
        <v>63.4</v>
      </c>
      <c r="G651" s="62">
        <v>63.2</v>
      </c>
      <c r="H651" s="62">
        <v>63.9</v>
      </c>
      <c r="I651" s="62" t="s">
        <v>910</v>
      </c>
      <c r="J651" s="62" t="s">
        <v>910</v>
      </c>
    </row>
    <row r="652" spans="1:10" ht="73" customHeight="1" thickBot="1" x14ac:dyDescent="0.4">
      <c r="B652" s="79" t="s">
        <v>1575</v>
      </c>
      <c r="C652" s="64" t="s">
        <v>1576</v>
      </c>
      <c r="D652" s="55">
        <v>34.1</v>
      </c>
      <c r="E652" s="55">
        <v>32.5</v>
      </c>
      <c r="F652" s="55">
        <v>32.299999999999997</v>
      </c>
      <c r="G652" s="55">
        <v>32.200000000000003</v>
      </c>
      <c r="H652" s="55">
        <v>31.6</v>
      </c>
      <c r="I652" s="55" t="s">
        <v>910</v>
      </c>
      <c r="J652" s="55" t="s">
        <v>910</v>
      </c>
    </row>
    <row r="653" spans="1:10" ht="29.5" customHeight="1" thickBot="1" x14ac:dyDescent="0.4">
      <c r="B653" s="75" t="s">
        <v>1577</v>
      </c>
      <c r="C653" s="61">
        <v>54185</v>
      </c>
      <c r="D653" s="62">
        <v>30</v>
      </c>
      <c r="E653" s="62">
        <v>29.9</v>
      </c>
      <c r="F653" s="62">
        <v>30.4</v>
      </c>
      <c r="G653" s="62">
        <v>30.3</v>
      </c>
      <c r="H653" s="62">
        <v>30</v>
      </c>
      <c r="I653" s="62" t="s">
        <v>910</v>
      </c>
      <c r="J653" s="62" t="s">
        <v>910</v>
      </c>
    </row>
    <row r="654" spans="1:10" ht="29.5" customHeight="1" thickBot="1" x14ac:dyDescent="0.4">
      <c r="B654" s="79" t="s">
        <v>1578</v>
      </c>
      <c r="C654" s="64">
        <v>54186</v>
      </c>
      <c r="D654" s="55">
        <v>37.299999999999997</v>
      </c>
      <c r="E654" s="55">
        <v>36.4</v>
      </c>
      <c r="F654" s="55">
        <v>37.299999999999997</v>
      </c>
      <c r="G654" s="55">
        <v>36</v>
      </c>
      <c r="H654" s="55">
        <v>36.299999999999997</v>
      </c>
      <c r="I654" s="55" t="s">
        <v>910</v>
      </c>
      <c r="J654" s="55" t="s">
        <v>910</v>
      </c>
    </row>
    <row r="655" spans="1:10" ht="73" customHeight="1" thickBot="1" x14ac:dyDescent="0.4">
      <c r="B655" s="75" t="s">
        <v>1579</v>
      </c>
      <c r="C655" s="61" t="s">
        <v>1580</v>
      </c>
      <c r="D655" s="62">
        <v>90.3</v>
      </c>
      <c r="E655" s="62">
        <v>89.2</v>
      </c>
      <c r="F655" s="62">
        <v>91.2</v>
      </c>
      <c r="G655" s="62">
        <v>91.7</v>
      </c>
      <c r="H655" s="62">
        <v>93.7</v>
      </c>
      <c r="I655" s="62" t="s">
        <v>910</v>
      </c>
      <c r="J655" s="62" t="s">
        <v>910</v>
      </c>
    </row>
    <row r="656" spans="1:10" ht="15" thickBot="1" x14ac:dyDescent="0.4">
      <c r="A656" t="s">
        <v>40</v>
      </c>
      <c r="B656" s="66" t="s">
        <v>1581</v>
      </c>
      <c r="C656" s="64">
        <v>5419</v>
      </c>
      <c r="D656" s="55">
        <v>757.7</v>
      </c>
      <c r="E656" s="55">
        <v>789.6</v>
      </c>
      <c r="F656" s="55">
        <v>791.2</v>
      </c>
      <c r="G656" s="55">
        <v>797.7</v>
      </c>
      <c r="H656" s="55">
        <v>802.2</v>
      </c>
      <c r="I656" s="55">
        <v>799.8</v>
      </c>
      <c r="J656" s="55">
        <v>-2.4</v>
      </c>
    </row>
    <row r="657" spans="1:10" ht="58.5" customHeight="1" thickBot="1" x14ac:dyDescent="0.4">
      <c r="B657" s="75" t="s">
        <v>1582</v>
      </c>
      <c r="C657" s="61">
        <v>54191</v>
      </c>
      <c r="D657" s="62">
        <v>77.099999999999994</v>
      </c>
      <c r="E657" s="62">
        <v>76.8</v>
      </c>
      <c r="F657" s="62">
        <v>75.8</v>
      </c>
      <c r="G657" s="62">
        <v>74.900000000000006</v>
      </c>
      <c r="H657" s="62">
        <v>76.400000000000006</v>
      </c>
      <c r="I657" s="62" t="s">
        <v>910</v>
      </c>
      <c r="J657" s="62" t="s">
        <v>910</v>
      </c>
    </row>
    <row r="658" spans="1:10" ht="29.5" customHeight="1" thickBot="1" x14ac:dyDescent="0.4">
      <c r="B658" s="79" t="s">
        <v>1583</v>
      </c>
      <c r="C658" s="64">
        <v>54192</v>
      </c>
      <c r="D658" s="55">
        <v>46.7</v>
      </c>
      <c r="E658" s="55">
        <v>48.3</v>
      </c>
      <c r="F658" s="55">
        <v>47.9</v>
      </c>
      <c r="G658" s="55">
        <v>45.1</v>
      </c>
      <c r="H658" s="55">
        <v>45.1</v>
      </c>
      <c r="I658" s="55" t="s">
        <v>910</v>
      </c>
      <c r="J658" s="55" t="s">
        <v>910</v>
      </c>
    </row>
    <row r="659" spans="1:10" ht="29.5" customHeight="1" thickBot="1" x14ac:dyDescent="0.4">
      <c r="B659" s="75" t="s">
        <v>1584</v>
      </c>
      <c r="C659" s="61">
        <v>54194</v>
      </c>
      <c r="D659" s="62">
        <v>431.1</v>
      </c>
      <c r="E659" s="62">
        <v>446</v>
      </c>
      <c r="F659" s="62">
        <v>449.2</v>
      </c>
      <c r="G659" s="62">
        <v>454</v>
      </c>
      <c r="H659" s="62">
        <v>455.5</v>
      </c>
      <c r="I659" s="62" t="s">
        <v>910</v>
      </c>
      <c r="J659" s="62" t="s">
        <v>910</v>
      </c>
    </row>
    <row r="660" spans="1:10" ht="58.5" customHeight="1" thickBot="1" x14ac:dyDescent="0.4">
      <c r="B660" s="79" t="s">
        <v>1585</v>
      </c>
      <c r="C660" s="64" t="s">
        <v>1586</v>
      </c>
      <c r="D660" s="55">
        <v>201.5</v>
      </c>
      <c r="E660" s="55">
        <v>218.8</v>
      </c>
      <c r="F660" s="55">
        <v>219.4</v>
      </c>
      <c r="G660" s="55">
        <v>222.2</v>
      </c>
      <c r="H660" s="55">
        <v>222.4</v>
      </c>
      <c r="I660" s="55" t="s">
        <v>910</v>
      </c>
      <c r="J660" s="55" t="s">
        <v>910</v>
      </c>
    </row>
    <row r="661" spans="1:10" ht="15" thickBot="1" x14ac:dyDescent="0.4">
      <c r="A661" t="s">
        <v>40</v>
      </c>
      <c r="B661" s="60" t="s">
        <v>692</v>
      </c>
      <c r="C661" s="61">
        <v>55</v>
      </c>
      <c r="D661" s="76">
        <v>2351.6999999999998</v>
      </c>
      <c r="E661" s="76">
        <v>2336.9</v>
      </c>
      <c r="F661" s="76">
        <v>2338.5</v>
      </c>
      <c r="G661" s="76">
        <v>2345.1</v>
      </c>
      <c r="H661" s="76">
        <v>2350.1999999999998</v>
      </c>
      <c r="I661" s="76">
        <v>2351.4</v>
      </c>
      <c r="J661" s="62">
        <v>1.2</v>
      </c>
    </row>
    <row r="662" spans="1:10" ht="73" customHeight="1" thickBot="1" x14ac:dyDescent="0.4">
      <c r="B662" s="80" t="s">
        <v>1587</v>
      </c>
      <c r="C662" s="64" t="s">
        <v>1588</v>
      </c>
      <c r="D662" s="55">
        <v>84.9</v>
      </c>
      <c r="E662" s="55">
        <v>85.3</v>
      </c>
      <c r="F662" s="55">
        <v>84.7</v>
      </c>
      <c r="G662" s="55">
        <v>85.9</v>
      </c>
      <c r="H662" s="55">
        <v>86.7</v>
      </c>
      <c r="I662" s="55" t="s">
        <v>910</v>
      </c>
      <c r="J662" s="55" t="s">
        <v>910</v>
      </c>
    </row>
    <row r="663" spans="1:10" ht="15" thickBot="1" x14ac:dyDescent="0.4">
      <c r="B663" s="78" t="s">
        <v>1589</v>
      </c>
      <c r="C663" s="61">
        <v>551114</v>
      </c>
      <c r="D663" s="76">
        <v>2266.6</v>
      </c>
      <c r="E663" s="76">
        <v>2251.6999999999998</v>
      </c>
      <c r="F663" s="76">
        <v>2253.9</v>
      </c>
      <c r="G663" s="76">
        <v>2259.1999999999998</v>
      </c>
      <c r="H663" s="76">
        <v>2263.8000000000002</v>
      </c>
      <c r="I663" s="62" t="s">
        <v>910</v>
      </c>
      <c r="J663" s="62" t="s">
        <v>910</v>
      </c>
    </row>
    <row r="664" spans="1:10" ht="18.5" customHeight="1" thickBot="1" x14ac:dyDescent="0.4">
      <c r="B664" s="63" t="s">
        <v>1590</v>
      </c>
      <c r="C664" s="64">
        <v>56</v>
      </c>
      <c r="D664" s="77">
        <v>8671.7999999999993</v>
      </c>
      <c r="E664" s="77">
        <v>8835.1</v>
      </c>
      <c r="F664" s="77">
        <v>8877.7000000000007</v>
      </c>
      <c r="G664" s="77">
        <v>8940.4</v>
      </c>
      <c r="H664" s="77">
        <v>8956.7999999999993</v>
      </c>
      <c r="I664" s="77">
        <v>8961.2000000000007</v>
      </c>
      <c r="J664" s="55">
        <v>4.4000000000000004</v>
      </c>
    </row>
    <row r="665" spans="1:10" ht="15" thickBot="1" x14ac:dyDescent="0.4">
      <c r="A665" t="s">
        <v>40</v>
      </c>
      <c r="B665" s="65" t="s">
        <v>1591</v>
      </c>
      <c r="C665" s="61">
        <v>561</v>
      </c>
      <c r="D665" s="76">
        <v>8222.4</v>
      </c>
      <c r="E665" s="76">
        <v>8383.9</v>
      </c>
      <c r="F665" s="76">
        <v>8423.6</v>
      </c>
      <c r="G665" s="76">
        <v>8480.5</v>
      </c>
      <c r="H665" s="76">
        <v>8497</v>
      </c>
      <c r="I665" s="76">
        <v>8500.6</v>
      </c>
      <c r="J665" s="62">
        <v>3.6</v>
      </c>
    </row>
    <row r="666" spans="1:10" ht="18.5" customHeight="1" thickBot="1" x14ac:dyDescent="0.4">
      <c r="B666" s="72" t="s">
        <v>695</v>
      </c>
      <c r="C666" s="64">
        <v>5611</v>
      </c>
      <c r="D666" s="55">
        <v>528.4</v>
      </c>
      <c r="E666" s="55">
        <v>563.1</v>
      </c>
      <c r="F666" s="55">
        <v>566</v>
      </c>
      <c r="G666" s="55">
        <v>567.79999999999995</v>
      </c>
      <c r="H666" s="55">
        <v>569.6</v>
      </c>
      <c r="I666" s="55">
        <v>570.5</v>
      </c>
      <c r="J666" s="55">
        <v>0.9</v>
      </c>
    </row>
    <row r="667" spans="1:10" ht="18.5" customHeight="1" thickBot="1" x14ac:dyDescent="0.4">
      <c r="B667" s="67" t="s">
        <v>696</v>
      </c>
      <c r="C667" s="61">
        <v>5612</v>
      </c>
      <c r="D667" s="62">
        <v>152.80000000000001</v>
      </c>
      <c r="E667" s="62">
        <v>153</v>
      </c>
      <c r="F667" s="62">
        <v>151.80000000000001</v>
      </c>
      <c r="G667" s="62">
        <v>152.1</v>
      </c>
      <c r="H667" s="62">
        <v>151.30000000000001</v>
      </c>
      <c r="I667" s="62">
        <v>150.30000000000001</v>
      </c>
      <c r="J667" s="62">
        <v>-1</v>
      </c>
    </row>
    <row r="668" spans="1:10" ht="15" thickBot="1" x14ac:dyDescent="0.4">
      <c r="B668" s="72" t="s">
        <v>693</v>
      </c>
      <c r="C668" s="64">
        <v>5613</v>
      </c>
      <c r="D668" s="77">
        <v>3256.5</v>
      </c>
      <c r="E668" s="77">
        <v>3373.9</v>
      </c>
      <c r="F668" s="77">
        <v>3395.1</v>
      </c>
      <c r="G668" s="77">
        <v>3443.8</v>
      </c>
      <c r="H668" s="77">
        <v>3443.9</v>
      </c>
      <c r="I668" s="77">
        <v>3449.2</v>
      </c>
      <c r="J668" s="55">
        <v>5.3</v>
      </c>
    </row>
    <row r="669" spans="1:10" ht="87.5" customHeight="1" thickBot="1" x14ac:dyDescent="0.4">
      <c r="B669" s="71" t="s">
        <v>1592</v>
      </c>
      <c r="C669" s="61">
        <v>56131</v>
      </c>
      <c r="D669" s="62">
        <v>268.2</v>
      </c>
      <c r="E669" s="62">
        <v>275.7</v>
      </c>
      <c r="F669" s="62">
        <v>277.10000000000002</v>
      </c>
      <c r="G669" s="62">
        <v>280.5</v>
      </c>
      <c r="H669" s="62">
        <v>286.2</v>
      </c>
      <c r="I669" s="62" t="s">
        <v>910</v>
      </c>
      <c r="J669" s="62" t="s">
        <v>910</v>
      </c>
    </row>
    <row r="670" spans="1:10" ht="44" customHeight="1" thickBot="1" x14ac:dyDescent="0.4">
      <c r="B670" s="74" t="s">
        <v>1593</v>
      </c>
      <c r="C670" s="64">
        <v>561311</v>
      </c>
      <c r="D670" s="55">
        <v>225.6</v>
      </c>
      <c r="E670" s="55">
        <v>233</v>
      </c>
      <c r="F670" s="55">
        <v>232.7</v>
      </c>
      <c r="G670" s="55">
        <v>237.1</v>
      </c>
      <c r="H670" s="55">
        <v>241.3</v>
      </c>
      <c r="I670" s="55" t="s">
        <v>910</v>
      </c>
      <c r="J670" s="55" t="s">
        <v>910</v>
      </c>
    </row>
    <row r="671" spans="1:10" ht="44" customHeight="1" thickBot="1" x14ac:dyDescent="0.4">
      <c r="B671" s="73" t="s">
        <v>1594</v>
      </c>
      <c r="C671" s="61">
        <v>561312</v>
      </c>
      <c r="D671" s="62">
        <v>42.2</v>
      </c>
      <c r="E671" s="62">
        <v>43.2</v>
      </c>
      <c r="F671" s="62">
        <v>43.1</v>
      </c>
      <c r="G671" s="62">
        <v>42.8</v>
      </c>
      <c r="H671" s="62">
        <v>44.3</v>
      </c>
      <c r="I671" s="62" t="s">
        <v>910</v>
      </c>
      <c r="J671" s="62" t="s">
        <v>910</v>
      </c>
    </row>
    <row r="672" spans="1:10" ht="29.5" customHeight="1" thickBot="1" x14ac:dyDescent="0.4">
      <c r="B672" s="69" t="s">
        <v>1595</v>
      </c>
      <c r="C672" s="64">
        <v>56132</v>
      </c>
      <c r="D672" s="77">
        <v>2620.6</v>
      </c>
      <c r="E672" s="77">
        <v>2724.3</v>
      </c>
      <c r="F672" s="77">
        <v>2739.2</v>
      </c>
      <c r="G672" s="77">
        <v>2788.8</v>
      </c>
      <c r="H672" s="77">
        <v>2789.3</v>
      </c>
      <c r="I672" s="77">
        <v>2787.7</v>
      </c>
      <c r="J672" s="55">
        <v>-1.6</v>
      </c>
    </row>
    <row r="673" spans="2:10" ht="44" customHeight="1" thickBot="1" x14ac:dyDescent="0.4">
      <c r="B673" s="71" t="s">
        <v>1596</v>
      </c>
      <c r="C673" s="61">
        <v>56133</v>
      </c>
      <c r="D673" s="62">
        <v>348.2</v>
      </c>
      <c r="E673" s="62">
        <v>369</v>
      </c>
      <c r="F673" s="62">
        <v>376.5</v>
      </c>
      <c r="G673" s="62">
        <v>388.2</v>
      </c>
      <c r="H673" s="62">
        <v>389.5</v>
      </c>
      <c r="I673" s="62" t="s">
        <v>910</v>
      </c>
      <c r="J673" s="62" t="s">
        <v>910</v>
      </c>
    </row>
    <row r="674" spans="2:10" ht="18.5" customHeight="1" thickBot="1" x14ac:dyDescent="0.4">
      <c r="B674" s="72" t="s">
        <v>697</v>
      </c>
      <c r="C674" s="64">
        <v>5614</v>
      </c>
      <c r="D674" s="55">
        <v>804.1</v>
      </c>
      <c r="E674" s="55">
        <v>780.3</v>
      </c>
      <c r="F674" s="55">
        <v>785.6</v>
      </c>
      <c r="G674" s="55">
        <v>780.3</v>
      </c>
      <c r="H674" s="55">
        <v>783.6</v>
      </c>
      <c r="I674" s="55">
        <v>777.2</v>
      </c>
      <c r="J674" s="55">
        <v>-6.4</v>
      </c>
    </row>
    <row r="675" spans="2:10" ht="44" customHeight="1" thickBot="1" x14ac:dyDescent="0.4">
      <c r="B675" s="71" t="s">
        <v>1597</v>
      </c>
      <c r="C675" s="61">
        <v>56141</v>
      </c>
      <c r="D675" s="62">
        <v>35.6</v>
      </c>
      <c r="E675" s="62">
        <v>37.5</v>
      </c>
      <c r="F675" s="62">
        <v>38</v>
      </c>
      <c r="G675" s="62">
        <v>38.1</v>
      </c>
      <c r="H675" s="62">
        <v>38.5</v>
      </c>
      <c r="I675" s="62" t="s">
        <v>910</v>
      </c>
      <c r="J675" s="62" t="s">
        <v>910</v>
      </c>
    </row>
    <row r="676" spans="2:10" ht="29.5" customHeight="1" thickBot="1" x14ac:dyDescent="0.4">
      <c r="B676" s="69" t="s">
        <v>1598</v>
      </c>
      <c r="C676" s="64">
        <v>56142</v>
      </c>
      <c r="D676" s="55">
        <v>471.7</v>
      </c>
      <c r="E676" s="55">
        <v>452</v>
      </c>
      <c r="F676" s="55">
        <v>450.8</v>
      </c>
      <c r="G676" s="55">
        <v>446</v>
      </c>
      <c r="H676" s="55">
        <v>446.6</v>
      </c>
      <c r="I676" s="55" t="s">
        <v>910</v>
      </c>
      <c r="J676" s="55" t="s">
        <v>910</v>
      </c>
    </row>
    <row r="677" spans="2:10" ht="44" customHeight="1" thickBot="1" x14ac:dyDescent="0.4">
      <c r="B677" s="73" t="s">
        <v>1599</v>
      </c>
      <c r="C677" s="61">
        <v>561421</v>
      </c>
      <c r="D677" s="62">
        <v>37</v>
      </c>
      <c r="E677" s="62">
        <v>35.799999999999997</v>
      </c>
      <c r="F677" s="62">
        <v>35.700000000000003</v>
      </c>
      <c r="G677" s="62">
        <v>35.299999999999997</v>
      </c>
      <c r="H677" s="62">
        <v>36.1</v>
      </c>
      <c r="I677" s="62" t="s">
        <v>910</v>
      </c>
      <c r="J677" s="62" t="s">
        <v>910</v>
      </c>
    </row>
    <row r="678" spans="2:10" ht="29.5" customHeight="1" thickBot="1" x14ac:dyDescent="0.4">
      <c r="B678" s="74" t="s">
        <v>1600</v>
      </c>
      <c r="C678" s="64">
        <v>561422</v>
      </c>
      <c r="D678" s="55">
        <v>434.1</v>
      </c>
      <c r="E678" s="55">
        <v>417.1</v>
      </c>
      <c r="F678" s="55">
        <v>414.5</v>
      </c>
      <c r="G678" s="55">
        <v>409.8</v>
      </c>
      <c r="H678" s="55">
        <v>409</v>
      </c>
      <c r="I678" s="55" t="s">
        <v>910</v>
      </c>
      <c r="J678" s="55" t="s">
        <v>910</v>
      </c>
    </row>
    <row r="679" spans="2:10" ht="29.5" customHeight="1" thickBot="1" x14ac:dyDescent="0.4">
      <c r="B679" s="71" t="s">
        <v>1601</v>
      </c>
      <c r="C679" s="61">
        <v>56143</v>
      </c>
      <c r="D679" s="62">
        <v>77.7</v>
      </c>
      <c r="E679" s="62">
        <v>72.2</v>
      </c>
      <c r="F679" s="62">
        <v>73.3</v>
      </c>
      <c r="G679" s="62">
        <v>72.900000000000006</v>
      </c>
      <c r="H679" s="62">
        <v>73.599999999999994</v>
      </c>
      <c r="I679" s="62" t="s">
        <v>910</v>
      </c>
      <c r="J679" s="62" t="s">
        <v>910</v>
      </c>
    </row>
    <row r="680" spans="2:10" ht="29.5" customHeight="1" thickBot="1" x14ac:dyDescent="0.4">
      <c r="B680" s="69" t="s">
        <v>1602</v>
      </c>
      <c r="C680" s="64">
        <v>56144</v>
      </c>
      <c r="D680" s="55">
        <v>99.3</v>
      </c>
      <c r="E680" s="55">
        <v>94.8</v>
      </c>
      <c r="F680" s="55">
        <v>93</v>
      </c>
      <c r="G680" s="55">
        <v>93.1</v>
      </c>
      <c r="H680" s="55">
        <v>92.8</v>
      </c>
      <c r="I680" s="55" t="s">
        <v>910</v>
      </c>
      <c r="J680" s="55" t="s">
        <v>910</v>
      </c>
    </row>
    <row r="681" spans="2:10" ht="73" customHeight="1" thickBot="1" x14ac:dyDescent="0.4">
      <c r="B681" s="71" t="s">
        <v>1603</v>
      </c>
      <c r="C681" s="61" t="s">
        <v>1604</v>
      </c>
      <c r="D681" s="62">
        <v>118.6</v>
      </c>
      <c r="E681" s="62">
        <v>125.3</v>
      </c>
      <c r="F681" s="62">
        <v>128</v>
      </c>
      <c r="G681" s="62">
        <v>127.6</v>
      </c>
      <c r="H681" s="62">
        <v>130.5</v>
      </c>
      <c r="I681" s="62" t="s">
        <v>910</v>
      </c>
      <c r="J681" s="62" t="s">
        <v>910</v>
      </c>
    </row>
    <row r="682" spans="2:10" ht="27.5" customHeight="1" thickBot="1" x14ac:dyDescent="0.4">
      <c r="B682" s="72" t="s">
        <v>698</v>
      </c>
      <c r="C682" s="64">
        <v>5615</v>
      </c>
      <c r="D682" s="55">
        <v>147</v>
      </c>
      <c r="E682" s="55">
        <v>161.69999999999999</v>
      </c>
      <c r="F682" s="55">
        <v>167.1</v>
      </c>
      <c r="G682" s="55">
        <v>166.2</v>
      </c>
      <c r="H682" s="55">
        <v>164.2</v>
      </c>
      <c r="I682" s="55">
        <v>162.9</v>
      </c>
      <c r="J682" s="55">
        <v>-1.3</v>
      </c>
    </row>
    <row r="683" spans="2:10" ht="29.5" customHeight="1" thickBot="1" x14ac:dyDescent="0.4">
      <c r="B683" s="71" t="s">
        <v>1605</v>
      </c>
      <c r="C683" s="61">
        <v>56151</v>
      </c>
      <c r="D683" s="62">
        <v>58.1</v>
      </c>
      <c r="E683" s="62">
        <v>59</v>
      </c>
      <c r="F683" s="62">
        <v>60.7</v>
      </c>
      <c r="G683" s="62">
        <v>60.4</v>
      </c>
      <c r="H683" s="62">
        <v>58.5</v>
      </c>
      <c r="I683" s="62" t="s">
        <v>910</v>
      </c>
      <c r="J683" s="62" t="s">
        <v>910</v>
      </c>
    </row>
    <row r="684" spans="2:10" ht="29.5" customHeight="1" thickBot="1" x14ac:dyDescent="0.4">
      <c r="B684" s="69" t="s">
        <v>1606</v>
      </c>
      <c r="C684" s="64">
        <v>56152</v>
      </c>
      <c r="D684" s="55">
        <v>14.6</v>
      </c>
      <c r="E684" s="55">
        <v>20.6</v>
      </c>
      <c r="F684" s="55">
        <v>21.4</v>
      </c>
      <c r="G684" s="55">
        <v>21.1</v>
      </c>
      <c r="H684" s="55">
        <v>21.3</v>
      </c>
      <c r="I684" s="55" t="s">
        <v>910</v>
      </c>
      <c r="J684" s="55" t="s">
        <v>910</v>
      </c>
    </row>
    <row r="685" spans="2:10" ht="44" customHeight="1" thickBot="1" x14ac:dyDescent="0.4">
      <c r="B685" s="71" t="s">
        <v>1607</v>
      </c>
      <c r="C685" s="61">
        <v>56159</v>
      </c>
      <c r="D685" s="62">
        <v>74.2</v>
      </c>
      <c r="E685" s="62">
        <v>82.2</v>
      </c>
      <c r="F685" s="62">
        <v>84.4</v>
      </c>
      <c r="G685" s="62">
        <v>83.7</v>
      </c>
      <c r="H685" s="62">
        <v>83.8</v>
      </c>
      <c r="I685" s="62" t="s">
        <v>910</v>
      </c>
      <c r="J685" s="62" t="s">
        <v>910</v>
      </c>
    </row>
    <row r="686" spans="2:10" ht="18.5" customHeight="1" thickBot="1" x14ac:dyDescent="0.4">
      <c r="B686" s="72" t="s">
        <v>699</v>
      </c>
      <c r="C686" s="64">
        <v>5616</v>
      </c>
      <c r="D686" s="55">
        <v>895.9</v>
      </c>
      <c r="E686" s="55">
        <v>900.1</v>
      </c>
      <c r="F686" s="55">
        <v>896.7</v>
      </c>
      <c r="G686" s="55">
        <v>898.1</v>
      </c>
      <c r="H686" s="55">
        <v>898.6</v>
      </c>
      <c r="I686" s="55">
        <v>897.2</v>
      </c>
      <c r="J686" s="55">
        <v>-1.4</v>
      </c>
    </row>
    <row r="687" spans="2:10" ht="44" customHeight="1" thickBot="1" x14ac:dyDescent="0.4">
      <c r="B687" s="71" t="s">
        <v>1608</v>
      </c>
      <c r="C687" s="61">
        <v>56161</v>
      </c>
      <c r="D687" s="62">
        <v>750.9</v>
      </c>
      <c r="E687" s="62">
        <v>747.6</v>
      </c>
      <c r="F687" s="62">
        <v>748.7</v>
      </c>
      <c r="G687" s="62">
        <v>747.8</v>
      </c>
      <c r="H687" s="62">
        <v>749.5</v>
      </c>
      <c r="I687" s="62" t="s">
        <v>910</v>
      </c>
      <c r="J687" s="62" t="s">
        <v>910</v>
      </c>
    </row>
    <row r="688" spans="2:10" ht="29.5" customHeight="1" thickBot="1" x14ac:dyDescent="0.4">
      <c r="B688" s="74" t="s">
        <v>1609</v>
      </c>
      <c r="C688" s="64">
        <v>561611</v>
      </c>
      <c r="D688" s="55">
        <v>33.9</v>
      </c>
      <c r="E688" s="55">
        <v>32.299999999999997</v>
      </c>
      <c r="F688" s="55">
        <v>32.6</v>
      </c>
      <c r="G688" s="55">
        <v>32.9</v>
      </c>
      <c r="H688" s="55">
        <v>33</v>
      </c>
      <c r="I688" s="55" t="s">
        <v>910</v>
      </c>
      <c r="J688" s="55" t="s">
        <v>910</v>
      </c>
    </row>
    <row r="689" spans="1:10" ht="73" customHeight="1" thickBot="1" x14ac:dyDescent="0.4">
      <c r="B689" s="73" t="s">
        <v>1610</v>
      </c>
      <c r="C689" s="61" t="s">
        <v>1611</v>
      </c>
      <c r="D689" s="62">
        <v>717</v>
      </c>
      <c r="E689" s="62">
        <v>715.8</v>
      </c>
      <c r="F689" s="62">
        <v>715.7</v>
      </c>
      <c r="G689" s="62">
        <v>713.2</v>
      </c>
      <c r="H689" s="62">
        <v>715.4</v>
      </c>
      <c r="I689" s="62" t="s">
        <v>910</v>
      </c>
      <c r="J689" s="62" t="s">
        <v>910</v>
      </c>
    </row>
    <row r="690" spans="1:10" ht="29.5" customHeight="1" thickBot="1" x14ac:dyDescent="0.4">
      <c r="B690" s="69" t="s">
        <v>1612</v>
      </c>
      <c r="C690" s="64">
        <v>56162</v>
      </c>
      <c r="D690" s="55">
        <v>145.9</v>
      </c>
      <c r="E690" s="55">
        <v>150.19999999999999</v>
      </c>
      <c r="F690" s="55">
        <v>149.4</v>
      </c>
      <c r="G690" s="55">
        <v>150.6</v>
      </c>
      <c r="H690" s="55">
        <v>150.30000000000001</v>
      </c>
      <c r="I690" s="55" t="s">
        <v>910</v>
      </c>
      <c r="J690" s="55" t="s">
        <v>910</v>
      </c>
    </row>
    <row r="691" spans="1:10" ht="18.5" customHeight="1" thickBot="1" x14ac:dyDescent="0.4">
      <c r="B691" s="67" t="s">
        <v>694</v>
      </c>
      <c r="C691" s="61">
        <v>5617</v>
      </c>
      <c r="D691" s="76">
        <v>2133.6</v>
      </c>
      <c r="E691" s="76">
        <v>2133.1</v>
      </c>
      <c r="F691" s="76">
        <v>2141.5</v>
      </c>
      <c r="G691" s="76">
        <v>2152.9</v>
      </c>
      <c r="H691" s="76">
        <v>2163.5</v>
      </c>
      <c r="I691" s="76">
        <v>2171.3000000000002</v>
      </c>
      <c r="J691" s="62">
        <v>7.8</v>
      </c>
    </row>
    <row r="692" spans="1:10" ht="44" customHeight="1" thickBot="1" x14ac:dyDescent="0.4">
      <c r="B692" s="69" t="s">
        <v>1613</v>
      </c>
      <c r="C692" s="64">
        <v>56171</v>
      </c>
      <c r="D692" s="55">
        <v>133</v>
      </c>
      <c r="E692" s="55">
        <v>139.4</v>
      </c>
      <c r="F692" s="55">
        <v>139.80000000000001</v>
      </c>
      <c r="G692" s="55">
        <v>140.19999999999999</v>
      </c>
      <c r="H692" s="55">
        <v>140</v>
      </c>
      <c r="I692" s="55" t="s">
        <v>910</v>
      </c>
      <c r="J692" s="55" t="s">
        <v>910</v>
      </c>
    </row>
    <row r="693" spans="1:10" ht="29.5" customHeight="1" thickBot="1" x14ac:dyDescent="0.4">
      <c r="B693" s="71" t="s">
        <v>1614</v>
      </c>
      <c r="C693" s="61">
        <v>56172</v>
      </c>
      <c r="D693" s="76">
        <v>1031.0999999999999</v>
      </c>
      <c r="E693" s="76">
        <v>1025.5999999999999</v>
      </c>
      <c r="F693" s="76">
        <v>1033.4000000000001</v>
      </c>
      <c r="G693" s="76">
        <v>1042.2</v>
      </c>
      <c r="H693" s="76">
        <v>1045.2</v>
      </c>
      <c r="I693" s="62" t="s">
        <v>910</v>
      </c>
      <c r="J693" s="62" t="s">
        <v>910</v>
      </c>
    </row>
    <row r="694" spans="1:10" ht="29.5" customHeight="1" thickBot="1" x14ac:dyDescent="0.4">
      <c r="B694" s="69" t="s">
        <v>1615</v>
      </c>
      <c r="C694" s="64">
        <v>56173</v>
      </c>
      <c r="D694" s="55">
        <v>838.4</v>
      </c>
      <c r="E694" s="55">
        <v>834.1</v>
      </c>
      <c r="F694" s="55">
        <v>837.1</v>
      </c>
      <c r="G694" s="55">
        <v>844.1</v>
      </c>
      <c r="H694" s="55">
        <v>850.4</v>
      </c>
      <c r="I694" s="55" t="s">
        <v>910</v>
      </c>
      <c r="J694" s="55" t="s">
        <v>910</v>
      </c>
    </row>
    <row r="695" spans="1:10" ht="58.5" customHeight="1" thickBot="1" x14ac:dyDescent="0.4">
      <c r="B695" s="71" t="s">
        <v>1616</v>
      </c>
      <c r="C695" s="61">
        <v>56174</v>
      </c>
      <c r="D695" s="62">
        <v>38.299999999999997</v>
      </c>
      <c r="E695" s="62">
        <v>37.299999999999997</v>
      </c>
      <c r="F695" s="62">
        <v>37.5</v>
      </c>
      <c r="G695" s="62">
        <v>37.4</v>
      </c>
      <c r="H695" s="62">
        <v>37.4</v>
      </c>
      <c r="I695" s="62" t="s">
        <v>910</v>
      </c>
      <c r="J695" s="62" t="s">
        <v>910</v>
      </c>
    </row>
    <row r="696" spans="1:10" ht="44" customHeight="1" thickBot="1" x14ac:dyDescent="0.4">
      <c r="B696" s="69" t="s">
        <v>1617</v>
      </c>
      <c r="C696" s="64">
        <v>56179</v>
      </c>
      <c r="D696" s="55">
        <v>92.2</v>
      </c>
      <c r="E696" s="55">
        <v>96.4</v>
      </c>
      <c r="F696" s="55">
        <v>96</v>
      </c>
      <c r="G696" s="55">
        <v>97.6</v>
      </c>
      <c r="H696" s="55">
        <v>98.8</v>
      </c>
      <c r="I696" s="55" t="s">
        <v>910</v>
      </c>
      <c r="J696" s="55" t="s">
        <v>910</v>
      </c>
    </row>
    <row r="697" spans="1:10" ht="15" thickBot="1" x14ac:dyDescent="0.4">
      <c r="B697" s="67" t="s">
        <v>700</v>
      </c>
      <c r="C697" s="61">
        <v>5619</v>
      </c>
      <c r="D697" s="62">
        <v>304.10000000000002</v>
      </c>
      <c r="E697" s="62">
        <v>318.7</v>
      </c>
      <c r="F697" s="62">
        <v>319.89999999999998</v>
      </c>
      <c r="G697" s="62">
        <v>319.3</v>
      </c>
      <c r="H697" s="62">
        <v>322.3</v>
      </c>
      <c r="I697" s="62">
        <v>322</v>
      </c>
      <c r="J697" s="62">
        <v>-0.3</v>
      </c>
    </row>
    <row r="698" spans="1:10" ht="44" customHeight="1" thickBot="1" x14ac:dyDescent="0.4">
      <c r="B698" s="69" t="s">
        <v>1618</v>
      </c>
      <c r="C698" s="64">
        <v>56191</v>
      </c>
      <c r="D698" s="55">
        <v>64</v>
      </c>
      <c r="E698" s="55">
        <v>63.4</v>
      </c>
      <c r="F698" s="55">
        <v>63.8</v>
      </c>
      <c r="G698" s="55">
        <v>63.9</v>
      </c>
      <c r="H698" s="55">
        <v>63.4</v>
      </c>
      <c r="I698" s="55" t="s">
        <v>910</v>
      </c>
      <c r="J698" s="55" t="s">
        <v>910</v>
      </c>
    </row>
    <row r="699" spans="1:10" ht="44" customHeight="1" thickBot="1" x14ac:dyDescent="0.4">
      <c r="B699" s="71" t="s">
        <v>1619</v>
      </c>
      <c r="C699" s="61">
        <v>56192</v>
      </c>
      <c r="D699" s="62">
        <v>38.299999999999997</v>
      </c>
      <c r="E699" s="62">
        <v>52.2</v>
      </c>
      <c r="F699" s="62">
        <v>51.4</v>
      </c>
      <c r="G699" s="62">
        <v>47.9</v>
      </c>
      <c r="H699" s="62">
        <v>48.2</v>
      </c>
      <c r="I699" s="62" t="s">
        <v>910</v>
      </c>
      <c r="J699" s="62" t="s">
        <v>910</v>
      </c>
    </row>
    <row r="700" spans="1:10" ht="44" customHeight="1" thickBot="1" x14ac:dyDescent="0.4">
      <c r="B700" s="69" t="s">
        <v>1620</v>
      </c>
      <c r="C700" s="64">
        <v>56199</v>
      </c>
      <c r="D700" s="55">
        <v>202.3</v>
      </c>
      <c r="E700" s="55">
        <v>202.9</v>
      </c>
      <c r="F700" s="55">
        <v>206.2</v>
      </c>
      <c r="G700" s="55">
        <v>209</v>
      </c>
      <c r="H700" s="55">
        <v>214.5</v>
      </c>
      <c r="I700" s="55" t="s">
        <v>910</v>
      </c>
      <c r="J700" s="55" t="s">
        <v>910</v>
      </c>
    </row>
    <row r="701" spans="1:10" ht="15" thickBot="1" x14ac:dyDescent="0.4">
      <c r="A701" t="s">
        <v>777</v>
      </c>
      <c r="B701" s="65" t="s">
        <v>701</v>
      </c>
      <c r="C701" s="61">
        <v>562</v>
      </c>
      <c r="D701" s="62">
        <v>449.4</v>
      </c>
      <c r="E701" s="62">
        <v>451.2</v>
      </c>
      <c r="F701" s="62">
        <v>454.1</v>
      </c>
      <c r="G701" s="62">
        <v>459.9</v>
      </c>
      <c r="H701" s="62">
        <v>459.8</v>
      </c>
      <c r="I701" s="62">
        <v>460.6</v>
      </c>
      <c r="J701" s="62">
        <v>0.8</v>
      </c>
    </row>
    <row r="702" spans="1:10" ht="29.5" customHeight="1" thickBot="1" x14ac:dyDescent="0.4">
      <c r="B702" s="79" t="s">
        <v>1621</v>
      </c>
      <c r="C702" s="64">
        <v>5621</v>
      </c>
      <c r="D702" s="55">
        <v>190.5</v>
      </c>
      <c r="E702" s="55">
        <v>196.6</v>
      </c>
      <c r="F702" s="55">
        <v>197.8</v>
      </c>
      <c r="G702" s="55">
        <v>199.4</v>
      </c>
      <c r="H702" s="55">
        <v>200.1</v>
      </c>
      <c r="I702" s="55" t="s">
        <v>910</v>
      </c>
      <c r="J702" s="55" t="s">
        <v>910</v>
      </c>
    </row>
    <row r="703" spans="1:10" ht="29.5" customHeight="1" thickBot="1" x14ac:dyDescent="0.4">
      <c r="B703" s="75" t="s">
        <v>1622</v>
      </c>
      <c r="C703" s="61">
        <v>5622</v>
      </c>
      <c r="D703" s="62">
        <v>99</v>
      </c>
      <c r="E703" s="62">
        <v>97.7</v>
      </c>
      <c r="F703" s="62">
        <v>97.8</v>
      </c>
      <c r="G703" s="62">
        <v>99.1</v>
      </c>
      <c r="H703" s="62">
        <v>98.5</v>
      </c>
      <c r="I703" s="62" t="s">
        <v>910</v>
      </c>
      <c r="J703" s="62" t="s">
        <v>910</v>
      </c>
    </row>
    <row r="704" spans="1:10" ht="58.5" customHeight="1" thickBot="1" x14ac:dyDescent="0.4">
      <c r="B704" s="69" t="s">
        <v>1623</v>
      </c>
      <c r="C704" s="64">
        <v>562211</v>
      </c>
      <c r="D704" s="55">
        <v>37.9</v>
      </c>
      <c r="E704" s="55">
        <v>37.9</v>
      </c>
      <c r="F704" s="55">
        <v>38</v>
      </c>
      <c r="G704" s="55">
        <v>38.299999999999997</v>
      </c>
      <c r="H704" s="55">
        <v>38.200000000000003</v>
      </c>
      <c r="I704" s="55" t="s">
        <v>910</v>
      </c>
      <c r="J704" s="55" t="s">
        <v>910</v>
      </c>
    </row>
    <row r="705" spans="1:10" ht="58.5" customHeight="1" thickBot="1" x14ac:dyDescent="0.4">
      <c r="B705" s="71" t="s">
        <v>1624</v>
      </c>
      <c r="C705" s="61" t="s">
        <v>1625</v>
      </c>
      <c r="D705" s="62">
        <v>61.5</v>
      </c>
      <c r="E705" s="62">
        <v>59.7</v>
      </c>
      <c r="F705" s="62">
        <v>59.9</v>
      </c>
      <c r="G705" s="62">
        <v>60.8</v>
      </c>
      <c r="H705" s="62">
        <v>60.2</v>
      </c>
      <c r="I705" s="62" t="s">
        <v>910</v>
      </c>
      <c r="J705" s="62" t="s">
        <v>910</v>
      </c>
    </row>
    <row r="706" spans="1:10" ht="44" customHeight="1" thickBot="1" x14ac:dyDescent="0.4">
      <c r="B706" s="79" t="s">
        <v>1626</v>
      </c>
      <c r="C706" s="64">
        <v>5629</v>
      </c>
      <c r="D706" s="55">
        <v>160.5</v>
      </c>
      <c r="E706" s="55">
        <v>156.5</v>
      </c>
      <c r="F706" s="55">
        <v>159.1</v>
      </c>
      <c r="G706" s="55">
        <v>162</v>
      </c>
      <c r="H706" s="55">
        <v>161.6</v>
      </c>
      <c r="I706" s="55" t="s">
        <v>910</v>
      </c>
      <c r="J706" s="55" t="s">
        <v>910</v>
      </c>
    </row>
    <row r="707" spans="1:10" ht="29.5" customHeight="1" thickBot="1" x14ac:dyDescent="0.4">
      <c r="B707" s="71" t="s">
        <v>1627</v>
      </c>
      <c r="C707" s="61">
        <v>56291</v>
      </c>
      <c r="D707" s="62">
        <v>91.2</v>
      </c>
      <c r="E707" s="62">
        <v>88.6</v>
      </c>
      <c r="F707" s="62">
        <v>89</v>
      </c>
      <c r="G707" s="62">
        <v>91.4</v>
      </c>
      <c r="H707" s="62">
        <v>90.3</v>
      </c>
      <c r="I707" s="62" t="s">
        <v>910</v>
      </c>
      <c r="J707" s="62" t="s">
        <v>910</v>
      </c>
    </row>
    <row r="708" spans="1:10" ht="87.5" customHeight="1" thickBot="1" x14ac:dyDescent="0.4">
      <c r="B708" s="69" t="s">
        <v>1628</v>
      </c>
      <c r="C708" s="64" t="s">
        <v>1629</v>
      </c>
      <c r="D708" s="55">
        <v>67.8</v>
      </c>
      <c r="E708" s="55">
        <v>68.8</v>
      </c>
      <c r="F708" s="55">
        <v>69.599999999999994</v>
      </c>
      <c r="G708" s="55">
        <v>69.7</v>
      </c>
      <c r="H708" s="55">
        <v>71</v>
      </c>
      <c r="I708" s="55" t="s">
        <v>910</v>
      </c>
      <c r="J708" s="55" t="s">
        <v>910</v>
      </c>
    </row>
    <row r="709" spans="1:10" ht="15" thickBot="1" x14ac:dyDescent="0.4">
      <c r="B709" s="106"/>
      <c r="C709" s="107"/>
      <c r="D709" s="107"/>
      <c r="E709" s="107"/>
      <c r="F709" s="107"/>
      <c r="G709" s="107"/>
      <c r="H709" s="107"/>
      <c r="I709" s="107"/>
      <c r="J709" s="108"/>
    </row>
    <row r="710" spans="1:10" ht="15" thickBot="1" x14ac:dyDescent="0.4">
      <c r="B710" s="59" t="s">
        <v>1630</v>
      </c>
      <c r="C710" s="55"/>
      <c r="D710" s="56">
        <v>23249</v>
      </c>
      <c r="E710" s="56">
        <v>23693</v>
      </c>
      <c r="F710" s="56">
        <v>23709</v>
      </c>
      <c r="G710" s="56">
        <v>23780</v>
      </c>
      <c r="H710" s="56">
        <v>23794</v>
      </c>
      <c r="I710" s="56">
        <v>23804</v>
      </c>
      <c r="J710" s="55">
        <v>10</v>
      </c>
    </row>
    <row r="711" spans="1:10" ht="15" thickBot="1" x14ac:dyDescent="0.4">
      <c r="A711" t="s">
        <v>42</v>
      </c>
      <c r="B711" s="60" t="s">
        <v>1631</v>
      </c>
      <c r="C711" s="61">
        <v>61</v>
      </c>
      <c r="D711" s="76">
        <v>3321</v>
      </c>
      <c r="E711" s="76">
        <v>3634.2</v>
      </c>
      <c r="F711" s="76">
        <v>3612.9</v>
      </c>
      <c r="G711" s="76">
        <v>3632.7</v>
      </c>
      <c r="H711" s="76">
        <v>3638.8</v>
      </c>
      <c r="I711" s="76">
        <v>3642.2</v>
      </c>
      <c r="J711" s="62">
        <v>3.4</v>
      </c>
    </row>
    <row r="712" spans="1:10" ht="44" customHeight="1" thickBot="1" x14ac:dyDescent="0.4">
      <c r="B712" s="80" t="s">
        <v>1632</v>
      </c>
      <c r="C712" s="64">
        <v>6111</v>
      </c>
      <c r="D712" s="77">
        <v>1030.5999999999999</v>
      </c>
      <c r="E712" s="77">
        <v>1088.5999999999999</v>
      </c>
      <c r="F712" s="77">
        <v>1088.2</v>
      </c>
      <c r="G712" s="77">
        <v>1093.2</v>
      </c>
      <c r="H712" s="77">
        <v>1096.5999999999999</v>
      </c>
      <c r="I712" s="55" t="s">
        <v>910</v>
      </c>
      <c r="J712" s="55" t="s">
        <v>910</v>
      </c>
    </row>
    <row r="713" spans="1:10" ht="15" thickBot="1" x14ac:dyDescent="0.4">
      <c r="B713" s="78" t="s">
        <v>1633</v>
      </c>
      <c r="C713" s="61">
        <v>6112</v>
      </c>
      <c r="D713" s="62">
        <v>45.4</v>
      </c>
      <c r="E713" s="62">
        <v>42</v>
      </c>
      <c r="F713" s="62">
        <v>41</v>
      </c>
      <c r="G713" s="62">
        <v>39.5</v>
      </c>
      <c r="H713" s="62">
        <v>38.4</v>
      </c>
      <c r="I713" s="62" t="s">
        <v>910</v>
      </c>
      <c r="J713" s="62" t="s">
        <v>910</v>
      </c>
    </row>
    <row r="714" spans="1:10" ht="29.5" customHeight="1" thickBot="1" x14ac:dyDescent="0.4">
      <c r="B714" s="80" t="s">
        <v>1634</v>
      </c>
      <c r="C714" s="64">
        <v>6113</v>
      </c>
      <c r="D714" s="77">
        <v>1523.4</v>
      </c>
      <c r="E714" s="77">
        <v>1677.7</v>
      </c>
      <c r="F714" s="77">
        <v>1664.3</v>
      </c>
      <c r="G714" s="77">
        <v>1674.2</v>
      </c>
      <c r="H714" s="77">
        <v>1674.5</v>
      </c>
      <c r="I714" s="55" t="s">
        <v>910</v>
      </c>
      <c r="J714" s="55" t="s">
        <v>910</v>
      </c>
    </row>
    <row r="715" spans="1:10" ht="58.5" customHeight="1" thickBot="1" x14ac:dyDescent="0.4">
      <c r="B715" s="78" t="s">
        <v>1635</v>
      </c>
      <c r="C715" s="61">
        <v>6114</v>
      </c>
      <c r="D715" s="62">
        <v>66.400000000000006</v>
      </c>
      <c r="E715" s="62">
        <v>69</v>
      </c>
      <c r="F715" s="62">
        <v>69.7</v>
      </c>
      <c r="G715" s="62">
        <v>70.3</v>
      </c>
      <c r="H715" s="62">
        <v>70.3</v>
      </c>
      <c r="I715" s="62" t="s">
        <v>910</v>
      </c>
      <c r="J715" s="62" t="s">
        <v>910</v>
      </c>
    </row>
    <row r="716" spans="1:10" ht="73" customHeight="1" thickBot="1" x14ac:dyDescent="0.4">
      <c r="B716" s="79" t="s">
        <v>1636</v>
      </c>
      <c r="C716" s="64" t="s">
        <v>1637</v>
      </c>
      <c r="D716" s="55">
        <v>18</v>
      </c>
      <c r="E716" s="55">
        <v>19.899999999999999</v>
      </c>
      <c r="F716" s="55">
        <v>20.2</v>
      </c>
      <c r="G716" s="55">
        <v>20.6</v>
      </c>
      <c r="H716" s="55">
        <v>21.6</v>
      </c>
      <c r="I716" s="55" t="s">
        <v>910</v>
      </c>
      <c r="J716" s="55" t="s">
        <v>910</v>
      </c>
    </row>
    <row r="717" spans="1:10" ht="29.5" customHeight="1" thickBot="1" x14ac:dyDescent="0.4">
      <c r="B717" s="75" t="s">
        <v>1638</v>
      </c>
      <c r="C717" s="61">
        <v>61143</v>
      </c>
      <c r="D717" s="62">
        <v>48.2</v>
      </c>
      <c r="E717" s="62">
        <v>49</v>
      </c>
      <c r="F717" s="62">
        <v>49.1</v>
      </c>
      <c r="G717" s="62">
        <v>49.5</v>
      </c>
      <c r="H717" s="62">
        <v>48.9</v>
      </c>
      <c r="I717" s="62" t="s">
        <v>910</v>
      </c>
      <c r="J717" s="62" t="s">
        <v>910</v>
      </c>
    </row>
    <row r="718" spans="1:10" ht="29.5" customHeight="1" thickBot="1" x14ac:dyDescent="0.4">
      <c r="B718" s="80" t="s">
        <v>1639</v>
      </c>
      <c r="C718" s="64">
        <v>6115</v>
      </c>
      <c r="D718" s="55">
        <v>104.6</v>
      </c>
      <c r="E718" s="55">
        <v>105.8</v>
      </c>
      <c r="F718" s="55">
        <v>106.8</v>
      </c>
      <c r="G718" s="55">
        <v>108.1</v>
      </c>
      <c r="H718" s="55">
        <v>108.3</v>
      </c>
      <c r="I718" s="55" t="s">
        <v>910</v>
      </c>
      <c r="J718" s="55" t="s">
        <v>910</v>
      </c>
    </row>
    <row r="719" spans="1:10" ht="29.5" customHeight="1" thickBot="1" x14ac:dyDescent="0.4">
      <c r="B719" s="78" t="s">
        <v>1640</v>
      </c>
      <c r="C719" s="61">
        <v>6116</v>
      </c>
      <c r="D719" s="62">
        <v>392.5</v>
      </c>
      <c r="E719" s="62">
        <v>457.4</v>
      </c>
      <c r="F719" s="62">
        <v>450</v>
      </c>
      <c r="G719" s="62">
        <v>462.7</v>
      </c>
      <c r="H719" s="62">
        <v>465.6</v>
      </c>
      <c r="I719" s="62" t="s">
        <v>910</v>
      </c>
      <c r="J719" s="62" t="s">
        <v>910</v>
      </c>
    </row>
    <row r="720" spans="1:10" ht="29.5" customHeight="1" thickBot="1" x14ac:dyDescent="0.4">
      <c r="B720" s="79" t="s">
        <v>1641</v>
      </c>
      <c r="C720" s="64">
        <v>61161</v>
      </c>
      <c r="D720" s="55">
        <v>99.8</v>
      </c>
      <c r="E720" s="55">
        <v>109</v>
      </c>
      <c r="F720" s="55">
        <v>108.4</v>
      </c>
      <c r="G720" s="55">
        <v>111.2</v>
      </c>
      <c r="H720" s="55">
        <v>111.1</v>
      </c>
      <c r="I720" s="55" t="s">
        <v>910</v>
      </c>
      <c r="J720" s="55" t="s">
        <v>910</v>
      </c>
    </row>
    <row r="721" spans="1:10" ht="44" customHeight="1" thickBot="1" x14ac:dyDescent="0.4">
      <c r="B721" s="75" t="s">
        <v>1642</v>
      </c>
      <c r="C721" s="61">
        <v>61162</v>
      </c>
      <c r="D721" s="62">
        <v>113.4</v>
      </c>
      <c r="E721" s="62">
        <v>141.5</v>
      </c>
      <c r="F721" s="62">
        <v>140.1</v>
      </c>
      <c r="G721" s="62">
        <v>146.6</v>
      </c>
      <c r="H721" s="62">
        <v>150.19999999999999</v>
      </c>
      <c r="I721" s="62" t="s">
        <v>910</v>
      </c>
      <c r="J721" s="62" t="s">
        <v>910</v>
      </c>
    </row>
    <row r="722" spans="1:10" ht="44" customHeight="1" thickBot="1" x14ac:dyDescent="0.4">
      <c r="B722" s="79" t="s">
        <v>1643</v>
      </c>
      <c r="C722" s="64" t="s">
        <v>1644</v>
      </c>
      <c r="D722" s="55">
        <v>179.1</v>
      </c>
      <c r="E722" s="55">
        <v>198.5</v>
      </c>
      <c r="F722" s="55">
        <v>199.2</v>
      </c>
      <c r="G722" s="55">
        <v>200.6</v>
      </c>
      <c r="H722" s="55">
        <v>202</v>
      </c>
      <c r="I722" s="55" t="s">
        <v>910</v>
      </c>
      <c r="J722" s="55" t="s">
        <v>910</v>
      </c>
    </row>
    <row r="723" spans="1:10" ht="29.5" customHeight="1" thickBot="1" x14ac:dyDescent="0.4">
      <c r="B723" s="78" t="s">
        <v>1645</v>
      </c>
      <c r="C723" s="61">
        <v>6117</v>
      </c>
      <c r="D723" s="62">
        <v>155.4</v>
      </c>
      <c r="E723" s="62">
        <v>174.5</v>
      </c>
      <c r="F723" s="62">
        <v>171</v>
      </c>
      <c r="G723" s="62">
        <v>173</v>
      </c>
      <c r="H723" s="62">
        <v>177.1</v>
      </c>
      <c r="I723" s="62" t="s">
        <v>910</v>
      </c>
      <c r="J723" s="62" t="s">
        <v>910</v>
      </c>
    </row>
    <row r="724" spans="1:10" ht="15" thickBot="1" x14ac:dyDescent="0.4">
      <c r="A724" t="s">
        <v>43</v>
      </c>
      <c r="B724" s="63" t="s">
        <v>1646</v>
      </c>
      <c r="C724" s="64">
        <v>62</v>
      </c>
      <c r="D724" s="77">
        <v>19928.3</v>
      </c>
      <c r="E724" s="77">
        <v>20058.5</v>
      </c>
      <c r="F724" s="77">
        <v>20095.7</v>
      </c>
      <c r="G724" s="77">
        <v>20147.5</v>
      </c>
      <c r="H724" s="77">
        <v>20155.5</v>
      </c>
      <c r="I724" s="77">
        <v>20161.599999999999</v>
      </c>
      <c r="J724" s="55">
        <v>6.1</v>
      </c>
    </row>
    <row r="725" spans="1:10" ht="15" thickBot="1" x14ac:dyDescent="0.4">
      <c r="B725" s="78" t="s">
        <v>1647</v>
      </c>
      <c r="C725" s="61" t="s">
        <v>1648</v>
      </c>
      <c r="D725" s="76">
        <v>15979.3</v>
      </c>
      <c r="E725" s="76">
        <v>15996.4</v>
      </c>
      <c r="F725" s="76">
        <v>15996.9</v>
      </c>
      <c r="G725" s="76">
        <v>16042.1</v>
      </c>
      <c r="H725" s="76">
        <v>16045.7</v>
      </c>
      <c r="I725" s="76">
        <v>16042.6</v>
      </c>
      <c r="J725" s="62">
        <v>-3.1</v>
      </c>
    </row>
    <row r="726" spans="1:10" ht="18.5" customHeight="1" thickBot="1" x14ac:dyDescent="0.4">
      <c r="B726" s="72" t="s">
        <v>1649</v>
      </c>
      <c r="C726" s="64">
        <v>621</v>
      </c>
      <c r="D726" s="77">
        <v>7700.2</v>
      </c>
      <c r="E726" s="77">
        <v>7843.4</v>
      </c>
      <c r="F726" s="77">
        <v>7881.3</v>
      </c>
      <c r="G726" s="77">
        <v>7924.7</v>
      </c>
      <c r="H726" s="77">
        <v>7933.9</v>
      </c>
      <c r="I726" s="77">
        <v>7942</v>
      </c>
      <c r="J726" s="55">
        <v>8.1</v>
      </c>
    </row>
    <row r="727" spans="1:10" ht="15" thickBot="1" x14ac:dyDescent="0.4">
      <c r="B727" s="70" t="s">
        <v>705</v>
      </c>
      <c r="C727" s="61">
        <v>6211</v>
      </c>
      <c r="D727" s="76">
        <v>2662.9</v>
      </c>
      <c r="E727" s="76">
        <v>2711</v>
      </c>
      <c r="F727" s="76">
        <v>2716.6</v>
      </c>
      <c r="G727" s="76">
        <v>2730.2</v>
      </c>
      <c r="H727" s="76">
        <v>2728.3</v>
      </c>
      <c r="I727" s="76">
        <v>2732.3</v>
      </c>
      <c r="J727" s="62">
        <v>4</v>
      </c>
    </row>
    <row r="728" spans="1:10" ht="58.5" customHeight="1" thickBot="1" x14ac:dyDescent="0.4">
      <c r="B728" s="74" t="s">
        <v>1650</v>
      </c>
      <c r="C728" s="64">
        <v>621111</v>
      </c>
      <c r="D728" s="77">
        <v>2604.1</v>
      </c>
      <c r="E728" s="77">
        <v>2646.7</v>
      </c>
      <c r="F728" s="77">
        <v>2651.5</v>
      </c>
      <c r="G728" s="77">
        <v>2667</v>
      </c>
      <c r="H728" s="77">
        <v>2665.1</v>
      </c>
      <c r="I728" s="55" t="s">
        <v>910</v>
      </c>
      <c r="J728" s="55" t="s">
        <v>910</v>
      </c>
    </row>
    <row r="729" spans="1:10" ht="44" customHeight="1" thickBot="1" x14ac:dyDescent="0.4">
      <c r="B729" s="73" t="s">
        <v>1651</v>
      </c>
      <c r="C729" s="61">
        <v>621112</v>
      </c>
      <c r="D729" s="62">
        <v>58.7</v>
      </c>
      <c r="E729" s="62">
        <v>62.4</v>
      </c>
      <c r="F729" s="62">
        <v>65</v>
      </c>
      <c r="G729" s="62">
        <v>63.2</v>
      </c>
      <c r="H729" s="62">
        <v>62.9</v>
      </c>
      <c r="I729" s="62" t="s">
        <v>910</v>
      </c>
      <c r="J729" s="62" t="s">
        <v>910</v>
      </c>
    </row>
    <row r="730" spans="1:10" ht="15" thickBot="1" x14ac:dyDescent="0.4">
      <c r="B730" s="68" t="s">
        <v>706</v>
      </c>
      <c r="C730" s="64">
        <v>6212</v>
      </c>
      <c r="D730" s="55">
        <v>983.5</v>
      </c>
      <c r="E730" s="77">
        <v>1019.8</v>
      </c>
      <c r="F730" s="77">
        <v>1025.5999999999999</v>
      </c>
      <c r="G730" s="77">
        <v>1028.7</v>
      </c>
      <c r="H730" s="77">
        <v>1032.8</v>
      </c>
      <c r="I730" s="77">
        <v>1033.2</v>
      </c>
      <c r="J730" s="55">
        <v>0.4</v>
      </c>
    </row>
    <row r="731" spans="1:10" ht="18.5" customHeight="1" thickBot="1" x14ac:dyDescent="0.4">
      <c r="B731" s="70" t="s">
        <v>707</v>
      </c>
      <c r="C731" s="61">
        <v>6213</v>
      </c>
      <c r="D731" s="62">
        <v>948.4</v>
      </c>
      <c r="E731" s="62">
        <v>993.8</v>
      </c>
      <c r="F731" s="76">
        <v>1004.7</v>
      </c>
      <c r="G731" s="76">
        <v>1012.9</v>
      </c>
      <c r="H731" s="76">
        <v>1018.2</v>
      </c>
      <c r="I731" s="76">
        <v>1017.7</v>
      </c>
      <c r="J731" s="62">
        <v>-0.5</v>
      </c>
    </row>
    <row r="732" spans="1:10" ht="44" customHeight="1" thickBot="1" x14ac:dyDescent="0.4">
      <c r="B732" s="74" t="s">
        <v>1652</v>
      </c>
      <c r="C732" s="64">
        <v>62131</v>
      </c>
      <c r="D732" s="55">
        <v>142.5</v>
      </c>
      <c r="E732" s="55">
        <v>149.30000000000001</v>
      </c>
      <c r="F732" s="55">
        <v>149.5</v>
      </c>
      <c r="G732" s="55">
        <v>149.69999999999999</v>
      </c>
      <c r="H732" s="55">
        <v>149.1</v>
      </c>
      <c r="I732" s="55" t="s">
        <v>910</v>
      </c>
      <c r="J732" s="55" t="s">
        <v>910</v>
      </c>
    </row>
    <row r="733" spans="1:10" ht="44" customHeight="1" thickBot="1" x14ac:dyDescent="0.4">
      <c r="B733" s="73" t="s">
        <v>1653</v>
      </c>
      <c r="C733" s="61">
        <v>62132</v>
      </c>
      <c r="D733" s="62">
        <v>137.19999999999999</v>
      </c>
      <c r="E733" s="62">
        <v>142.19999999999999</v>
      </c>
      <c r="F733" s="62">
        <v>142</v>
      </c>
      <c r="G733" s="62">
        <v>143.5</v>
      </c>
      <c r="H733" s="62">
        <v>145.6</v>
      </c>
      <c r="I733" s="62" t="s">
        <v>910</v>
      </c>
      <c r="J733" s="62" t="s">
        <v>910</v>
      </c>
    </row>
    <row r="734" spans="1:10" ht="58.5" customHeight="1" thickBot="1" x14ac:dyDescent="0.4">
      <c r="B734" s="74" t="s">
        <v>1654</v>
      </c>
      <c r="C734" s="64">
        <v>62133</v>
      </c>
      <c r="D734" s="55">
        <v>130.4</v>
      </c>
      <c r="E734" s="55">
        <v>133.80000000000001</v>
      </c>
      <c r="F734" s="55">
        <v>136.1</v>
      </c>
      <c r="G734" s="55">
        <v>135.4</v>
      </c>
      <c r="H734" s="55">
        <v>135.69999999999999</v>
      </c>
      <c r="I734" s="55" t="s">
        <v>910</v>
      </c>
      <c r="J734" s="55" t="s">
        <v>910</v>
      </c>
    </row>
    <row r="735" spans="1:10" ht="44" customHeight="1" thickBot="1" x14ac:dyDescent="0.4">
      <c r="B735" s="73" t="s">
        <v>1655</v>
      </c>
      <c r="C735" s="61">
        <v>62134</v>
      </c>
      <c r="D735" s="62">
        <v>394.9</v>
      </c>
      <c r="E735" s="62">
        <v>420.9</v>
      </c>
      <c r="F735" s="62">
        <v>427.7</v>
      </c>
      <c r="G735" s="62">
        <v>432.3</v>
      </c>
      <c r="H735" s="62">
        <v>433.8</v>
      </c>
      <c r="I735" s="62" t="s">
        <v>910</v>
      </c>
      <c r="J735" s="62" t="s">
        <v>910</v>
      </c>
    </row>
    <row r="736" spans="1:10" ht="58.5" customHeight="1" thickBot="1" x14ac:dyDescent="0.4">
      <c r="B736" s="74" t="s">
        <v>1656</v>
      </c>
      <c r="C736" s="64">
        <v>62139</v>
      </c>
      <c r="D736" s="55">
        <v>140.6</v>
      </c>
      <c r="E736" s="55">
        <v>147.6</v>
      </c>
      <c r="F736" s="55">
        <v>148.30000000000001</v>
      </c>
      <c r="G736" s="55">
        <v>149.69999999999999</v>
      </c>
      <c r="H736" s="55">
        <v>150.80000000000001</v>
      </c>
      <c r="I736" s="55" t="s">
        <v>910</v>
      </c>
      <c r="J736" s="55" t="s">
        <v>910</v>
      </c>
    </row>
    <row r="737" spans="2:10" ht="44" customHeight="1" thickBot="1" x14ac:dyDescent="0.4">
      <c r="B737" s="83" t="s">
        <v>1657</v>
      </c>
      <c r="C737" s="61">
        <v>621391</v>
      </c>
      <c r="D737" s="62">
        <v>32</v>
      </c>
      <c r="E737" s="62">
        <v>31.3</v>
      </c>
      <c r="F737" s="62">
        <v>32.799999999999997</v>
      </c>
      <c r="G737" s="62">
        <v>33.200000000000003</v>
      </c>
      <c r="H737" s="62">
        <v>35.1</v>
      </c>
      <c r="I737" s="62" t="s">
        <v>910</v>
      </c>
      <c r="J737" s="62" t="s">
        <v>910</v>
      </c>
    </row>
    <row r="738" spans="2:10" ht="73" customHeight="1" thickBot="1" x14ac:dyDescent="0.4">
      <c r="B738" s="84" t="s">
        <v>1658</v>
      </c>
      <c r="C738" s="64">
        <v>621399</v>
      </c>
      <c r="D738" s="55">
        <v>109</v>
      </c>
      <c r="E738" s="55">
        <v>116</v>
      </c>
      <c r="F738" s="55">
        <v>115.6</v>
      </c>
      <c r="G738" s="55">
        <v>116.7</v>
      </c>
      <c r="H738" s="55">
        <v>116.5</v>
      </c>
      <c r="I738" s="55" t="s">
        <v>910</v>
      </c>
      <c r="J738" s="55" t="s">
        <v>910</v>
      </c>
    </row>
    <row r="739" spans="2:10" ht="18.5" customHeight="1" thickBot="1" x14ac:dyDescent="0.4">
      <c r="B739" s="70" t="s">
        <v>708</v>
      </c>
      <c r="C739" s="61">
        <v>6214</v>
      </c>
      <c r="D739" s="62">
        <v>998.4</v>
      </c>
      <c r="E739" s="76">
        <v>1009.2</v>
      </c>
      <c r="F739" s="76">
        <v>1012.1</v>
      </c>
      <c r="G739" s="76">
        <v>1012.3</v>
      </c>
      <c r="H739" s="76">
        <v>1015.3</v>
      </c>
      <c r="I739" s="76">
        <v>1015.9</v>
      </c>
      <c r="J739" s="62">
        <v>0.6</v>
      </c>
    </row>
    <row r="740" spans="2:10" ht="44" customHeight="1" thickBot="1" x14ac:dyDescent="0.4">
      <c r="B740" s="74" t="s">
        <v>1659</v>
      </c>
      <c r="C740" s="64">
        <v>62142</v>
      </c>
      <c r="D740" s="55">
        <v>266.7</v>
      </c>
      <c r="E740" s="55">
        <v>273.3</v>
      </c>
      <c r="F740" s="55">
        <v>275</v>
      </c>
      <c r="G740" s="55">
        <v>273.60000000000002</v>
      </c>
      <c r="H740" s="55">
        <v>274.8</v>
      </c>
      <c r="I740" s="55" t="s">
        <v>910</v>
      </c>
      <c r="J740" s="55" t="s">
        <v>910</v>
      </c>
    </row>
    <row r="741" spans="2:10" ht="58.5" customHeight="1" thickBot="1" x14ac:dyDescent="0.4">
      <c r="B741" s="73" t="s">
        <v>1660</v>
      </c>
      <c r="C741" s="61" t="s">
        <v>1661</v>
      </c>
      <c r="D741" s="62">
        <v>732.6</v>
      </c>
      <c r="E741" s="62">
        <v>738</v>
      </c>
      <c r="F741" s="62">
        <v>738.8</v>
      </c>
      <c r="G741" s="62">
        <v>739.4</v>
      </c>
      <c r="H741" s="62">
        <v>740.7</v>
      </c>
      <c r="I741" s="62" t="s">
        <v>910</v>
      </c>
      <c r="J741" s="62" t="s">
        <v>910</v>
      </c>
    </row>
    <row r="742" spans="2:10" ht="44" customHeight="1" thickBot="1" x14ac:dyDescent="0.4">
      <c r="B742" s="84" t="s">
        <v>1662</v>
      </c>
      <c r="C742" s="64">
        <v>621491</v>
      </c>
      <c r="D742" s="55">
        <v>206</v>
      </c>
      <c r="E742" s="55">
        <v>209.7</v>
      </c>
      <c r="F742" s="55">
        <v>210</v>
      </c>
      <c r="G742" s="55">
        <v>209.8</v>
      </c>
      <c r="H742" s="55">
        <v>211.3</v>
      </c>
      <c r="I742" s="55" t="s">
        <v>910</v>
      </c>
      <c r="J742" s="55" t="s">
        <v>910</v>
      </c>
    </row>
    <row r="743" spans="2:10" ht="44" customHeight="1" thickBot="1" x14ac:dyDescent="0.4">
      <c r="B743" s="83" t="s">
        <v>1663</v>
      </c>
      <c r="C743" s="61">
        <v>621492</v>
      </c>
      <c r="D743" s="62">
        <v>133.6</v>
      </c>
      <c r="E743" s="62">
        <v>131.4</v>
      </c>
      <c r="F743" s="62">
        <v>130.80000000000001</v>
      </c>
      <c r="G743" s="62">
        <v>130.6</v>
      </c>
      <c r="H743" s="62">
        <v>130.69999999999999</v>
      </c>
      <c r="I743" s="62" t="s">
        <v>910</v>
      </c>
      <c r="J743" s="62" t="s">
        <v>910</v>
      </c>
    </row>
    <row r="744" spans="2:10" ht="58.5" customHeight="1" thickBot="1" x14ac:dyDescent="0.4">
      <c r="B744" s="84" t="s">
        <v>1664</v>
      </c>
      <c r="C744" s="64">
        <v>621493</v>
      </c>
      <c r="D744" s="55">
        <v>170</v>
      </c>
      <c r="E744" s="55">
        <v>172.6</v>
      </c>
      <c r="F744" s="55">
        <v>171.4</v>
      </c>
      <c r="G744" s="55">
        <v>169.5</v>
      </c>
      <c r="H744" s="55">
        <v>169.1</v>
      </c>
      <c r="I744" s="55" t="s">
        <v>910</v>
      </c>
      <c r="J744" s="55" t="s">
        <v>910</v>
      </c>
    </row>
    <row r="745" spans="2:10" ht="58.5" customHeight="1" thickBot="1" x14ac:dyDescent="0.4">
      <c r="B745" s="83" t="s">
        <v>1665</v>
      </c>
      <c r="C745" s="61" t="s">
        <v>1666</v>
      </c>
      <c r="D745" s="62">
        <v>218.4</v>
      </c>
      <c r="E745" s="62">
        <v>223.8</v>
      </c>
      <c r="F745" s="62">
        <v>225.5</v>
      </c>
      <c r="G745" s="62">
        <v>226.7</v>
      </c>
      <c r="H745" s="62">
        <v>226.5</v>
      </c>
      <c r="I745" s="62" t="s">
        <v>910</v>
      </c>
      <c r="J745" s="62" t="s">
        <v>910</v>
      </c>
    </row>
    <row r="746" spans="2:10" ht="27.5" customHeight="1" thickBot="1" x14ac:dyDescent="0.4">
      <c r="B746" s="68" t="s">
        <v>709</v>
      </c>
      <c r="C746" s="64">
        <v>6215</v>
      </c>
      <c r="D746" s="55">
        <v>288</v>
      </c>
      <c r="E746" s="55">
        <v>297.10000000000002</v>
      </c>
      <c r="F746" s="55">
        <v>298.5</v>
      </c>
      <c r="G746" s="55">
        <v>299.89999999999998</v>
      </c>
      <c r="H746" s="55">
        <v>300.60000000000002</v>
      </c>
      <c r="I746" s="55">
        <v>301.5</v>
      </c>
      <c r="J746" s="55">
        <v>0.9</v>
      </c>
    </row>
    <row r="747" spans="2:10" ht="29.5" customHeight="1" thickBot="1" x14ac:dyDescent="0.4">
      <c r="B747" s="73" t="s">
        <v>1667</v>
      </c>
      <c r="C747" s="61">
        <v>621511</v>
      </c>
      <c r="D747" s="62">
        <v>215.9</v>
      </c>
      <c r="E747" s="62">
        <v>225.5</v>
      </c>
      <c r="F747" s="62">
        <v>226.8</v>
      </c>
      <c r="G747" s="62">
        <v>227.6</v>
      </c>
      <c r="H747" s="62">
        <v>228.1</v>
      </c>
      <c r="I747" s="62" t="s">
        <v>910</v>
      </c>
      <c r="J747" s="62" t="s">
        <v>910</v>
      </c>
    </row>
    <row r="748" spans="2:10" ht="44" customHeight="1" thickBot="1" x14ac:dyDescent="0.4">
      <c r="B748" s="74" t="s">
        <v>1668</v>
      </c>
      <c r="C748" s="64">
        <v>621512</v>
      </c>
      <c r="D748" s="55">
        <v>71.8</v>
      </c>
      <c r="E748" s="55">
        <v>72.2</v>
      </c>
      <c r="F748" s="55">
        <v>71.5</v>
      </c>
      <c r="G748" s="55">
        <v>71.900000000000006</v>
      </c>
      <c r="H748" s="55">
        <v>71.599999999999994</v>
      </c>
      <c r="I748" s="55" t="s">
        <v>910</v>
      </c>
      <c r="J748" s="55" t="s">
        <v>910</v>
      </c>
    </row>
    <row r="749" spans="2:10" ht="18.5" customHeight="1" thickBot="1" x14ac:dyDescent="0.4">
      <c r="B749" s="70" t="s">
        <v>710</v>
      </c>
      <c r="C749" s="61">
        <v>6216</v>
      </c>
      <c r="D749" s="76">
        <v>1508.7</v>
      </c>
      <c r="E749" s="76">
        <v>1496.9</v>
      </c>
      <c r="F749" s="76">
        <v>1506.7</v>
      </c>
      <c r="G749" s="76">
        <v>1525.2</v>
      </c>
      <c r="H749" s="76">
        <v>1522.6</v>
      </c>
      <c r="I749" s="76">
        <v>1523.8</v>
      </c>
      <c r="J749" s="62">
        <v>1.2</v>
      </c>
    </row>
    <row r="750" spans="2:10" ht="18.5" customHeight="1" thickBot="1" x14ac:dyDescent="0.4">
      <c r="B750" s="68" t="s">
        <v>711</v>
      </c>
      <c r="C750" s="64">
        <v>6219</v>
      </c>
      <c r="D750" s="55">
        <v>310.3</v>
      </c>
      <c r="E750" s="55">
        <v>315.60000000000002</v>
      </c>
      <c r="F750" s="55">
        <v>317.2</v>
      </c>
      <c r="G750" s="55">
        <v>315.3</v>
      </c>
      <c r="H750" s="55">
        <v>316.10000000000002</v>
      </c>
      <c r="I750" s="55">
        <v>317.60000000000002</v>
      </c>
      <c r="J750" s="55">
        <v>1.5</v>
      </c>
    </row>
    <row r="751" spans="2:10" ht="29.5" customHeight="1" thickBot="1" x14ac:dyDescent="0.4">
      <c r="B751" s="73" t="s">
        <v>1669</v>
      </c>
      <c r="C751" s="61">
        <v>62191</v>
      </c>
      <c r="D751" s="62">
        <v>169.7</v>
      </c>
      <c r="E751" s="62">
        <v>174.5</v>
      </c>
      <c r="F751" s="62">
        <v>175.8</v>
      </c>
      <c r="G751" s="62">
        <v>176</v>
      </c>
      <c r="H751" s="62">
        <v>176.2</v>
      </c>
      <c r="I751" s="62" t="s">
        <v>910</v>
      </c>
      <c r="J751" s="62" t="s">
        <v>910</v>
      </c>
    </row>
    <row r="752" spans="2:10" ht="58.5" customHeight="1" thickBot="1" x14ac:dyDescent="0.4">
      <c r="B752" s="74" t="s">
        <v>1670</v>
      </c>
      <c r="C752" s="64">
        <v>62199</v>
      </c>
      <c r="D752" s="55">
        <v>139.80000000000001</v>
      </c>
      <c r="E752" s="55">
        <v>141</v>
      </c>
      <c r="F752" s="55">
        <v>142</v>
      </c>
      <c r="G752" s="55">
        <v>139.69999999999999</v>
      </c>
      <c r="H752" s="55">
        <v>141.1</v>
      </c>
      <c r="I752" s="55" t="s">
        <v>910</v>
      </c>
      <c r="J752" s="55" t="s">
        <v>910</v>
      </c>
    </row>
    <row r="753" spans="2:10" ht="44" customHeight="1" thickBot="1" x14ac:dyDescent="0.4">
      <c r="B753" s="83" t="s">
        <v>1671</v>
      </c>
      <c r="C753" s="61">
        <v>621991</v>
      </c>
      <c r="D753" s="62">
        <v>77.3</v>
      </c>
      <c r="E753" s="62">
        <v>79.7</v>
      </c>
      <c r="F753" s="62">
        <v>79.3</v>
      </c>
      <c r="G753" s="62">
        <v>78.2</v>
      </c>
      <c r="H753" s="62">
        <v>78.7</v>
      </c>
      <c r="I753" s="62" t="s">
        <v>910</v>
      </c>
      <c r="J753" s="62" t="s">
        <v>910</v>
      </c>
    </row>
    <row r="754" spans="2:10" ht="58.5" customHeight="1" thickBot="1" x14ac:dyDescent="0.4">
      <c r="B754" s="84" t="s">
        <v>1672</v>
      </c>
      <c r="C754" s="64">
        <v>621999</v>
      </c>
      <c r="D754" s="55">
        <v>62.5</v>
      </c>
      <c r="E754" s="55">
        <v>61.4</v>
      </c>
      <c r="F754" s="55">
        <v>63</v>
      </c>
      <c r="G754" s="55">
        <v>61.9</v>
      </c>
      <c r="H754" s="55">
        <v>62.6</v>
      </c>
      <c r="I754" s="55" t="s">
        <v>910</v>
      </c>
      <c r="J754" s="55" t="s">
        <v>910</v>
      </c>
    </row>
    <row r="755" spans="2:10" ht="15" thickBot="1" x14ac:dyDescent="0.4">
      <c r="B755" s="67" t="s">
        <v>712</v>
      </c>
      <c r="C755" s="61">
        <v>622</v>
      </c>
      <c r="D755" s="76">
        <v>5174.8</v>
      </c>
      <c r="E755" s="76">
        <v>5153.3999999999996</v>
      </c>
      <c r="F755" s="76">
        <v>5144.1000000000004</v>
      </c>
      <c r="G755" s="76">
        <v>5145.1000000000004</v>
      </c>
      <c r="H755" s="76">
        <v>5147</v>
      </c>
      <c r="I755" s="76">
        <v>5141.8999999999996</v>
      </c>
      <c r="J755" s="62">
        <v>-5.0999999999999996</v>
      </c>
    </row>
    <row r="756" spans="2:10" ht="44" customHeight="1" thickBot="1" x14ac:dyDescent="0.4">
      <c r="B756" s="69" t="s">
        <v>1673</v>
      </c>
      <c r="C756" s="64">
        <v>6221</v>
      </c>
      <c r="D756" s="77">
        <v>4748.8999999999996</v>
      </c>
      <c r="E756" s="77">
        <v>4724.8999999999996</v>
      </c>
      <c r="F756" s="77">
        <v>4716.3</v>
      </c>
      <c r="G756" s="77">
        <v>4716.1000000000004</v>
      </c>
      <c r="H756" s="77">
        <v>4716.2</v>
      </c>
      <c r="I756" s="55" t="s">
        <v>910</v>
      </c>
      <c r="J756" s="55" t="s">
        <v>910</v>
      </c>
    </row>
    <row r="757" spans="2:10" ht="58.5" customHeight="1" thickBot="1" x14ac:dyDescent="0.4">
      <c r="B757" s="71" t="s">
        <v>1674</v>
      </c>
      <c r="C757" s="61">
        <v>6222</v>
      </c>
      <c r="D757" s="62">
        <v>153.30000000000001</v>
      </c>
      <c r="E757" s="62">
        <v>153.5</v>
      </c>
      <c r="F757" s="62">
        <v>154.19999999999999</v>
      </c>
      <c r="G757" s="62">
        <v>154.69999999999999</v>
      </c>
      <c r="H757" s="62">
        <v>156.1</v>
      </c>
      <c r="I757" s="62" t="s">
        <v>910</v>
      </c>
      <c r="J757" s="62" t="s">
        <v>910</v>
      </c>
    </row>
    <row r="758" spans="2:10" ht="29.5" customHeight="1" thickBot="1" x14ac:dyDescent="0.4">
      <c r="B758" s="69" t="s">
        <v>1675</v>
      </c>
      <c r="C758" s="64">
        <v>6223</v>
      </c>
      <c r="D758" s="55">
        <v>270.2</v>
      </c>
      <c r="E758" s="55">
        <v>275.89999999999998</v>
      </c>
      <c r="F758" s="55">
        <v>273.8</v>
      </c>
      <c r="G758" s="55">
        <v>274.10000000000002</v>
      </c>
      <c r="H758" s="55">
        <v>274.7</v>
      </c>
      <c r="I758" s="55" t="s">
        <v>910</v>
      </c>
      <c r="J758" s="55" t="s">
        <v>910</v>
      </c>
    </row>
    <row r="759" spans="2:10" ht="18.5" customHeight="1" thickBot="1" x14ac:dyDescent="0.4">
      <c r="B759" s="67" t="s">
        <v>1676</v>
      </c>
      <c r="C759" s="61">
        <v>623</v>
      </c>
      <c r="D759" s="76">
        <v>3104.3</v>
      </c>
      <c r="E759" s="76">
        <v>2999.6</v>
      </c>
      <c r="F759" s="76">
        <v>2971.5</v>
      </c>
      <c r="G759" s="76">
        <v>2972.3</v>
      </c>
      <c r="H759" s="76">
        <v>2964.8</v>
      </c>
      <c r="I759" s="76">
        <v>2958.7</v>
      </c>
      <c r="J759" s="62">
        <v>-6.1</v>
      </c>
    </row>
    <row r="760" spans="2:10" ht="15" thickBot="1" x14ac:dyDescent="0.4">
      <c r="B760" s="68" t="s">
        <v>1677</v>
      </c>
      <c r="C760" s="64">
        <v>6231</v>
      </c>
      <c r="D760" s="77">
        <v>1433.4</v>
      </c>
      <c r="E760" s="77">
        <v>1365.3</v>
      </c>
      <c r="F760" s="77">
        <v>1349.8</v>
      </c>
      <c r="G760" s="77">
        <v>1359.1</v>
      </c>
      <c r="H760" s="77">
        <v>1350.9</v>
      </c>
      <c r="I760" s="77">
        <v>1345.7</v>
      </c>
      <c r="J760" s="55">
        <v>-5.2</v>
      </c>
    </row>
    <row r="761" spans="2:10" ht="18.5" customHeight="1" thickBot="1" x14ac:dyDescent="0.4">
      <c r="B761" s="70" t="s">
        <v>1678</v>
      </c>
      <c r="C761" s="61">
        <v>6232</v>
      </c>
      <c r="D761" s="62">
        <v>611</v>
      </c>
      <c r="E761" s="62">
        <v>594.9</v>
      </c>
      <c r="F761" s="62">
        <v>592.9</v>
      </c>
      <c r="G761" s="62">
        <v>592</v>
      </c>
      <c r="H761" s="62">
        <v>592.79999999999995</v>
      </c>
      <c r="I761" s="62">
        <v>594.5</v>
      </c>
      <c r="J761" s="62">
        <v>1.7</v>
      </c>
    </row>
    <row r="762" spans="2:10" ht="87.5" customHeight="1" thickBot="1" x14ac:dyDescent="0.4">
      <c r="B762" s="74" t="s">
        <v>1679</v>
      </c>
      <c r="C762" s="64">
        <v>62321</v>
      </c>
      <c r="D762" s="55">
        <v>375</v>
      </c>
      <c r="E762" s="55">
        <v>361.7</v>
      </c>
      <c r="F762" s="55">
        <v>361.5</v>
      </c>
      <c r="G762" s="55">
        <v>360.4</v>
      </c>
      <c r="H762" s="55">
        <v>360.5</v>
      </c>
      <c r="I762" s="55" t="s">
        <v>910</v>
      </c>
      <c r="J762" s="55" t="s">
        <v>910</v>
      </c>
    </row>
    <row r="763" spans="2:10" ht="73" customHeight="1" thickBot="1" x14ac:dyDescent="0.4">
      <c r="B763" s="73" t="s">
        <v>1680</v>
      </c>
      <c r="C763" s="61">
        <v>62322</v>
      </c>
      <c r="D763" s="62">
        <v>236</v>
      </c>
      <c r="E763" s="62">
        <v>233.6</v>
      </c>
      <c r="F763" s="62">
        <v>232.2</v>
      </c>
      <c r="G763" s="62">
        <v>232.6</v>
      </c>
      <c r="H763" s="62">
        <v>232.9</v>
      </c>
      <c r="I763" s="62" t="s">
        <v>910</v>
      </c>
      <c r="J763" s="62" t="s">
        <v>910</v>
      </c>
    </row>
    <row r="764" spans="2:10" ht="27.5" customHeight="1" thickBot="1" x14ac:dyDescent="0.4">
      <c r="B764" s="68" t="s">
        <v>1681</v>
      </c>
      <c r="C764" s="64">
        <v>6233</v>
      </c>
      <c r="D764" s="55">
        <v>906</v>
      </c>
      <c r="E764" s="55">
        <v>889.8</v>
      </c>
      <c r="F764" s="55">
        <v>877.8</v>
      </c>
      <c r="G764" s="55">
        <v>871.5</v>
      </c>
      <c r="H764" s="55">
        <v>870.9</v>
      </c>
      <c r="I764" s="55">
        <v>868.7</v>
      </c>
      <c r="J764" s="55">
        <v>-2.2000000000000002</v>
      </c>
    </row>
    <row r="765" spans="2:10" ht="73" customHeight="1" thickBot="1" x14ac:dyDescent="0.4">
      <c r="B765" s="73" t="s">
        <v>1682</v>
      </c>
      <c r="C765" s="61">
        <v>623311</v>
      </c>
      <c r="D765" s="62">
        <v>470.1</v>
      </c>
      <c r="E765" s="62">
        <v>449.8</v>
      </c>
      <c r="F765" s="62">
        <v>446.4</v>
      </c>
      <c r="G765" s="62">
        <v>443</v>
      </c>
      <c r="H765" s="62">
        <v>442.4</v>
      </c>
      <c r="I765" s="62" t="s">
        <v>910</v>
      </c>
      <c r="J765" s="62" t="s">
        <v>910</v>
      </c>
    </row>
    <row r="766" spans="2:10" ht="44" customHeight="1" thickBot="1" x14ac:dyDescent="0.4">
      <c r="B766" s="74" t="s">
        <v>1683</v>
      </c>
      <c r="C766" s="64">
        <v>623312</v>
      </c>
      <c r="D766" s="55">
        <v>436</v>
      </c>
      <c r="E766" s="55">
        <v>436.2</v>
      </c>
      <c r="F766" s="55">
        <v>430.2</v>
      </c>
      <c r="G766" s="55">
        <v>427.9</v>
      </c>
      <c r="H766" s="55">
        <v>427.7</v>
      </c>
      <c r="I766" s="55" t="s">
        <v>910</v>
      </c>
      <c r="J766" s="55" t="s">
        <v>910</v>
      </c>
    </row>
    <row r="767" spans="2:10" ht="18.5" customHeight="1" thickBot="1" x14ac:dyDescent="0.4">
      <c r="B767" s="70" t="s">
        <v>1684</v>
      </c>
      <c r="C767" s="61">
        <v>6239</v>
      </c>
      <c r="D767" s="62">
        <v>153.9</v>
      </c>
      <c r="E767" s="62">
        <v>149.6</v>
      </c>
      <c r="F767" s="62">
        <v>150.9</v>
      </c>
      <c r="G767" s="62">
        <v>149.80000000000001</v>
      </c>
      <c r="H767" s="62">
        <v>150.1</v>
      </c>
      <c r="I767" s="62">
        <v>149.69999999999999</v>
      </c>
      <c r="J767" s="62">
        <v>-0.4</v>
      </c>
    </row>
    <row r="768" spans="2:10" ht="15" thickBot="1" x14ac:dyDescent="0.4">
      <c r="B768" s="66" t="s">
        <v>1685</v>
      </c>
      <c r="C768" s="64">
        <v>624</v>
      </c>
      <c r="D768" s="77">
        <v>3949</v>
      </c>
      <c r="E768" s="77">
        <v>4062.1</v>
      </c>
      <c r="F768" s="77">
        <v>4098.8</v>
      </c>
      <c r="G768" s="77">
        <v>4105.3999999999996</v>
      </c>
      <c r="H768" s="77">
        <v>4109.8</v>
      </c>
      <c r="I768" s="77">
        <v>4119</v>
      </c>
      <c r="J768" s="55">
        <v>9.1999999999999993</v>
      </c>
    </row>
    <row r="769" spans="1:10" ht="18.5" customHeight="1" thickBot="1" x14ac:dyDescent="0.4">
      <c r="B769" s="67" t="s">
        <v>715</v>
      </c>
      <c r="C769" s="61">
        <v>6241</v>
      </c>
      <c r="D769" s="76">
        <v>2614.4</v>
      </c>
      <c r="E769" s="76">
        <v>2674.3</v>
      </c>
      <c r="F769" s="76">
        <v>2684.9</v>
      </c>
      <c r="G769" s="76">
        <v>2692.8</v>
      </c>
      <c r="H769" s="76">
        <v>2697.1</v>
      </c>
      <c r="I769" s="76">
        <v>2709.9</v>
      </c>
      <c r="J769" s="62">
        <v>12.8</v>
      </c>
    </row>
    <row r="770" spans="1:10" ht="29.5" customHeight="1" thickBot="1" x14ac:dyDescent="0.4">
      <c r="B770" s="69" t="s">
        <v>1686</v>
      </c>
      <c r="C770" s="64">
        <v>62411</v>
      </c>
      <c r="D770" s="55">
        <v>191.4</v>
      </c>
      <c r="E770" s="55">
        <v>195.7</v>
      </c>
      <c r="F770" s="55">
        <v>196.8</v>
      </c>
      <c r="G770" s="55">
        <v>195.6</v>
      </c>
      <c r="H770" s="55">
        <v>195.2</v>
      </c>
      <c r="I770" s="55" t="s">
        <v>910</v>
      </c>
      <c r="J770" s="55" t="s">
        <v>910</v>
      </c>
    </row>
    <row r="771" spans="1:10" ht="58.5" customHeight="1" thickBot="1" x14ac:dyDescent="0.4">
      <c r="B771" s="71" t="s">
        <v>1687</v>
      </c>
      <c r="C771" s="61">
        <v>62412</v>
      </c>
      <c r="D771" s="76">
        <v>1991.4</v>
      </c>
      <c r="E771" s="76">
        <v>2023.1</v>
      </c>
      <c r="F771" s="76">
        <v>2036.4</v>
      </c>
      <c r="G771" s="76">
        <v>2040.2</v>
      </c>
      <c r="H771" s="76">
        <v>2041.9</v>
      </c>
      <c r="I771" s="62" t="s">
        <v>910</v>
      </c>
      <c r="J771" s="62" t="s">
        <v>910</v>
      </c>
    </row>
    <row r="772" spans="1:10" ht="44" customHeight="1" thickBot="1" x14ac:dyDescent="0.4">
      <c r="B772" s="69" t="s">
        <v>1688</v>
      </c>
      <c r="C772" s="64">
        <v>62419</v>
      </c>
      <c r="D772" s="55">
        <v>434.7</v>
      </c>
      <c r="E772" s="55">
        <v>451.6</v>
      </c>
      <c r="F772" s="55">
        <v>449.5</v>
      </c>
      <c r="G772" s="55">
        <v>455.6</v>
      </c>
      <c r="H772" s="55">
        <v>455.5</v>
      </c>
      <c r="I772" s="55" t="s">
        <v>910</v>
      </c>
      <c r="J772" s="55" t="s">
        <v>910</v>
      </c>
    </row>
    <row r="773" spans="1:10" ht="18.5" customHeight="1" thickBot="1" x14ac:dyDescent="0.4">
      <c r="B773" s="67" t="s">
        <v>1689</v>
      </c>
      <c r="C773" s="61">
        <v>6242</v>
      </c>
      <c r="D773" s="62">
        <v>184</v>
      </c>
      <c r="E773" s="62">
        <v>184.7</v>
      </c>
      <c r="F773" s="62">
        <v>185.6</v>
      </c>
      <c r="G773" s="62">
        <v>185.5</v>
      </c>
      <c r="H773" s="62">
        <v>187</v>
      </c>
      <c r="I773" s="62">
        <v>186.4</v>
      </c>
      <c r="J773" s="62">
        <v>-0.6</v>
      </c>
    </row>
    <row r="774" spans="1:10" ht="29.5" customHeight="1" thickBot="1" x14ac:dyDescent="0.4">
      <c r="B774" s="69" t="s">
        <v>1690</v>
      </c>
      <c r="C774" s="64">
        <v>62421</v>
      </c>
      <c r="D774" s="55">
        <v>39.4</v>
      </c>
      <c r="E774" s="55">
        <v>41.2</v>
      </c>
      <c r="F774" s="55">
        <v>41.3</v>
      </c>
      <c r="G774" s="55">
        <v>41.7</v>
      </c>
      <c r="H774" s="55">
        <v>41.9</v>
      </c>
      <c r="I774" s="55" t="s">
        <v>910</v>
      </c>
      <c r="J774" s="55" t="s">
        <v>910</v>
      </c>
    </row>
    <row r="775" spans="1:10" ht="58.5" customHeight="1" thickBot="1" x14ac:dyDescent="0.4">
      <c r="B775" s="71" t="s">
        <v>1691</v>
      </c>
      <c r="C775" s="61" t="s">
        <v>1692</v>
      </c>
      <c r="D775" s="62">
        <v>144.6</v>
      </c>
      <c r="E775" s="62">
        <v>143.5</v>
      </c>
      <c r="F775" s="62">
        <v>144.4</v>
      </c>
      <c r="G775" s="62">
        <v>143.80000000000001</v>
      </c>
      <c r="H775" s="62">
        <v>145.80000000000001</v>
      </c>
      <c r="I775" s="62" t="s">
        <v>910</v>
      </c>
      <c r="J775" s="62" t="s">
        <v>910</v>
      </c>
    </row>
    <row r="776" spans="1:10" ht="18.5" customHeight="1" thickBot="1" x14ac:dyDescent="0.4">
      <c r="B776" s="72" t="s">
        <v>1693</v>
      </c>
      <c r="C776" s="64">
        <v>6243</v>
      </c>
      <c r="D776" s="55">
        <v>277.10000000000002</v>
      </c>
      <c r="E776" s="55">
        <v>283.10000000000002</v>
      </c>
      <c r="F776" s="55">
        <v>284.89999999999998</v>
      </c>
      <c r="G776" s="55">
        <v>286.5</v>
      </c>
      <c r="H776" s="55">
        <v>287</v>
      </c>
      <c r="I776" s="55">
        <v>287.60000000000002</v>
      </c>
      <c r="J776" s="55">
        <v>0.6</v>
      </c>
    </row>
    <row r="777" spans="1:10" ht="15" thickBot="1" x14ac:dyDescent="0.4">
      <c r="B777" s="67" t="s">
        <v>716</v>
      </c>
      <c r="C777" s="61">
        <v>6244</v>
      </c>
      <c r="D777" s="62">
        <v>873.5</v>
      </c>
      <c r="E777" s="62">
        <v>920</v>
      </c>
      <c r="F777" s="62">
        <v>943.3</v>
      </c>
      <c r="G777" s="62">
        <v>940.6</v>
      </c>
      <c r="H777" s="62">
        <v>938.8</v>
      </c>
      <c r="I777" s="62">
        <v>935.1</v>
      </c>
      <c r="J777" s="62">
        <v>-3.7</v>
      </c>
    </row>
    <row r="778" spans="1:10" ht="15" thickBot="1" x14ac:dyDescent="0.4">
      <c r="B778" s="106"/>
      <c r="C778" s="107"/>
      <c r="D778" s="107"/>
      <c r="E778" s="107"/>
      <c r="F778" s="107"/>
      <c r="G778" s="107"/>
      <c r="H778" s="107"/>
      <c r="I778" s="107"/>
      <c r="J778" s="108"/>
    </row>
    <row r="779" spans="1:10" ht="15" thickBot="1" x14ac:dyDescent="0.4">
      <c r="B779" s="59" t="s">
        <v>1694</v>
      </c>
      <c r="C779" s="55"/>
      <c r="D779" s="56">
        <v>13134</v>
      </c>
      <c r="E779" s="56">
        <v>15280</v>
      </c>
      <c r="F779" s="56">
        <v>15388</v>
      </c>
      <c r="G779" s="56">
        <v>15599</v>
      </c>
      <c r="H779" s="56">
        <v>15640</v>
      </c>
      <c r="I779" s="56">
        <v>15693</v>
      </c>
      <c r="J779" s="55">
        <v>53</v>
      </c>
    </row>
    <row r="780" spans="1:10" ht="15" thickBot="1" x14ac:dyDescent="0.4">
      <c r="A780" t="s">
        <v>44</v>
      </c>
      <c r="B780" s="60" t="s">
        <v>1695</v>
      </c>
      <c r="C780" s="61">
        <v>71</v>
      </c>
      <c r="D780" s="76">
        <v>1715.9</v>
      </c>
      <c r="E780" s="76">
        <v>2156.8000000000002</v>
      </c>
      <c r="F780" s="76">
        <v>2198.1999999999998</v>
      </c>
      <c r="G780" s="76">
        <v>2225.8000000000002</v>
      </c>
      <c r="H780" s="76">
        <v>2236</v>
      </c>
      <c r="I780" s="76">
        <v>2236.6999999999998</v>
      </c>
      <c r="J780" s="62">
        <v>0.7</v>
      </c>
    </row>
    <row r="781" spans="1:10" ht="18.5" customHeight="1" thickBot="1" x14ac:dyDescent="0.4">
      <c r="B781" s="66" t="s">
        <v>1696</v>
      </c>
      <c r="C781" s="64">
        <v>711</v>
      </c>
      <c r="D781" s="55">
        <v>321.89999999999998</v>
      </c>
      <c r="E781" s="55">
        <v>441.7</v>
      </c>
      <c r="F781" s="55">
        <v>472.3</v>
      </c>
      <c r="G781" s="55">
        <v>480.8</v>
      </c>
      <c r="H781" s="55">
        <v>490.6</v>
      </c>
      <c r="I781" s="55">
        <v>497.6</v>
      </c>
      <c r="J781" s="55">
        <v>7</v>
      </c>
    </row>
    <row r="782" spans="1:10" ht="29.5" customHeight="1" thickBot="1" x14ac:dyDescent="0.4">
      <c r="B782" s="75" t="s">
        <v>1697</v>
      </c>
      <c r="C782" s="61">
        <v>7111</v>
      </c>
      <c r="D782" s="62">
        <v>65.599999999999994</v>
      </c>
      <c r="E782" s="62">
        <v>92.6</v>
      </c>
      <c r="F782" s="62">
        <v>94.4</v>
      </c>
      <c r="G782" s="62">
        <v>103.2</v>
      </c>
      <c r="H782" s="62">
        <v>105.9</v>
      </c>
      <c r="I782" s="62" t="s">
        <v>910</v>
      </c>
      <c r="J782" s="62" t="s">
        <v>910</v>
      </c>
    </row>
    <row r="783" spans="1:10" ht="29.5" customHeight="1" thickBot="1" x14ac:dyDescent="0.4">
      <c r="B783" s="69" t="s">
        <v>1698</v>
      </c>
      <c r="C783" s="64">
        <v>71113</v>
      </c>
      <c r="D783" s="55">
        <v>22</v>
      </c>
      <c r="E783" s="55">
        <v>29.1</v>
      </c>
      <c r="F783" s="55">
        <v>30.2</v>
      </c>
      <c r="G783" s="55">
        <v>31.6</v>
      </c>
      <c r="H783" s="55">
        <v>33.799999999999997</v>
      </c>
      <c r="I783" s="55" t="s">
        <v>910</v>
      </c>
      <c r="J783" s="55" t="s">
        <v>910</v>
      </c>
    </row>
    <row r="784" spans="1:10" ht="58.5" customHeight="1" thickBot="1" x14ac:dyDescent="0.4">
      <c r="B784" s="71" t="s">
        <v>1699</v>
      </c>
      <c r="C784" s="61" t="s">
        <v>1700</v>
      </c>
      <c r="D784" s="62">
        <v>43.2</v>
      </c>
      <c r="E784" s="62">
        <v>62.6</v>
      </c>
      <c r="F784" s="62">
        <v>63.5</v>
      </c>
      <c r="G784" s="62">
        <v>71.400000000000006</v>
      </c>
      <c r="H784" s="62">
        <v>72.599999999999994</v>
      </c>
      <c r="I784" s="62" t="s">
        <v>910</v>
      </c>
      <c r="J784" s="62" t="s">
        <v>910</v>
      </c>
    </row>
    <row r="785" spans="2:10" ht="29.5" customHeight="1" thickBot="1" x14ac:dyDescent="0.4">
      <c r="B785" s="79" t="s">
        <v>1701</v>
      </c>
      <c r="C785" s="64">
        <v>7112</v>
      </c>
      <c r="D785" s="55">
        <v>124.2</v>
      </c>
      <c r="E785" s="55">
        <v>134.4</v>
      </c>
      <c r="F785" s="55">
        <v>148.5</v>
      </c>
      <c r="G785" s="55">
        <v>143.5</v>
      </c>
      <c r="H785" s="55">
        <v>155.69999999999999</v>
      </c>
      <c r="I785" s="55" t="s">
        <v>910</v>
      </c>
      <c r="J785" s="55" t="s">
        <v>910</v>
      </c>
    </row>
    <row r="786" spans="2:10" ht="29.5" customHeight="1" thickBot="1" x14ac:dyDescent="0.4">
      <c r="B786" s="71" t="s">
        <v>1702</v>
      </c>
      <c r="C786" s="61">
        <v>711211</v>
      </c>
      <c r="D786" s="62">
        <v>80</v>
      </c>
      <c r="E786" s="62">
        <v>82.7</v>
      </c>
      <c r="F786" s="62">
        <v>90</v>
      </c>
      <c r="G786" s="62">
        <v>92.5</v>
      </c>
      <c r="H786" s="62">
        <v>103.2</v>
      </c>
      <c r="I786" s="62" t="s">
        <v>910</v>
      </c>
      <c r="J786" s="62" t="s">
        <v>910</v>
      </c>
    </row>
    <row r="787" spans="2:10" ht="15" thickBot="1" x14ac:dyDescent="0.4">
      <c r="B787" s="69" t="s">
        <v>1703</v>
      </c>
      <c r="C787" s="64">
        <v>711212</v>
      </c>
      <c r="D787" s="55">
        <v>25.5</v>
      </c>
      <c r="E787" s="55">
        <v>28.4</v>
      </c>
      <c r="F787" s="55">
        <v>31.9</v>
      </c>
      <c r="G787" s="55">
        <v>29.8</v>
      </c>
      <c r="H787" s="55">
        <v>32.9</v>
      </c>
      <c r="I787" s="55" t="s">
        <v>910</v>
      </c>
      <c r="J787" s="55" t="s">
        <v>910</v>
      </c>
    </row>
    <row r="788" spans="2:10" ht="29.5" customHeight="1" thickBot="1" x14ac:dyDescent="0.4">
      <c r="B788" s="71" t="s">
        <v>1704</v>
      </c>
      <c r="C788" s="61">
        <v>711219</v>
      </c>
      <c r="D788" s="62">
        <v>20.2</v>
      </c>
      <c r="E788" s="62">
        <v>24.7</v>
      </c>
      <c r="F788" s="62">
        <v>23.7</v>
      </c>
      <c r="G788" s="62">
        <v>20.6</v>
      </c>
      <c r="H788" s="62">
        <v>20.5</v>
      </c>
      <c r="I788" s="62" t="s">
        <v>910</v>
      </c>
      <c r="J788" s="62" t="s">
        <v>910</v>
      </c>
    </row>
    <row r="789" spans="2:10" ht="73" customHeight="1" thickBot="1" x14ac:dyDescent="0.4">
      <c r="B789" s="79" t="s">
        <v>1705</v>
      </c>
      <c r="C789" s="64" t="s">
        <v>1706</v>
      </c>
      <c r="D789" s="55">
        <v>93.7</v>
      </c>
      <c r="E789" s="55">
        <v>163.69999999999999</v>
      </c>
      <c r="F789" s="55">
        <v>165.2</v>
      </c>
      <c r="G789" s="55">
        <v>173.2</v>
      </c>
      <c r="H789" s="55">
        <v>172.8</v>
      </c>
      <c r="I789" s="55" t="s">
        <v>910</v>
      </c>
      <c r="J789" s="55" t="s">
        <v>910</v>
      </c>
    </row>
    <row r="790" spans="2:10" ht="58.5" customHeight="1" thickBot="1" x14ac:dyDescent="0.4">
      <c r="B790" s="75" t="s">
        <v>1707</v>
      </c>
      <c r="C790" s="61">
        <v>7115</v>
      </c>
      <c r="D790" s="62">
        <v>43.6</v>
      </c>
      <c r="E790" s="62">
        <v>48.7</v>
      </c>
      <c r="F790" s="62">
        <v>50.2</v>
      </c>
      <c r="G790" s="62">
        <v>51.6</v>
      </c>
      <c r="H790" s="62">
        <v>53</v>
      </c>
      <c r="I790" s="62" t="s">
        <v>910</v>
      </c>
      <c r="J790" s="62" t="s">
        <v>910</v>
      </c>
    </row>
    <row r="791" spans="2:10" ht="18.5" customHeight="1" thickBot="1" x14ac:dyDescent="0.4">
      <c r="B791" s="66" t="s">
        <v>1708</v>
      </c>
      <c r="C791" s="64">
        <v>712</v>
      </c>
      <c r="D791" s="55">
        <v>133</v>
      </c>
      <c r="E791" s="55">
        <v>143.30000000000001</v>
      </c>
      <c r="F791" s="55">
        <v>146.6</v>
      </c>
      <c r="G791" s="55">
        <v>148.69999999999999</v>
      </c>
      <c r="H791" s="55">
        <v>149.1</v>
      </c>
      <c r="I791" s="55">
        <v>149.4</v>
      </c>
      <c r="J791" s="55">
        <v>0.3</v>
      </c>
    </row>
    <row r="792" spans="2:10" ht="15" thickBot="1" x14ac:dyDescent="0.4">
      <c r="B792" s="75" t="s">
        <v>1709</v>
      </c>
      <c r="C792" s="61">
        <v>71211</v>
      </c>
      <c r="D792" s="62">
        <v>75.5</v>
      </c>
      <c r="E792" s="62">
        <v>80.099999999999994</v>
      </c>
      <c r="F792" s="62">
        <v>82.1</v>
      </c>
      <c r="G792" s="62">
        <v>84.1</v>
      </c>
      <c r="H792" s="62">
        <v>84.4</v>
      </c>
      <c r="I792" s="62" t="s">
        <v>910</v>
      </c>
      <c r="J792" s="62" t="s">
        <v>910</v>
      </c>
    </row>
    <row r="793" spans="2:10" ht="44" customHeight="1" thickBot="1" x14ac:dyDescent="0.4">
      <c r="B793" s="79" t="s">
        <v>1710</v>
      </c>
      <c r="C793" s="64" t="s">
        <v>1711</v>
      </c>
      <c r="D793" s="55">
        <v>56.8</v>
      </c>
      <c r="E793" s="55">
        <v>63.5</v>
      </c>
      <c r="F793" s="55">
        <v>63.8</v>
      </c>
      <c r="G793" s="55">
        <v>63.6</v>
      </c>
      <c r="H793" s="55">
        <v>64.8</v>
      </c>
      <c r="I793" s="55" t="s">
        <v>910</v>
      </c>
      <c r="J793" s="55" t="s">
        <v>910</v>
      </c>
    </row>
    <row r="794" spans="2:10" ht="18.5" customHeight="1" thickBot="1" x14ac:dyDescent="0.4">
      <c r="B794" s="65" t="s">
        <v>1712</v>
      </c>
      <c r="C794" s="61">
        <v>713</v>
      </c>
      <c r="D794" s="76">
        <v>1261</v>
      </c>
      <c r="E794" s="76">
        <v>1571.8</v>
      </c>
      <c r="F794" s="76">
        <v>1579.3</v>
      </c>
      <c r="G794" s="76">
        <v>1596.3</v>
      </c>
      <c r="H794" s="76">
        <v>1596.3</v>
      </c>
      <c r="I794" s="76">
        <v>1589.7</v>
      </c>
      <c r="J794" s="62">
        <v>-6.6</v>
      </c>
    </row>
    <row r="795" spans="2:10" ht="44" customHeight="1" thickBot="1" x14ac:dyDescent="0.4">
      <c r="B795" s="79" t="s">
        <v>1713</v>
      </c>
      <c r="C795" s="64">
        <v>7131</v>
      </c>
      <c r="D795" s="55">
        <v>166.7</v>
      </c>
      <c r="E795" s="55">
        <v>187.4</v>
      </c>
      <c r="F795" s="55">
        <v>192.9</v>
      </c>
      <c r="G795" s="55">
        <v>192.5</v>
      </c>
      <c r="H795" s="55">
        <v>192.5</v>
      </c>
      <c r="I795" s="55" t="s">
        <v>910</v>
      </c>
      <c r="J795" s="55" t="s">
        <v>910</v>
      </c>
    </row>
    <row r="796" spans="2:10" ht="29.5" customHeight="1" thickBot="1" x14ac:dyDescent="0.4">
      <c r="B796" s="75" t="s">
        <v>1714</v>
      </c>
      <c r="C796" s="61">
        <v>7132</v>
      </c>
      <c r="D796" s="62">
        <v>68.900000000000006</v>
      </c>
      <c r="E796" s="62">
        <v>94.3</v>
      </c>
      <c r="F796" s="62">
        <v>98.9</v>
      </c>
      <c r="G796" s="62">
        <v>100.6</v>
      </c>
      <c r="H796" s="62">
        <v>101</v>
      </c>
      <c r="I796" s="62" t="s">
        <v>910</v>
      </c>
      <c r="J796" s="62" t="s">
        <v>910</v>
      </c>
    </row>
    <row r="797" spans="2:10" ht="29.5" customHeight="1" thickBot="1" x14ac:dyDescent="0.4">
      <c r="B797" s="69" t="s">
        <v>1715</v>
      </c>
      <c r="C797" s="64">
        <v>71321</v>
      </c>
      <c r="D797" s="55">
        <v>42.9</v>
      </c>
      <c r="E797" s="55">
        <v>57.6</v>
      </c>
      <c r="F797" s="55">
        <v>58.9</v>
      </c>
      <c r="G797" s="55">
        <v>59.6</v>
      </c>
      <c r="H797" s="55">
        <v>59.5</v>
      </c>
      <c r="I797" s="55" t="s">
        <v>910</v>
      </c>
      <c r="J797" s="55" t="s">
        <v>910</v>
      </c>
    </row>
    <row r="798" spans="2:10" ht="29.5" customHeight="1" thickBot="1" x14ac:dyDescent="0.4">
      <c r="B798" s="71" t="s">
        <v>1716</v>
      </c>
      <c r="C798" s="61">
        <v>71329</v>
      </c>
      <c r="D798" s="62">
        <v>25.7</v>
      </c>
      <c r="E798" s="62">
        <v>37</v>
      </c>
      <c r="F798" s="62">
        <v>40</v>
      </c>
      <c r="G798" s="62">
        <v>40.799999999999997</v>
      </c>
      <c r="H798" s="62">
        <v>41.1</v>
      </c>
      <c r="I798" s="62" t="s">
        <v>910</v>
      </c>
      <c r="J798" s="62" t="s">
        <v>910</v>
      </c>
    </row>
    <row r="799" spans="2:10" ht="58.5" customHeight="1" thickBot="1" x14ac:dyDescent="0.4">
      <c r="B799" s="79" t="s">
        <v>1717</v>
      </c>
      <c r="C799" s="64">
        <v>7139</v>
      </c>
      <c r="D799" s="77">
        <v>1030.3</v>
      </c>
      <c r="E799" s="77">
        <v>1272.5</v>
      </c>
      <c r="F799" s="77">
        <v>1283.0999999999999</v>
      </c>
      <c r="G799" s="77">
        <v>1294.5999999999999</v>
      </c>
      <c r="H799" s="77">
        <v>1296.2</v>
      </c>
      <c r="I799" s="55" t="s">
        <v>910</v>
      </c>
      <c r="J799" s="55" t="s">
        <v>910</v>
      </c>
    </row>
    <row r="800" spans="2:10" ht="44" customHeight="1" thickBot="1" x14ac:dyDescent="0.4">
      <c r="B800" s="71" t="s">
        <v>1718</v>
      </c>
      <c r="C800" s="61">
        <v>71391</v>
      </c>
      <c r="D800" s="62">
        <v>323.8</v>
      </c>
      <c r="E800" s="62">
        <v>345.6</v>
      </c>
      <c r="F800" s="62">
        <v>351.7</v>
      </c>
      <c r="G800" s="62">
        <v>352.6</v>
      </c>
      <c r="H800" s="62">
        <v>362.7</v>
      </c>
      <c r="I800" s="62" t="s">
        <v>910</v>
      </c>
      <c r="J800" s="62" t="s">
        <v>910</v>
      </c>
    </row>
    <row r="801" spans="1:10" ht="29.5" customHeight="1" thickBot="1" x14ac:dyDescent="0.4">
      <c r="B801" s="69" t="s">
        <v>1719</v>
      </c>
      <c r="C801" s="64">
        <v>71392</v>
      </c>
      <c r="D801" s="55">
        <v>28.1</v>
      </c>
      <c r="E801" s="55">
        <v>38.4</v>
      </c>
      <c r="F801" s="55">
        <v>38.4</v>
      </c>
      <c r="G801" s="55">
        <v>37.700000000000003</v>
      </c>
      <c r="H801" s="55">
        <v>35.700000000000003</v>
      </c>
      <c r="I801" s="55" t="s">
        <v>910</v>
      </c>
      <c r="J801" s="55" t="s">
        <v>910</v>
      </c>
    </row>
    <row r="802" spans="1:10" ht="15" thickBot="1" x14ac:dyDescent="0.4">
      <c r="B802" s="71" t="s">
        <v>1720</v>
      </c>
      <c r="C802" s="61">
        <v>71393</v>
      </c>
      <c r="D802" s="62">
        <v>33.200000000000003</v>
      </c>
      <c r="E802" s="62">
        <v>31.3</v>
      </c>
      <c r="F802" s="62">
        <v>32.299999999999997</v>
      </c>
      <c r="G802" s="62">
        <v>33.700000000000003</v>
      </c>
      <c r="H802" s="62">
        <v>34.299999999999997</v>
      </c>
      <c r="I802" s="62" t="s">
        <v>910</v>
      </c>
      <c r="J802" s="62" t="s">
        <v>910</v>
      </c>
    </row>
    <row r="803" spans="1:10" ht="58.5" customHeight="1" thickBot="1" x14ac:dyDescent="0.4">
      <c r="B803" s="69" t="s">
        <v>1721</v>
      </c>
      <c r="C803" s="64">
        <v>71394</v>
      </c>
      <c r="D803" s="55">
        <v>458</v>
      </c>
      <c r="E803" s="55">
        <v>550.4</v>
      </c>
      <c r="F803" s="55">
        <v>557.5</v>
      </c>
      <c r="G803" s="55">
        <v>567</v>
      </c>
      <c r="H803" s="55">
        <v>566.79999999999995</v>
      </c>
      <c r="I803" s="55" t="s">
        <v>910</v>
      </c>
      <c r="J803" s="55" t="s">
        <v>910</v>
      </c>
    </row>
    <row r="804" spans="1:10" ht="29.5" customHeight="1" thickBot="1" x14ac:dyDescent="0.4">
      <c r="B804" s="71" t="s">
        <v>1722</v>
      </c>
      <c r="C804" s="61">
        <v>71395</v>
      </c>
      <c r="D804" s="62">
        <v>36</v>
      </c>
      <c r="E804" s="62">
        <v>58.7</v>
      </c>
      <c r="F804" s="62">
        <v>58.4</v>
      </c>
      <c r="G804" s="62">
        <v>58.6</v>
      </c>
      <c r="H804" s="62">
        <v>57.9</v>
      </c>
      <c r="I804" s="62" t="s">
        <v>910</v>
      </c>
      <c r="J804" s="62" t="s">
        <v>910</v>
      </c>
    </row>
    <row r="805" spans="1:10" ht="58.5" customHeight="1" thickBot="1" x14ac:dyDescent="0.4">
      <c r="B805" s="69" t="s">
        <v>1723</v>
      </c>
      <c r="C805" s="64">
        <v>71399</v>
      </c>
      <c r="D805" s="55">
        <v>176.1</v>
      </c>
      <c r="E805" s="55">
        <v>227.2</v>
      </c>
      <c r="F805" s="55">
        <v>240.9</v>
      </c>
      <c r="G805" s="55">
        <v>243.8</v>
      </c>
      <c r="H805" s="55">
        <v>252.9</v>
      </c>
      <c r="I805" s="55" t="s">
        <v>910</v>
      </c>
      <c r="J805" s="55" t="s">
        <v>910</v>
      </c>
    </row>
    <row r="806" spans="1:10" ht="15" thickBot="1" x14ac:dyDescent="0.4">
      <c r="A806" t="s">
        <v>34</v>
      </c>
      <c r="B806" s="60" t="s">
        <v>1724</v>
      </c>
      <c r="C806" s="61">
        <v>72</v>
      </c>
      <c r="D806" s="76">
        <v>11418.1</v>
      </c>
      <c r="E806" s="76">
        <v>13122.8</v>
      </c>
      <c r="F806" s="76">
        <v>13189.5</v>
      </c>
      <c r="G806" s="76">
        <v>13372.9</v>
      </c>
      <c r="H806" s="76">
        <v>13403.9</v>
      </c>
      <c r="I806" s="76">
        <v>13456.5</v>
      </c>
      <c r="J806" s="62">
        <v>52.6</v>
      </c>
    </row>
    <row r="807" spans="1:10" ht="15" thickBot="1" x14ac:dyDescent="0.4">
      <c r="B807" s="66" t="s">
        <v>726</v>
      </c>
      <c r="C807" s="64">
        <v>721</v>
      </c>
      <c r="D807" s="77">
        <v>1421.2</v>
      </c>
      <c r="E807" s="77">
        <v>1758.3</v>
      </c>
      <c r="F807" s="77">
        <v>1771.4</v>
      </c>
      <c r="G807" s="77">
        <v>1793.6</v>
      </c>
      <c r="H807" s="77">
        <v>1791</v>
      </c>
      <c r="I807" s="77">
        <v>1801</v>
      </c>
      <c r="J807" s="55">
        <v>10</v>
      </c>
    </row>
    <row r="808" spans="1:10" ht="44" customHeight="1" thickBot="1" x14ac:dyDescent="0.4">
      <c r="B808" s="75" t="s">
        <v>1725</v>
      </c>
      <c r="C808" s="61">
        <v>7211</v>
      </c>
      <c r="D808" s="76">
        <v>1367.6</v>
      </c>
      <c r="E808" s="76">
        <v>1677.3</v>
      </c>
      <c r="F808" s="76">
        <v>1706.1</v>
      </c>
      <c r="G808" s="76">
        <v>1734.1</v>
      </c>
      <c r="H808" s="76">
        <v>1728.6</v>
      </c>
      <c r="I808" s="62" t="s">
        <v>910</v>
      </c>
      <c r="J808" s="62" t="s">
        <v>910</v>
      </c>
    </row>
    <row r="809" spans="1:10" ht="44" customHeight="1" thickBot="1" x14ac:dyDescent="0.4">
      <c r="B809" s="69" t="s">
        <v>1726</v>
      </c>
      <c r="C809" s="64">
        <v>72111</v>
      </c>
      <c r="D809" s="77">
        <v>1134.4000000000001</v>
      </c>
      <c r="E809" s="77">
        <v>1413.3</v>
      </c>
      <c r="F809" s="77">
        <v>1447.7</v>
      </c>
      <c r="G809" s="77">
        <v>1465.7</v>
      </c>
      <c r="H809" s="77">
        <v>1456.9</v>
      </c>
      <c r="I809" s="55" t="s">
        <v>910</v>
      </c>
      <c r="J809" s="55" t="s">
        <v>910</v>
      </c>
    </row>
    <row r="810" spans="1:10" ht="15" thickBot="1" x14ac:dyDescent="0.4">
      <c r="B810" s="71" t="s">
        <v>1727</v>
      </c>
      <c r="C810" s="61">
        <v>72112</v>
      </c>
      <c r="D810" s="62">
        <v>193.1</v>
      </c>
      <c r="E810" s="62">
        <v>215.7</v>
      </c>
      <c r="F810" s="62">
        <v>220.3</v>
      </c>
      <c r="G810" s="62">
        <v>221.1</v>
      </c>
      <c r="H810" s="62">
        <v>220</v>
      </c>
      <c r="I810" s="62" t="s">
        <v>910</v>
      </c>
      <c r="J810" s="62" t="s">
        <v>910</v>
      </c>
    </row>
    <row r="811" spans="1:10" ht="44" customHeight="1" thickBot="1" x14ac:dyDescent="0.4">
      <c r="B811" s="69" t="s">
        <v>1728</v>
      </c>
      <c r="C811" s="64">
        <v>72119</v>
      </c>
      <c r="D811" s="55">
        <v>40.5</v>
      </c>
      <c r="E811" s="55">
        <v>47.8</v>
      </c>
      <c r="F811" s="55">
        <v>49.1</v>
      </c>
      <c r="G811" s="55">
        <v>50.9</v>
      </c>
      <c r="H811" s="55">
        <v>52.6</v>
      </c>
      <c r="I811" s="55" t="s">
        <v>910</v>
      </c>
      <c r="J811" s="55" t="s">
        <v>910</v>
      </c>
    </row>
    <row r="812" spans="1:10" ht="44" customHeight="1" thickBot="1" x14ac:dyDescent="0.4">
      <c r="B812" s="73" t="s">
        <v>1729</v>
      </c>
      <c r="C812" s="61">
        <v>721191</v>
      </c>
      <c r="D812" s="62">
        <v>8.6</v>
      </c>
      <c r="E812" s="62">
        <v>12</v>
      </c>
      <c r="F812" s="62">
        <v>12.1</v>
      </c>
      <c r="G812" s="62">
        <v>13.2</v>
      </c>
      <c r="H812" s="62">
        <v>13.2</v>
      </c>
      <c r="I812" s="62" t="s">
        <v>910</v>
      </c>
      <c r="J812" s="62" t="s">
        <v>910</v>
      </c>
    </row>
    <row r="813" spans="1:10" ht="87.5" customHeight="1" thickBot="1" x14ac:dyDescent="0.4">
      <c r="B813" s="74" t="s">
        <v>1730</v>
      </c>
      <c r="C813" s="81">
        <v>721310199</v>
      </c>
      <c r="D813" s="55">
        <v>31.4</v>
      </c>
      <c r="E813" s="55">
        <v>36.4</v>
      </c>
      <c r="F813" s="55">
        <v>37.5</v>
      </c>
      <c r="G813" s="55">
        <v>37.799999999999997</v>
      </c>
      <c r="H813" s="55">
        <v>39.1</v>
      </c>
      <c r="I813" s="55" t="s">
        <v>910</v>
      </c>
      <c r="J813" s="55" t="s">
        <v>910</v>
      </c>
    </row>
    <row r="814" spans="1:10" ht="44" customHeight="1" thickBot="1" x14ac:dyDescent="0.4">
      <c r="B814" s="75" t="s">
        <v>1731</v>
      </c>
      <c r="C814" s="61">
        <v>7212</v>
      </c>
      <c r="D814" s="62">
        <v>56.2</v>
      </c>
      <c r="E814" s="62">
        <v>76.599999999999994</v>
      </c>
      <c r="F814" s="62">
        <v>63.9</v>
      </c>
      <c r="G814" s="62">
        <v>67.8</v>
      </c>
      <c r="H814" s="62">
        <v>66.599999999999994</v>
      </c>
      <c r="I814" s="62" t="s">
        <v>910</v>
      </c>
      <c r="J814" s="62" t="s">
        <v>910</v>
      </c>
    </row>
    <row r="815" spans="1:10" ht="18.5" customHeight="1" thickBot="1" x14ac:dyDescent="0.4">
      <c r="B815" s="66" t="s">
        <v>1732</v>
      </c>
      <c r="C815" s="64">
        <v>722</v>
      </c>
      <c r="D815" s="77">
        <v>9996.9</v>
      </c>
      <c r="E815" s="77">
        <v>11364.5</v>
      </c>
      <c r="F815" s="77">
        <v>11418.1</v>
      </c>
      <c r="G815" s="77">
        <v>11579.3</v>
      </c>
      <c r="H815" s="77">
        <v>11612.9</v>
      </c>
      <c r="I815" s="77">
        <v>11655.5</v>
      </c>
      <c r="J815" s="55">
        <v>42.6</v>
      </c>
    </row>
    <row r="816" spans="1:10" ht="29.5" customHeight="1" thickBot="1" x14ac:dyDescent="0.4">
      <c r="B816" s="75" t="s">
        <v>1733</v>
      </c>
      <c r="C816" s="61">
        <v>7223</v>
      </c>
      <c r="D816" s="62">
        <v>409.9</v>
      </c>
      <c r="E816" s="62">
        <v>511.7</v>
      </c>
      <c r="F816" s="62">
        <v>497.6</v>
      </c>
      <c r="G816" s="62">
        <v>524.79999999999995</v>
      </c>
      <c r="H816" s="62">
        <v>532</v>
      </c>
      <c r="I816" s="62" t="s">
        <v>910</v>
      </c>
      <c r="J816" s="62" t="s">
        <v>910</v>
      </c>
    </row>
    <row r="817" spans="1:10" ht="29.5" customHeight="1" thickBot="1" x14ac:dyDescent="0.4">
      <c r="B817" s="69" t="s">
        <v>1734</v>
      </c>
      <c r="C817" s="64">
        <v>72231</v>
      </c>
      <c r="D817" s="55">
        <v>310.39999999999998</v>
      </c>
      <c r="E817" s="55">
        <v>343.7</v>
      </c>
      <c r="F817" s="55">
        <v>325.7</v>
      </c>
      <c r="G817" s="55">
        <v>341.8</v>
      </c>
      <c r="H817" s="55">
        <v>348.2</v>
      </c>
      <c r="I817" s="55" t="s">
        <v>910</v>
      </c>
      <c r="J817" s="55" t="s">
        <v>910</v>
      </c>
    </row>
    <row r="818" spans="1:10" ht="44" customHeight="1" thickBot="1" x14ac:dyDescent="0.4">
      <c r="B818" s="71" t="s">
        <v>1735</v>
      </c>
      <c r="C818" s="61" t="s">
        <v>1736</v>
      </c>
      <c r="D818" s="62">
        <v>98.8</v>
      </c>
      <c r="E818" s="62">
        <v>167.6</v>
      </c>
      <c r="F818" s="62">
        <v>171.8</v>
      </c>
      <c r="G818" s="62">
        <v>183.1</v>
      </c>
      <c r="H818" s="62">
        <v>182.9</v>
      </c>
      <c r="I818" s="62" t="s">
        <v>910</v>
      </c>
      <c r="J818" s="62" t="s">
        <v>910</v>
      </c>
    </row>
    <row r="819" spans="1:10" ht="44" customHeight="1" thickBot="1" x14ac:dyDescent="0.4">
      <c r="B819" s="79" t="s">
        <v>1737</v>
      </c>
      <c r="C819" s="64">
        <v>7224</v>
      </c>
      <c r="D819" s="55">
        <v>243</v>
      </c>
      <c r="E819" s="55">
        <v>329.5</v>
      </c>
      <c r="F819" s="55">
        <v>343.9</v>
      </c>
      <c r="G819" s="55">
        <v>345.5</v>
      </c>
      <c r="H819" s="55">
        <v>347.9</v>
      </c>
      <c r="I819" s="55" t="s">
        <v>910</v>
      </c>
      <c r="J819" s="55" t="s">
        <v>910</v>
      </c>
    </row>
    <row r="820" spans="1:10" ht="44" customHeight="1" thickBot="1" x14ac:dyDescent="0.4">
      <c r="B820" s="75" t="s">
        <v>1738</v>
      </c>
      <c r="C820" s="61">
        <v>7225</v>
      </c>
      <c r="D820" s="76">
        <v>9341.7999999999993</v>
      </c>
      <c r="E820" s="76">
        <v>10497.7</v>
      </c>
      <c r="F820" s="76">
        <v>10552.7</v>
      </c>
      <c r="G820" s="76">
        <v>10720.8</v>
      </c>
      <c r="H820" s="76">
        <v>10736.8</v>
      </c>
      <c r="I820" s="62" t="s">
        <v>910</v>
      </c>
      <c r="J820" s="62" t="s">
        <v>910</v>
      </c>
    </row>
    <row r="821" spans="1:10" ht="29.5" customHeight="1" thickBot="1" x14ac:dyDescent="0.4">
      <c r="B821" s="69" t="s">
        <v>1739</v>
      </c>
      <c r="C821" s="64">
        <v>722511</v>
      </c>
      <c r="D821" s="77">
        <v>4293.3999999999996</v>
      </c>
      <c r="E821" s="77">
        <v>5190</v>
      </c>
      <c r="F821" s="77">
        <v>5232.2</v>
      </c>
      <c r="G821" s="77">
        <v>5319.5</v>
      </c>
      <c r="H821" s="77">
        <v>5330.6</v>
      </c>
      <c r="I821" s="55" t="s">
        <v>910</v>
      </c>
      <c r="J821" s="55" t="s">
        <v>910</v>
      </c>
    </row>
    <row r="822" spans="1:10" ht="29.5" customHeight="1" thickBot="1" x14ac:dyDescent="0.4">
      <c r="B822" s="71" t="s">
        <v>1740</v>
      </c>
      <c r="C822" s="61">
        <v>722513</v>
      </c>
      <c r="D822" s="76">
        <v>4296.5</v>
      </c>
      <c r="E822" s="76">
        <v>4451.5</v>
      </c>
      <c r="F822" s="76">
        <v>4460.5</v>
      </c>
      <c r="G822" s="76">
        <v>4508.8999999999996</v>
      </c>
      <c r="H822" s="76">
        <v>4516.6000000000004</v>
      </c>
      <c r="I822" s="62" t="s">
        <v>910</v>
      </c>
      <c r="J822" s="62" t="s">
        <v>910</v>
      </c>
    </row>
    <row r="823" spans="1:10" ht="44" customHeight="1" thickBot="1" x14ac:dyDescent="0.4">
      <c r="B823" s="69" t="s">
        <v>1741</v>
      </c>
      <c r="C823" s="64">
        <v>722514</v>
      </c>
      <c r="D823" s="55">
        <v>38.5</v>
      </c>
      <c r="E823" s="55">
        <v>51.7</v>
      </c>
      <c r="F823" s="55">
        <v>53.9</v>
      </c>
      <c r="G823" s="55">
        <v>54</v>
      </c>
      <c r="H823" s="55">
        <v>52.5</v>
      </c>
      <c r="I823" s="55" t="s">
        <v>910</v>
      </c>
      <c r="J823" s="55" t="s">
        <v>910</v>
      </c>
    </row>
    <row r="824" spans="1:10" ht="58.5" customHeight="1" thickBot="1" x14ac:dyDescent="0.4">
      <c r="B824" s="71" t="s">
        <v>1742</v>
      </c>
      <c r="C824" s="61">
        <v>722515</v>
      </c>
      <c r="D824" s="62">
        <v>710.7</v>
      </c>
      <c r="E824" s="62">
        <v>793.6</v>
      </c>
      <c r="F824" s="62">
        <v>805.6</v>
      </c>
      <c r="G824" s="62">
        <v>818.1</v>
      </c>
      <c r="H824" s="62">
        <v>828.7</v>
      </c>
      <c r="I824" s="62" t="s">
        <v>910</v>
      </c>
      <c r="J824" s="62" t="s">
        <v>910</v>
      </c>
    </row>
    <row r="825" spans="1:10" ht="15" thickBot="1" x14ac:dyDescent="0.4">
      <c r="B825" s="106"/>
      <c r="C825" s="107"/>
      <c r="D825" s="107"/>
      <c r="E825" s="107"/>
      <c r="F825" s="107"/>
      <c r="G825" s="107"/>
      <c r="H825" s="107"/>
      <c r="I825" s="107"/>
      <c r="J825" s="108"/>
    </row>
    <row r="826" spans="1:10" ht="15" thickBot="1" x14ac:dyDescent="0.4">
      <c r="B826" s="59" t="s">
        <v>1743</v>
      </c>
      <c r="C826" s="64">
        <v>81</v>
      </c>
      <c r="D826" s="56">
        <v>5469</v>
      </c>
      <c r="E826" s="56">
        <v>5745</v>
      </c>
      <c r="F826" s="56">
        <v>5741</v>
      </c>
      <c r="G826" s="56">
        <v>5781</v>
      </c>
      <c r="H826" s="56">
        <v>5794</v>
      </c>
      <c r="I826" s="56">
        <v>5807</v>
      </c>
      <c r="J826" s="55">
        <v>13</v>
      </c>
    </row>
    <row r="827" spans="1:10" ht="15" thickBot="1" x14ac:dyDescent="0.4">
      <c r="B827" s="60" t="s">
        <v>1744</v>
      </c>
      <c r="C827" s="61">
        <v>811</v>
      </c>
      <c r="D827" s="76">
        <v>1312.2</v>
      </c>
      <c r="E827" s="76">
        <v>1371.5</v>
      </c>
      <c r="F827" s="76">
        <v>1376.6</v>
      </c>
      <c r="G827" s="76">
        <v>1386.7</v>
      </c>
      <c r="H827" s="76">
        <v>1396.1</v>
      </c>
      <c r="I827" s="76">
        <v>1400.9</v>
      </c>
      <c r="J827" s="62">
        <v>4.8</v>
      </c>
    </row>
    <row r="828" spans="1:10" ht="15" thickBot="1" x14ac:dyDescent="0.4">
      <c r="A828" t="s">
        <v>32</v>
      </c>
      <c r="B828" s="80" t="s">
        <v>1745</v>
      </c>
      <c r="C828" s="64">
        <v>8111</v>
      </c>
      <c r="D828" s="55">
        <v>919.3</v>
      </c>
      <c r="E828" s="55">
        <v>966.1</v>
      </c>
      <c r="F828" s="55">
        <v>968.8</v>
      </c>
      <c r="G828" s="55">
        <v>974.3</v>
      </c>
      <c r="H828" s="55">
        <v>983.9</v>
      </c>
      <c r="I828" s="55" t="s">
        <v>910</v>
      </c>
      <c r="J828" s="55" t="s">
        <v>910</v>
      </c>
    </row>
    <row r="829" spans="1:10" ht="58.5" customHeight="1" thickBot="1" x14ac:dyDescent="0.4">
      <c r="B829" s="75" t="s">
        <v>1746</v>
      </c>
      <c r="C829" s="61">
        <v>81111</v>
      </c>
      <c r="D829" s="62">
        <v>396.7</v>
      </c>
      <c r="E829" s="62">
        <v>404.3</v>
      </c>
      <c r="F829" s="62">
        <v>402.6</v>
      </c>
      <c r="G829" s="62">
        <v>404.6</v>
      </c>
      <c r="H829" s="62">
        <v>405.7</v>
      </c>
      <c r="I829" s="62" t="s">
        <v>910</v>
      </c>
      <c r="J829" s="62" t="s">
        <v>910</v>
      </c>
    </row>
    <row r="830" spans="1:10" ht="44" customHeight="1" thickBot="1" x14ac:dyDescent="0.4">
      <c r="B830" s="69" t="s">
        <v>1747</v>
      </c>
      <c r="C830" s="64">
        <v>811111</v>
      </c>
      <c r="D830" s="55">
        <v>350.2</v>
      </c>
      <c r="E830" s="55">
        <v>357.6</v>
      </c>
      <c r="F830" s="55">
        <v>357.1</v>
      </c>
      <c r="G830" s="55">
        <v>359.5</v>
      </c>
      <c r="H830" s="55">
        <v>360.7</v>
      </c>
      <c r="I830" s="55" t="s">
        <v>910</v>
      </c>
      <c r="J830" s="55" t="s">
        <v>910</v>
      </c>
    </row>
    <row r="831" spans="1:10" ht="73" customHeight="1" thickBot="1" x14ac:dyDescent="0.4">
      <c r="B831" s="71" t="s">
        <v>1748</v>
      </c>
      <c r="C831" s="61" t="s">
        <v>1749</v>
      </c>
      <c r="D831" s="62">
        <v>22</v>
      </c>
      <c r="E831" s="62">
        <v>21.9</v>
      </c>
      <c r="F831" s="62">
        <v>21.9</v>
      </c>
      <c r="G831" s="62">
        <v>21.8</v>
      </c>
      <c r="H831" s="62">
        <v>21.7</v>
      </c>
      <c r="I831" s="62" t="s">
        <v>910</v>
      </c>
      <c r="J831" s="62" t="s">
        <v>910</v>
      </c>
    </row>
    <row r="832" spans="1:10" ht="58.5" customHeight="1" thickBot="1" x14ac:dyDescent="0.4">
      <c r="B832" s="69" t="s">
        <v>1750</v>
      </c>
      <c r="C832" s="64">
        <v>811118</v>
      </c>
      <c r="D832" s="55">
        <v>24.9</v>
      </c>
      <c r="E832" s="55">
        <v>23.7</v>
      </c>
      <c r="F832" s="55">
        <v>23.2</v>
      </c>
      <c r="G832" s="55">
        <v>23.7</v>
      </c>
      <c r="H832" s="55">
        <v>23.6</v>
      </c>
      <c r="I832" s="55" t="s">
        <v>910</v>
      </c>
      <c r="J832" s="55" t="s">
        <v>910</v>
      </c>
    </row>
    <row r="833" spans="1:10" ht="44" customHeight="1" thickBot="1" x14ac:dyDescent="0.4">
      <c r="B833" s="75" t="s">
        <v>1751</v>
      </c>
      <c r="C833" s="61">
        <v>81112</v>
      </c>
      <c r="D833" s="62">
        <v>262.2</v>
      </c>
      <c r="E833" s="62">
        <v>281.2</v>
      </c>
      <c r="F833" s="62">
        <v>283.39999999999998</v>
      </c>
      <c r="G833" s="62">
        <v>283.89999999999998</v>
      </c>
      <c r="H833" s="62">
        <v>286.60000000000002</v>
      </c>
      <c r="I833" s="62" t="s">
        <v>910</v>
      </c>
      <c r="J833" s="62" t="s">
        <v>910</v>
      </c>
    </row>
    <row r="834" spans="1:10" ht="58.5" customHeight="1" thickBot="1" x14ac:dyDescent="0.4">
      <c r="B834" s="69" t="s">
        <v>1752</v>
      </c>
      <c r="C834" s="64">
        <v>811121</v>
      </c>
      <c r="D834" s="55">
        <v>231.2</v>
      </c>
      <c r="E834" s="55">
        <v>250.6</v>
      </c>
      <c r="F834" s="55">
        <v>253.9</v>
      </c>
      <c r="G834" s="55">
        <v>256.2</v>
      </c>
      <c r="H834" s="55">
        <v>260.60000000000002</v>
      </c>
      <c r="I834" s="55" t="s">
        <v>910</v>
      </c>
      <c r="J834" s="55" t="s">
        <v>910</v>
      </c>
    </row>
    <row r="835" spans="1:10" ht="58.5" customHeight="1" thickBot="1" x14ac:dyDescent="0.4">
      <c r="B835" s="71" t="s">
        <v>1753</v>
      </c>
      <c r="C835" s="61">
        <v>811122</v>
      </c>
      <c r="D835" s="62">
        <v>30.7</v>
      </c>
      <c r="E835" s="62">
        <v>31.1</v>
      </c>
      <c r="F835" s="62">
        <v>30.3</v>
      </c>
      <c r="G835" s="62">
        <v>29</v>
      </c>
      <c r="H835" s="62">
        <v>29.7</v>
      </c>
      <c r="I835" s="62" t="s">
        <v>910</v>
      </c>
      <c r="J835" s="62" t="s">
        <v>910</v>
      </c>
    </row>
    <row r="836" spans="1:10" ht="44" customHeight="1" thickBot="1" x14ac:dyDescent="0.4">
      <c r="B836" s="79" t="s">
        <v>1754</v>
      </c>
      <c r="C836" s="64">
        <v>81119</v>
      </c>
      <c r="D836" s="55">
        <v>257.89999999999998</v>
      </c>
      <c r="E836" s="55">
        <v>279.7</v>
      </c>
      <c r="F836" s="55">
        <v>280.39999999999998</v>
      </c>
      <c r="G836" s="55">
        <v>283</v>
      </c>
      <c r="H836" s="55">
        <v>286.60000000000002</v>
      </c>
      <c r="I836" s="55" t="s">
        <v>910</v>
      </c>
      <c r="J836" s="55" t="s">
        <v>910</v>
      </c>
    </row>
    <row r="837" spans="1:10" ht="15" thickBot="1" x14ac:dyDescent="0.4">
      <c r="B837" s="71" t="s">
        <v>1755</v>
      </c>
      <c r="C837" s="61">
        <v>811192</v>
      </c>
      <c r="D837" s="62">
        <v>173.6</v>
      </c>
      <c r="E837" s="62">
        <v>190.1</v>
      </c>
      <c r="F837" s="62">
        <v>190.5</v>
      </c>
      <c r="G837" s="62">
        <v>192.2</v>
      </c>
      <c r="H837" s="62">
        <v>194.4</v>
      </c>
      <c r="I837" s="62" t="s">
        <v>910</v>
      </c>
      <c r="J837" s="62" t="s">
        <v>910</v>
      </c>
    </row>
    <row r="838" spans="1:10" ht="73" customHeight="1" thickBot="1" x14ac:dyDescent="0.4">
      <c r="B838" s="69" t="s">
        <v>1756</v>
      </c>
      <c r="C838" s="64" t="s">
        <v>1757</v>
      </c>
      <c r="D838" s="55">
        <v>84.4</v>
      </c>
      <c r="E838" s="55">
        <v>88.8</v>
      </c>
      <c r="F838" s="55">
        <v>89.4</v>
      </c>
      <c r="G838" s="55">
        <v>90.6</v>
      </c>
      <c r="H838" s="55">
        <v>92.9</v>
      </c>
      <c r="I838" s="55" t="s">
        <v>910</v>
      </c>
      <c r="J838" s="55" t="s">
        <v>910</v>
      </c>
    </row>
    <row r="839" spans="1:10" ht="29.5" thickBot="1" x14ac:dyDescent="0.4">
      <c r="A839" t="s">
        <v>29</v>
      </c>
      <c r="B839" s="78" t="s">
        <v>1758</v>
      </c>
      <c r="C839" s="61">
        <v>8112</v>
      </c>
      <c r="D839" s="62">
        <v>102.5</v>
      </c>
      <c r="E839" s="62">
        <v>106.9</v>
      </c>
      <c r="F839" s="62">
        <v>106.7</v>
      </c>
      <c r="G839" s="62">
        <v>106.6</v>
      </c>
      <c r="H839" s="62">
        <v>105.3</v>
      </c>
      <c r="I839" s="62" t="s">
        <v>910</v>
      </c>
      <c r="J839" s="62" t="s">
        <v>910</v>
      </c>
    </row>
    <row r="840" spans="1:10" ht="44" customHeight="1" thickBot="1" x14ac:dyDescent="0.4">
      <c r="B840" s="79" t="s">
        <v>1759</v>
      </c>
      <c r="C840" s="64">
        <v>811212</v>
      </c>
      <c r="D840" s="55">
        <v>38.1</v>
      </c>
      <c r="E840" s="55">
        <v>38.700000000000003</v>
      </c>
      <c r="F840" s="55">
        <v>38.200000000000003</v>
      </c>
      <c r="G840" s="55">
        <v>37.9</v>
      </c>
      <c r="H840" s="55">
        <v>37.9</v>
      </c>
      <c r="I840" s="55" t="s">
        <v>910</v>
      </c>
      <c r="J840" s="55" t="s">
        <v>910</v>
      </c>
    </row>
    <row r="841" spans="1:10" ht="73" customHeight="1" thickBot="1" x14ac:dyDescent="0.4">
      <c r="B841" s="75" t="s">
        <v>1760</v>
      </c>
      <c r="C841" s="61" t="s">
        <v>1761</v>
      </c>
      <c r="D841" s="62">
        <v>64</v>
      </c>
      <c r="E841" s="62">
        <v>68.2</v>
      </c>
      <c r="F841" s="62">
        <v>67.900000000000006</v>
      </c>
      <c r="G841" s="62">
        <v>68.5</v>
      </c>
      <c r="H841" s="62">
        <v>67.8</v>
      </c>
      <c r="I841" s="62" t="s">
        <v>910</v>
      </c>
      <c r="J841" s="62" t="s">
        <v>910</v>
      </c>
    </row>
    <row r="842" spans="1:10" ht="29.5" thickBot="1" x14ac:dyDescent="0.4">
      <c r="A842" t="s">
        <v>29</v>
      </c>
      <c r="B842" s="80" t="s">
        <v>1762</v>
      </c>
      <c r="C842" s="64">
        <v>8113</v>
      </c>
      <c r="D842" s="55">
        <v>211.5</v>
      </c>
      <c r="E842" s="55">
        <v>218.4</v>
      </c>
      <c r="F842" s="55">
        <v>218.6</v>
      </c>
      <c r="G842" s="55">
        <v>222.6</v>
      </c>
      <c r="H842" s="55">
        <v>225.5</v>
      </c>
      <c r="I842" s="55" t="s">
        <v>910</v>
      </c>
      <c r="J842" s="55" t="s">
        <v>910</v>
      </c>
    </row>
    <row r="843" spans="1:10" ht="29.5" thickBot="1" x14ac:dyDescent="0.4">
      <c r="A843" t="s">
        <v>29</v>
      </c>
      <c r="B843" s="78" t="s">
        <v>1763</v>
      </c>
      <c r="C843" s="61">
        <v>8114</v>
      </c>
      <c r="D843" s="62">
        <v>79.2</v>
      </c>
      <c r="E843" s="62">
        <v>84.3</v>
      </c>
      <c r="F843" s="62">
        <v>85.7</v>
      </c>
      <c r="G843" s="62">
        <v>86.8</v>
      </c>
      <c r="H843" s="62">
        <v>86.2</v>
      </c>
      <c r="I843" s="62" t="s">
        <v>910</v>
      </c>
      <c r="J843" s="62" t="s">
        <v>910</v>
      </c>
    </row>
    <row r="844" spans="1:10" ht="15" thickBot="1" x14ac:dyDescent="0.4">
      <c r="B844" s="63" t="s">
        <v>1764</v>
      </c>
      <c r="C844" s="64">
        <v>812</v>
      </c>
      <c r="D844" s="77">
        <v>1298.3</v>
      </c>
      <c r="E844" s="77">
        <v>1427.7</v>
      </c>
      <c r="F844" s="77">
        <v>1421.3</v>
      </c>
      <c r="G844" s="77">
        <v>1452.8</v>
      </c>
      <c r="H844" s="77">
        <v>1450.3</v>
      </c>
      <c r="I844" s="77">
        <v>1453.9</v>
      </c>
      <c r="J844" s="55">
        <v>3.6</v>
      </c>
    </row>
    <row r="845" spans="1:10" ht="15" thickBot="1" x14ac:dyDescent="0.4">
      <c r="A845" t="s">
        <v>43</v>
      </c>
      <c r="B845" s="78" t="s">
        <v>1765</v>
      </c>
      <c r="C845" s="61">
        <v>8121</v>
      </c>
      <c r="D845" s="62">
        <v>651.20000000000005</v>
      </c>
      <c r="E845" s="62">
        <v>705.7</v>
      </c>
      <c r="F845" s="62">
        <v>704.8</v>
      </c>
      <c r="G845" s="62">
        <v>718.5</v>
      </c>
      <c r="H845" s="62">
        <v>715.4</v>
      </c>
      <c r="I845" s="62" t="s">
        <v>910</v>
      </c>
      <c r="J845" s="62" t="s">
        <v>910</v>
      </c>
    </row>
    <row r="846" spans="1:10" ht="15" thickBot="1" x14ac:dyDescent="0.4">
      <c r="B846" s="79" t="s">
        <v>1766</v>
      </c>
      <c r="C846" s="64">
        <v>81211</v>
      </c>
      <c r="D846" s="55">
        <v>504.3</v>
      </c>
      <c r="E846" s="55">
        <v>540.9</v>
      </c>
      <c r="F846" s="55">
        <v>540.20000000000005</v>
      </c>
      <c r="G846" s="55">
        <v>550.1</v>
      </c>
      <c r="H846" s="55">
        <v>546.1</v>
      </c>
      <c r="I846" s="55" t="s">
        <v>910</v>
      </c>
      <c r="J846" s="55" t="s">
        <v>910</v>
      </c>
    </row>
    <row r="847" spans="1:10" ht="44" customHeight="1" thickBot="1" x14ac:dyDescent="0.4">
      <c r="B847" s="71" t="s">
        <v>1767</v>
      </c>
      <c r="C847" s="61" t="s">
        <v>1768</v>
      </c>
      <c r="D847" s="62">
        <v>381.3</v>
      </c>
      <c r="E847" s="62">
        <v>402.7</v>
      </c>
      <c r="F847" s="62">
        <v>399.8</v>
      </c>
      <c r="G847" s="62">
        <v>406.8</v>
      </c>
      <c r="H847" s="62">
        <v>401.7</v>
      </c>
      <c r="I847" s="62" t="s">
        <v>910</v>
      </c>
      <c r="J847" s="62" t="s">
        <v>910</v>
      </c>
    </row>
    <row r="848" spans="1:10" ht="15" thickBot="1" x14ac:dyDescent="0.4">
      <c r="B848" s="69" t="s">
        <v>1769</v>
      </c>
      <c r="C848" s="64">
        <v>812113</v>
      </c>
      <c r="D848" s="55">
        <v>121.9</v>
      </c>
      <c r="E848" s="55">
        <v>138.1</v>
      </c>
      <c r="F848" s="55">
        <v>138.6</v>
      </c>
      <c r="G848" s="55">
        <v>140.5</v>
      </c>
      <c r="H848" s="55">
        <v>141.30000000000001</v>
      </c>
      <c r="I848" s="55" t="s">
        <v>910</v>
      </c>
      <c r="J848" s="55" t="s">
        <v>910</v>
      </c>
    </row>
    <row r="849" spans="1:10" ht="29.5" customHeight="1" thickBot="1" x14ac:dyDescent="0.4">
      <c r="B849" s="75" t="s">
        <v>1770</v>
      </c>
      <c r="C849" s="61">
        <v>81219</v>
      </c>
      <c r="D849" s="62">
        <v>146.80000000000001</v>
      </c>
      <c r="E849" s="62">
        <v>165.9</v>
      </c>
      <c r="F849" s="62">
        <v>165.4</v>
      </c>
      <c r="G849" s="62">
        <v>167.6</v>
      </c>
      <c r="H849" s="62">
        <v>169.2</v>
      </c>
      <c r="I849" s="62" t="s">
        <v>910</v>
      </c>
      <c r="J849" s="62" t="s">
        <v>910</v>
      </c>
    </row>
    <row r="850" spans="1:10" ht="29.5" customHeight="1" thickBot="1" x14ac:dyDescent="0.4">
      <c r="A850" t="s">
        <v>43</v>
      </c>
      <c r="B850" s="80" t="s">
        <v>1771</v>
      </c>
      <c r="C850" s="64">
        <v>8122</v>
      </c>
      <c r="D850" s="55">
        <v>132.9</v>
      </c>
      <c r="E850" s="55">
        <v>132.69999999999999</v>
      </c>
      <c r="F850" s="55">
        <v>134.30000000000001</v>
      </c>
      <c r="G850" s="55">
        <v>135.9</v>
      </c>
      <c r="H850" s="55">
        <v>137.30000000000001</v>
      </c>
      <c r="I850" s="55" t="s">
        <v>910</v>
      </c>
      <c r="J850" s="55" t="s">
        <v>910</v>
      </c>
    </row>
    <row r="851" spans="1:10" ht="44" customHeight="1" thickBot="1" x14ac:dyDescent="0.4">
      <c r="B851" s="75" t="s">
        <v>1772</v>
      </c>
      <c r="C851" s="61">
        <v>81221</v>
      </c>
      <c r="D851" s="62">
        <v>103.2</v>
      </c>
      <c r="E851" s="62">
        <v>104.1</v>
      </c>
      <c r="F851" s="62">
        <v>105.3</v>
      </c>
      <c r="G851" s="62">
        <v>106.1</v>
      </c>
      <c r="H851" s="62">
        <v>106.9</v>
      </c>
      <c r="I851" s="62" t="s">
        <v>910</v>
      </c>
      <c r="J851" s="62" t="s">
        <v>910</v>
      </c>
    </row>
    <row r="852" spans="1:10" ht="29.5" customHeight="1" thickBot="1" x14ac:dyDescent="0.4">
      <c r="B852" s="79" t="s">
        <v>1773</v>
      </c>
      <c r="C852" s="64">
        <v>81222</v>
      </c>
      <c r="D852" s="55">
        <v>29.3</v>
      </c>
      <c r="E852" s="55">
        <v>28.6</v>
      </c>
      <c r="F852" s="55">
        <v>28.9</v>
      </c>
      <c r="G852" s="55">
        <v>29.7</v>
      </c>
      <c r="H852" s="55">
        <v>30.1</v>
      </c>
      <c r="I852" s="55" t="s">
        <v>910</v>
      </c>
      <c r="J852" s="55" t="s">
        <v>910</v>
      </c>
    </row>
    <row r="853" spans="1:10" ht="29.5" customHeight="1" thickBot="1" x14ac:dyDescent="0.4">
      <c r="A853" t="s">
        <v>43</v>
      </c>
      <c r="B853" s="78" t="s">
        <v>1774</v>
      </c>
      <c r="C853" s="61">
        <v>8123</v>
      </c>
      <c r="D853" s="62">
        <v>227</v>
      </c>
      <c r="E853" s="62">
        <v>241.1</v>
      </c>
      <c r="F853" s="62">
        <v>241.4</v>
      </c>
      <c r="G853" s="62">
        <v>246.4</v>
      </c>
      <c r="H853" s="62">
        <v>244.8</v>
      </c>
      <c r="I853" s="62" t="s">
        <v>910</v>
      </c>
      <c r="J853" s="62" t="s">
        <v>910</v>
      </c>
    </row>
    <row r="854" spans="1:10" ht="44" customHeight="1" thickBot="1" x14ac:dyDescent="0.4">
      <c r="B854" s="79" t="s">
        <v>1775</v>
      </c>
      <c r="C854" s="64">
        <v>81231</v>
      </c>
      <c r="D854" s="55">
        <v>34</v>
      </c>
      <c r="E854" s="55">
        <v>36.799999999999997</v>
      </c>
      <c r="F854" s="55">
        <v>35.799999999999997</v>
      </c>
      <c r="G854" s="55">
        <v>36.299999999999997</v>
      </c>
      <c r="H854" s="55">
        <v>35.5</v>
      </c>
      <c r="I854" s="55" t="s">
        <v>910</v>
      </c>
      <c r="J854" s="55" t="s">
        <v>910</v>
      </c>
    </row>
    <row r="855" spans="1:10" ht="58.5" customHeight="1" thickBot="1" x14ac:dyDescent="0.4">
      <c r="B855" s="75" t="s">
        <v>1776</v>
      </c>
      <c r="C855" s="61">
        <v>81232</v>
      </c>
      <c r="D855" s="62">
        <v>84.3</v>
      </c>
      <c r="E855" s="62">
        <v>85.4</v>
      </c>
      <c r="F855" s="62">
        <v>85.7</v>
      </c>
      <c r="G855" s="62">
        <v>88.4</v>
      </c>
      <c r="H855" s="62">
        <v>87.9</v>
      </c>
      <c r="I855" s="62" t="s">
        <v>910</v>
      </c>
      <c r="J855" s="62" t="s">
        <v>910</v>
      </c>
    </row>
    <row r="856" spans="1:10" ht="29.5" customHeight="1" thickBot="1" x14ac:dyDescent="0.4">
      <c r="B856" s="79" t="s">
        <v>1777</v>
      </c>
      <c r="C856" s="64">
        <v>81233</v>
      </c>
      <c r="D856" s="55">
        <v>108.3</v>
      </c>
      <c r="E856" s="55">
        <v>118.9</v>
      </c>
      <c r="F856" s="55">
        <v>120.4</v>
      </c>
      <c r="G856" s="55">
        <v>121.9</v>
      </c>
      <c r="H856" s="55">
        <v>121.6</v>
      </c>
      <c r="I856" s="55" t="s">
        <v>910</v>
      </c>
      <c r="J856" s="55" t="s">
        <v>910</v>
      </c>
    </row>
    <row r="857" spans="1:10" ht="15" thickBot="1" x14ac:dyDescent="0.4">
      <c r="B857" s="71" t="s">
        <v>1778</v>
      </c>
      <c r="C857" s="61">
        <v>812331</v>
      </c>
      <c r="D857" s="62">
        <v>53.5</v>
      </c>
      <c r="E857" s="62">
        <v>61.6</v>
      </c>
      <c r="F857" s="62">
        <v>62.3</v>
      </c>
      <c r="G857" s="62">
        <v>62.9</v>
      </c>
      <c r="H857" s="62">
        <v>62.5</v>
      </c>
      <c r="I857" s="62" t="s">
        <v>910</v>
      </c>
      <c r="J857" s="62" t="s">
        <v>910</v>
      </c>
    </row>
    <row r="858" spans="1:10" ht="29.5" customHeight="1" thickBot="1" x14ac:dyDescent="0.4">
      <c r="B858" s="69" t="s">
        <v>1779</v>
      </c>
      <c r="C858" s="64">
        <v>812332</v>
      </c>
      <c r="D858" s="55">
        <v>54.7</v>
      </c>
      <c r="E858" s="55">
        <v>58</v>
      </c>
      <c r="F858" s="55">
        <v>58.2</v>
      </c>
      <c r="G858" s="55">
        <v>58.5</v>
      </c>
      <c r="H858" s="55">
        <v>58.7</v>
      </c>
      <c r="I858" s="55" t="s">
        <v>910</v>
      </c>
      <c r="J858" s="55" t="s">
        <v>910</v>
      </c>
    </row>
    <row r="859" spans="1:10" ht="29.5" customHeight="1" thickBot="1" x14ac:dyDescent="0.4">
      <c r="A859" s="4" t="s">
        <v>45</v>
      </c>
      <c r="B859" s="78" t="s">
        <v>1780</v>
      </c>
      <c r="C859" s="61">
        <v>8129</v>
      </c>
      <c r="D859" s="62">
        <v>286.10000000000002</v>
      </c>
      <c r="E859" s="62">
        <v>346.2</v>
      </c>
      <c r="F859" s="62">
        <v>345.9</v>
      </c>
      <c r="G859" s="62">
        <v>346.9</v>
      </c>
      <c r="H859" s="62">
        <v>347.6</v>
      </c>
      <c r="I859" s="62" t="s">
        <v>910</v>
      </c>
      <c r="J859" s="62" t="s">
        <v>910</v>
      </c>
    </row>
    <row r="860" spans="1:10" ht="44" customHeight="1" thickBot="1" x14ac:dyDescent="0.4">
      <c r="B860" s="79" t="s">
        <v>1781</v>
      </c>
      <c r="C860" s="64">
        <v>81291</v>
      </c>
      <c r="D860" s="55">
        <v>132.19999999999999</v>
      </c>
      <c r="E860" s="55">
        <v>152.69999999999999</v>
      </c>
      <c r="F860" s="55">
        <v>151.19999999999999</v>
      </c>
      <c r="G860" s="55">
        <v>153.30000000000001</v>
      </c>
      <c r="H860" s="55">
        <v>155.30000000000001</v>
      </c>
      <c r="I860" s="55" t="s">
        <v>910</v>
      </c>
      <c r="J860" s="55" t="s">
        <v>910</v>
      </c>
    </row>
    <row r="861" spans="1:10" ht="29.5" customHeight="1" thickBot="1" x14ac:dyDescent="0.4">
      <c r="B861" s="75" t="s">
        <v>1782</v>
      </c>
      <c r="C861" s="61">
        <v>81293</v>
      </c>
      <c r="D861" s="62">
        <v>85.1</v>
      </c>
      <c r="E861" s="62">
        <v>108.1</v>
      </c>
      <c r="F861" s="62">
        <v>110.9</v>
      </c>
      <c r="G861" s="62">
        <v>111.2</v>
      </c>
      <c r="H861" s="62">
        <v>110.5</v>
      </c>
      <c r="I861" s="62" t="s">
        <v>910</v>
      </c>
      <c r="J861" s="62" t="s">
        <v>910</v>
      </c>
    </row>
    <row r="862" spans="1:10" ht="44" customHeight="1" thickBot="1" x14ac:dyDescent="0.4">
      <c r="B862" s="79" t="s">
        <v>1783</v>
      </c>
      <c r="C862" s="64" t="s">
        <v>1784</v>
      </c>
      <c r="D862" s="55">
        <v>69.7</v>
      </c>
      <c r="E862" s="55">
        <v>82.7</v>
      </c>
      <c r="F862" s="55">
        <v>81.5</v>
      </c>
      <c r="G862" s="55">
        <v>81.400000000000006</v>
      </c>
      <c r="H862" s="55">
        <v>81.400000000000006</v>
      </c>
      <c r="I862" s="55" t="s">
        <v>910</v>
      </c>
      <c r="J862" s="55" t="s">
        <v>910</v>
      </c>
    </row>
    <row r="863" spans="1:10" ht="15" thickBot="1" x14ac:dyDescent="0.4">
      <c r="A863" t="s">
        <v>43</v>
      </c>
      <c r="B863" s="60" t="s">
        <v>1785</v>
      </c>
      <c r="C863" s="61">
        <v>813</v>
      </c>
      <c r="D863" s="76">
        <v>2858.5</v>
      </c>
      <c r="E863" s="76">
        <v>2945.3</v>
      </c>
      <c r="F863" s="76">
        <v>2942.6</v>
      </c>
      <c r="G863" s="76">
        <v>2941.6</v>
      </c>
      <c r="H863" s="76">
        <v>2947.2</v>
      </c>
      <c r="I863" s="76">
        <v>2952</v>
      </c>
      <c r="J863" s="62">
        <v>4.8</v>
      </c>
    </row>
    <row r="864" spans="1:10" ht="29.5" customHeight="1" thickBot="1" x14ac:dyDescent="0.4">
      <c r="B864" s="80" t="s">
        <v>1786</v>
      </c>
      <c r="C864" s="64">
        <v>8132</v>
      </c>
      <c r="D864" s="55">
        <v>178.1</v>
      </c>
      <c r="E864" s="55">
        <v>195.4</v>
      </c>
      <c r="F864" s="55">
        <v>195</v>
      </c>
      <c r="G864" s="55">
        <v>196.1</v>
      </c>
      <c r="H864" s="55">
        <v>196.9</v>
      </c>
      <c r="I864" s="55" t="s">
        <v>910</v>
      </c>
      <c r="J864" s="55" t="s">
        <v>910</v>
      </c>
    </row>
    <row r="865" spans="1:10" ht="29.5" customHeight="1" thickBot="1" x14ac:dyDescent="0.4">
      <c r="B865" s="75" t="s">
        <v>1787</v>
      </c>
      <c r="C865" s="61">
        <v>813211</v>
      </c>
      <c r="D865" s="62">
        <v>104.4</v>
      </c>
      <c r="E865" s="62">
        <v>112.5</v>
      </c>
      <c r="F865" s="62">
        <v>112.8</v>
      </c>
      <c r="G865" s="62">
        <v>113.5</v>
      </c>
      <c r="H865" s="62">
        <v>113.9</v>
      </c>
      <c r="I865" s="62" t="s">
        <v>910</v>
      </c>
      <c r="J865" s="62" t="s">
        <v>910</v>
      </c>
    </row>
    <row r="866" spans="1:10" ht="29.5" customHeight="1" thickBot="1" x14ac:dyDescent="0.4">
      <c r="B866" s="79" t="s">
        <v>1788</v>
      </c>
      <c r="C866" s="64">
        <v>813212</v>
      </c>
      <c r="D866" s="55">
        <v>40.6</v>
      </c>
      <c r="E866" s="55">
        <v>49.2</v>
      </c>
      <c r="F866" s="55">
        <v>48.7</v>
      </c>
      <c r="G866" s="55">
        <v>48.8</v>
      </c>
      <c r="H866" s="55">
        <v>48.4</v>
      </c>
      <c r="I866" s="55" t="s">
        <v>910</v>
      </c>
      <c r="J866" s="55" t="s">
        <v>910</v>
      </c>
    </row>
    <row r="867" spans="1:10" ht="44" customHeight="1" thickBot="1" x14ac:dyDescent="0.4">
      <c r="B867" s="75" t="s">
        <v>1789</v>
      </c>
      <c r="C867" s="61">
        <v>813219</v>
      </c>
      <c r="D867" s="62">
        <v>32.799999999999997</v>
      </c>
      <c r="E867" s="62">
        <v>34.1</v>
      </c>
      <c r="F867" s="62">
        <v>33.700000000000003</v>
      </c>
      <c r="G867" s="62">
        <v>33.9</v>
      </c>
      <c r="H867" s="62">
        <v>34.4</v>
      </c>
      <c r="I867" s="62" t="s">
        <v>910</v>
      </c>
      <c r="J867" s="62" t="s">
        <v>910</v>
      </c>
    </row>
    <row r="868" spans="1:10" ht="29.5" customHeight="1" thickBot="1" x14ac:dyDescent="0.4">
      <c r="B868" s="80" t="s">
        <v>1790</v>
      </c>
      <c r="C868" s="64">
        <v>8133</v>
      </c>
      <c r="D868" s="55">
        <v>234.1</v>
      </c>
      <c r="E868" s="55">
        <v>245.8</v>
      </c>
      <c r="F868" s="55">
        <v>246.1</v>
      </c>
      <c r="G868" s="55">
        <v>245.8</v>
      </c>
      <c r="H868" s="55">
        <v>245.9</v>
      </c>
      <c r="I868" s="55" t="s">
        <v>910</v>
      </c>
      <c r="J868" s="55" t="s">
        <v>910</v>
      </c>
    </row>
    <row r="869" spans="1:10" ht="29.5" customHeight="1" thickBot="1" x14ac:dyDescent="0.4">
      <c r="B869" s="75" t="s">
        <v>1791</v>
      </c>
      <c r="C869" s="61">
        <v>813311</v>
      </c>
      <c r="D869" s="62">
        <v>47.7</v>
      </c>
      <c r="E869" s="62">
        <v>52.4</v>
      </c>
      <c r="F869" s="62">
        <v>52.4</v>
      </c>
      <c r="G869" s="62">
        <v>51.9</v>
      </c>
      <c r="H869" s="62">
        <v>52</v>
      </c>
      <c r="I869" s="62" t="s">
        <v>910</v>
      </c>
      <c r="J869" s="62" t="s">
        <v>910</v>
      </c>
    </row>
    <row r="870" spans="1:10" ht="73" customHeight="1" thickBot="1" x14ac:dyDescent="0.4">
      <c r="B870" s="79" t="s">
        <v>1792</v>
      </c>
      <c r="C870" s="64" t="s">
        <v>1793</v>
      </c>
      <c r="D870" s="55">
        <v>185.8</v>
      </c>
      <c r="E870" s="55">
        <v>193.8</v>
      </c>
      <c r="F870" s="55">
        <v>193.7</v>
      </c>
      <c r="G870" s="55">
        <v>193.6</v>
      </c>
      <c r="H870" s="55">
        <v>193.7</v>
      </c>
      <c r="I870" s="55" t="s">
        <v>910</v>
      </c>
      <c r="J870" s="55" t="s">
        <v>910</v>
      </c>
    </row>
    <row r="871" spans="1:10" ht="29.5" customHeight="1" thickBot="1" x14ac:dyDescent="0.4">
      <c r="B871" s="78" t="s">
        <v>1794</v>
      </c>
      <c r="C871" s="61">
        <v>8134</v>
      </c>
      <c r="D871" s="62">
        <v>261.5</v>
      </c>
      <c r="E871" s="62">
        <v>305.39999999999998</v>
      </c>
      <c r="F871" s="62">
        <v>307.3</v>
      </c>
      <c r="G871" s="62">
        <v>306.10000000000002</v>
      </c>
      <c r="H871" s="62">
        <v>306.89999999999998</v>
      </c>
      <c r="I871" s="62" t="s">
        <v>910</v>
      </c>
      <c r="J871" s="62" t="s">
        <v>910</v>
      </c>
    </row>
    <row r="872" spans="1:10" ht="44" customHeight="1" thickBot="1" x14ac:dyDescent="0.4">
      <c r="B872" s="80" t="s">
        <v>1795</v>
      </c>
      <c r="C872" s="64">
        <v>8139</v>
      </c>
      <c r="D872" s="55">
        <v>478</v>
      </c>
      <c r="E872" s="55">
        <v>492.4</v>
      </c>
      <c r="F872" s="55">
        <v>488.7</v>
      </c>
      <c r="G872" s="55">
        <v>490.9</v>
      </c>
      <c r="H872" s="55">
        <v>495.4</v>
      </c>
      <c r="I872" s="55" t="s">
        <v>910</v>
      </c>
      <c r="J872" s="55" t="s">
        <v>910</v>
      </c>
    </row>
    <row r="873" spans="1:10" ht="29.5" customHeight="1" thickBot="1" x14ac:dyDescent="0.4">
      <c r="B873" s="75" t="s">
        <v>1796</v>
      </c>
      <c r="C873" s="61">
        <v>81391</v>
      </c>
      <c r="D873" s="62">
        <v>108.4</v>
      </c>
      <c r="E873" s="62">
        <v>108.6</v>
      </c>
      <c r="F873" s="62">
        <v>108.4</v>
      </c>
      <c r="G873" s="62">
        <v>110.3</v>
      </c>
      <c r="H873" s="62">
        <v>111.6</v>
      </c>
      <c r="I873" s="62" t="s">
        <v>910</v>
      </c>
      <c r="J873" s="62" t="s">
        <v>910</v>
      </c>
    </row>
    <row r="874" spans="1:10" ht="29.5" customHeight="1" thickBot="1" x14ac:dyDescent="0.4">
      <c r="B874" s="79" t="s">
        <v>1797</v>
      </c>
      <c r="C874" s="64">
        <v>81392</v>
      </c>
      <c r="D874" s="55">
        <v>85.4</v>
      </c>
      <c r="E874" s="55">
        <v>88.1</v>
      </c>
      <c r="F874" s="55">
        <v>87.6</v>
      </c>
      <c r="G874" s="55">
        <v>88</v>
      </c>
      <c r="H874" s="55">
        <v>88.3</v>
      </c>
      <c r="I874" s="55" t="s">
        <v>910</v>
      </c>
      <c r="J874" s="55" t="s">
        <v>910</v>
      </c>
    </row>
    <row r="875" spans="1:10" ht="44" customHeight="1" thickBot="1" x14ac:dyDescent="0.4">
      <c r="B875" s="75" t="s">
        <v>1798</v>
      </c>
      <c r="C875" s="61">
        <v>81393</v>
      </c>
      <c r="D875" s="62">
        <v>110</v>
      </c>
      <c r="E875" s="62">
        <v>105.6</v>
      </c>
      <c r="F875" s="62">
        <v>105.9</v>
      </c>
      <c r="G875" s="62">
        <v>105.7</v>
      </c>
      <c r="H875" s="62">
        <v>106.9</v>
      </c>
      <c r="I875" s="62" t="s">
        <v>910</v>
      </c>
      <c r="J875" s="62" t="s">
        <v>910</v>
      </c>
    </row>
    <row r="876" spans="1:10" ht="58.5" customHeight="1" thickBot="1" x14ac:dyDescent="0.4">
      <c r="B876" s="79" t="s">
        <v>1799</v>
      </c>
      <c r="C876" s="64" t="s">
        <v>1800</v>
      </c>
      <c r="D876" s="55">
        <v>173.6</v>
      </c>
      <c r="E876" s="55">
        <v>187.8</v>
      </c>
      <c r="F876" s="55">
        <v>187.6</v>
      </c>
      <c r="G876" s="55">
        <v>187.1</v>
      </c>
      <c r="H876" s="55">
        <v>188.5</v>
      </c>
      <c r="I876" s="55" t="s">
        <v>910</v>
      </c>
      <c r="J876" s="55" t="s">
        <v>910</v>
      </c>
    </row>
    <row r="877" spans="1:10" ht="15" thickBot="1" x14ac:dyDescent="0.4">
      <c r="B877" s="106"/>
      <c r="C877" s="107"/>
      <c r="D877" s="107"/>
      <c r="E877" s="107"/>
      <c r="F877" s="107"/>
      <c r="G877" s="107"/>
      <c r="H877" s="107"/>
      <c r="I877" s="107"/>
      <c r="J877" s="108"/>
    </row>
    <row r="878" spans="1:10" ht="15" thickBot="1" x14ac:dyDescent="0.4">
      <c r="A878" t="s">
        <v>41</v>
      </c>
      <c r="B878" s="59" t="s">
        <v>885</v>
      </c>
      <c r="C878" s="55"/>
      <c r="D878" s="56">
        <v>21456</v>
      </c>
      <c r="E878" s="56">
        <v>22052</v>
      </c>
      <c r="F878" s="56">
        <v>22007</v>
      </c>
      <c r="G878" s="56">
        <v>21941</v>
      </c>
      <c r="H878" s="56">
        <v>21920</v>
      </c>
      <c r="I878" s="56">
        <v>21908</v>
      </c>
      <c r="J878" s="55">
        <v>-12</v>
      </c>
    </row>
    <row r="879" spans="1:10" ht="15" thickBot="1" x14ac:dyDescent="0.4">
      <c r="B879" s="60" t="s">
        <v>1801</v>
      </c>
      <c r="C879" s="62"/>
      <c r="D879" s="85">
        <v>2892</v>
      </c>
      <c r="E879" s="85">
        <v>2884</v>
      </c>
      <c r="F879" s="85">
        <v>2882</v>
      </c>
      <c r="G879" s="85">
        <v>2878</v>
      </c>
      <c r="H879" s="85">
        <v>2882</v>
      </c>
      <c r="I879" s="85">
        <v>2880</v>
      </c>
      <c r="J879" s="62">
        <v>-2</v>
      </c>
    </row>
    <row r="880" spans="1:10" ht="18.5" customHeight="1" thickBot="1" x14ac:dyDescent="0.4">
      <c r="B880" s="66" t="s">
        <v>1802</v>
      </c>
      <c r="C880" s="55"/>
      <c r="D880" s="77">
        <v>2285.3000000000002</v>
      </c>
      <c r="E880" s="77">
        <v>2278.4</v>
      </c>
      <c r="F880" s="77">
        <v>2274.6</v>
      </c>
      <c r="G880" s="77">
        <v>2273.6999999999998</v>
      </c>
      <c r="H880" s="77">
        <v>2273.6</v>
      </c>
      <c r="I880" s="77">
        <v>2272.4</v>
      </c>
      <c r="J880" s="55">
        <v>-1.2</v>
      </c>
    </row>
    <row r="881" spans="2:10" ht="29.5" customHeight="1" thickBot="1" x14ac:dyDescent="0.4">
      <c r="B881" s="75" t="s">
        <v>1803</v>
      </c>
      <c r="C881" s="62"/>
      <c r="D881" s="62">
        <v>365.3</v>
      </c>
      <c r="E881" s="62">
        <v>360.2</v>
      </c>
      <c r="F881" s="62">
        <v>360.1</v>
      </c>
      <c r="G881" s="62">
        <v>360.2</v>
      </c>
      <c r="H881" s="62">
        <v>359</v>
      </c>
      <c r="I881" s="62" t="s">
        <v>910</v>
      </c>
      <c r="J881" s="62" t="s">
        <v>910</v>
      </c>
    </row>
    <row r="882" spans="2:10" ht="29.5" customHeight="1" thickBot="1" x14ac:dyDescent="0.4">
      <c r="B882" s="79" t="s">
        <v>1804</v>
      </c>
      <c r="C882" s="55"/>
      <c r="D882" s="55">
        <v>560.6</v>
      </c>
      <c r="E882" s="55">
        <v>564.4</v>
      </c>
      <c r="F882" s="55">
        <v>562.1</v>
      </c>
      <c r="G882" s="55">
        <v>563</v>
      </c>
      <c r="H882" s="55">
        <v>562.20000000000005</v>
      </c>
      <c r="I882" s="55" t="s">
        <v>910</v>
      </c>
      <c r="J882" s="55" t="s">
        <v>910</v>
      </c>
    </row>
    <row r="883" spans="2:10" ht="29.5" customHeight="1" thickBot="1" x14ac:dyDescent="0.4">
      <c r="B883" s="78" t="s">
        <v>1805</v>
      </c>
      <c r="C883" s="62"/>
      <c r="D883" s="62">
        <v>606.70000000000005</v>
      </c>
      <c r="E883" s="62">
        <v>605.29999999999995</v>
      </c>
      <c r="F883" s="62">
        <v>607.29999999999995</v>
      </c>
      <c r="G883" s="62">
        <v>604</v>
      </c>
      <c r="H883" s="62">
        <v>608.6</v>
      </c>
      <c r="I883" s="62">
        <v>608</v>
      </c>
      <c r="J883" s="62">
        <v>-0.6</v>
      </c>
    </row>
    <row r="884" spans="2:10" ht="29.5" customHeight="1" thickBot="1" x14ac:dyDescent="0.4">
      <c r="B884" s="79" t="s">
        <v>1806</v>
      </c>
      <c r="C884" s="55"/>
      <c r="D884" s="77">
        <v>1354.6</v>
      </c>
      <c r="E884" s="77">
        <v>1353.1</v>
      </c>
      <c r="F884" s="77">
        <v>1351.4</v>
      </c>
      <c r="G884" s="77">
        <v>1350.7</v>
      </c>
      <c r="H884" s="77">
        <v>1351.1</v>
      </c>
      <c r="I884" s="55" t="s">
        <v>910</v>
      </c>
      <c r="J884" s="55" t="s">
        <v>910</v>
      </c>
    </row>
    <row r="885" spans="2:10" ht="15" thickBot="1" x14ac:dyDescent="0.4">
      <c r="B885" s="60" t="s">
        <v>1807</v>
      </c>
      <c r="C885" s="62"/>
      <c r="D885" s="85">
        <v>4930</v>
      </c>
      <c r="E885" s="85">
        <v>5077</v>
      </c>
      <c r="F885" s="85">
        <v>5067</v>
      </c>
      <c r="G885" s="85">
        <v>5042</v>
      </c>
      <c r="H885" s="85">
        <v>5032</v>
      </c>
      <c r="I885" s="85">
        <v>5032</v>
      </c>
      <c r="J885" s="62">
        <v>0</v>
      </c>
    </row>
    <row r="886" spans="2:10" ht="18.5" customHeight="1" thickBot="1" x14ac:dyDescent="0.4">
      <c r="B886" s="66" t="s">
        <v>1808</v>
      </c>
      <c r="C886" s="55"/>
      <c r="D886" s="77">
        <v>2243.6999999999998</v>
      </c>
      <c r="E886" s="77">
        <v>2428.6</v>
      </c>
      <c r="F886" s="77">
        <v>2423.6999999999998</v>
      </c>
      <c r="G886" s="77">
        <v>2403.5</v>
      </c>
      <c r="H886" s="77">
        <v>2400.1</v>
      </c>
      <c r="I886" s="77">
        <v>2405.1</v>
      </c>
      <c r="J886" s="55">
        <v>5</v>
      </c>
    </row>
    <row r="887" spans="2:10" ht="18.5" customHeight="1" thickBot="1" x14ac:dyDescent="0.4">
      <c r="B887" s="65" t="s">
        <v>1809</v>
      </c>
      <c r="C887" s="62"/>
      <c r="D887" s="76">
        <v>2686.4</v>
      </c>
      <c r="E887" s="76">
        <v>2648</v>
      </c>
      <c r="F887" s="76">
        <v>2642.8</v>
      </c>
      <c r="G887" s="76">
        <v>2638.5</v>
      </c>
      <c r="H887" s="76">
        <v>2632.3</v>
      </c>
      <c r="I887" s="76">
        <v>2627.2</v>
      </c>
      <c r="J887" s="62">
        <v>-5.0999999999999996</v>
      </c>
    </row>
    <row r="888" spans="2:10" ht="15" thickBot="1" x14ac:dyDescent="0.4">
      <c r="B888" s="79" t="s">
        <v>1810</v>
      </c>
      <c r="C888" s="55"/>
      <c r="D888" s="55">
        <v>398.2</v>
      </c>
      <c r="E888" s="55">
        <v>400.1</v>
      </c>
      <c r="F888" s="55">
        <v>401.1</v>
      </c>
      <c r="G888" s="55">
        <v>401.5</v>
      </c>
      <c r="H888" s="55">
        <v>401.9</v>
      </c>
      <c r="I888" s="55" t="s">
        <v>910</v>
      </c>
      <c r="J888" s="55" t="s">
        <v>910</v>
      </c>
    </row>
    <row r="889" spans="2:10" ht="44" customHeight="1" thickBot="1" x14ac:dyDescent="0.4">
      <c r="B889" s="75" t="s">
        <v>1811</v>
      </c>
      <c r="C889" s="62"/>
      <c r="D889" s="76">
        <v>1823.1</v>
      </c>
      <c r="E889" s="76">
        <v>1791.2</v>
      </c>
      <c r="F889" s="76">
        <v>1786.7</v>
      </c>
      <c r="G889" s="76">
        <v>1782.7</v>
      </c>
      <c r="H889" s="76">
        <v>1779.4</v>
      </c>
      <c r="I889" s="62" t="s">
        <v>910</v>
      </c>
      <c r="J889" s="62" t="s">
        <v>910</v>
      </c>
    </row>
    <row r="890" spans="2:10" ht="29.5" customHeight="1" thickBot="1" x14ac:dyDescent="0.4">
      <c r="B890" s="79" t="s">
        <v>1812</v>
      </c>
      <c r="C890" s="55"/>
      <c r="D890" s="55">
        <v>466.1</v>
      </c>
      <c r="E890" s="55">
        <v>456.5</v>
      </c>
      <c r="F890" s="55">
        <v>454.5</v>
      </c>
      <c r="G890" s="55">
        <v>454.3</v>
      </c>
      <c r="H890" s="55">
        <v>452.5</v>
      </c>
      <c r="I890" s="55" t="s">
        <v>910</v>
      </c>
      <c r="J890" s="55" t="s">
        <v>910</v>
      </c>
    </row>
    <row r="891" spans="2:10" ht="15" thickBot="1" x14ac:dyDescent="0.4">
      <c r="B891" s="60" t="s">
        <v>1813</v>
      </c>
      <c r="C891" s="62"/>
      <c r="D891" s="85">
        <v>13634</v>
      </c>
      <c r="E891" s="85">
        <v>14091</v>
      </c>
      <c r="F891" s="85">
        <v>14058</v>
      </c>
      <c r="G891" s="85">
        <v>14021</v>
      </c>
      <c r="H891" s="85">
        <v>14006</v>
      </c>
      <c r="I891" s="85">
        <v>13996</v>
      </c>
      <c r="J891" s="62">
        <v>-10</v>
      </c>
    </row>
    <row r="892" spans="2:10" ht="18.5" customHeight="1" thickBot="1" x14ac:dyDescent="0.4">
      <c r="B892" s="66" t="s">
        <v>1814</v>
      </c>
      <c r="C892" s="55"/>
      <c r="D892" s="77">
        <v>7326.4</v>
      </c>
      <c r="E892" s="77">
        <v>7789</v>
      </c>
      <c r="F892" s="77">
        <v>7705.1</v>
      </c>
      <c r="G892" s="77">
        <v>7666.9</v>
      </c>
      <c r="H892" s="77">
        <v>7655.1</v>
      </c>
      <c r="I892" s="77">
        <v>7653.3</v>
      </c>
      <c r="J892" s="55">
        <v>-1.8</v>
      </c>
    </row>
    <row r="893" spans="2:10" ht="18.5" customHeight="1" thickBot="1" x14ac:dyDescent="0.4">
      <c r="B893" s="65" t="s">
        <v>1815</v>
      </c>
      <c r="C893" s="62"/>
      <c r="D893" s="76">
        <v>6307.3</v>
      </c>
      <c r="E893" s="76">
        <v>6302.4</v>
      </c>
      <c r="F893" s="76">
        <v>6353.1</v>
      </c>
      <c r="G893" s="76">
        <v>6354</v>
      </c>
      <c r="H893" s="76">
        <v>6350.5</v>
      </c>
      <c r="I893" s="76">
        <v>6342.7</v>
      </c>
      <c r="J893" s="62">
        <v>-7.8</v>
      </c>
    </row>
    <row r="894" spans="2:10" ht="29.5" customHeight="1" thickBot="1" x14ac:dyDescent="0.4">
      <c r="B894" s="79" t="s">
        <v>1816</v>
      </c>
      <c r="C894" s="55"/>
      <c r="D894" s="55">
        <v>246.3</v>
      </c>
      <c r="E894" s="55">
        <v>244.3</v>
      </c>
      <c r="F894" s="55">
        <v>245.2</v>
      </c>
      <c r="G894" s="55">
        <v>245</v>
      </c>
      <c r="H894" s="55">
        <v>245.2</v>
      </c>
      <c r="I894" s="55" t="s">
        <v>910</v>
      </c>
      <c r="J894" s="55" t="s">
        <v>910</v>
      </c>
    </row>
    <row r="895" spans="2:10" ht="29.5" customHeight="1" thickBot="1" x14ac:dyDescent="0.4">
      <c r="B895" s="75" t="s">
        <v>1817</v>
      </c>
      <c r="C895" s="62"/>
      <c r="D895" s="62">
        <v>280.3</v>
      </c>
      <c r="E895" s="62">
        <v>276.39999999999998</v>
      </c>
      <c r="F895" s="62">
        <v>275</v>
      </c>
      <c r="G895" s="62">
        <v>275.5</v>
      </c>
      <c r="H895" s="62">
        <v>273.60000000000002</v>
      </c>
      <c r="I895" s="62" t="s">
        <v>910</v>
      </c>
      <c r="J895" s="62" t="s">
        <v>910</v>
      </c>
    </row>
    <row r="896" spans="2:10" ht="15" thickBot="1" x14ac:dyDescent="0.4">
      <c r="B896" s="79" t="s">
        <v>1818</v>
      </c>
      <c r="C896" s="55"/>
      <c r="D896" s="55">
        <v>689.3</v>
      </c>
      <c r="E896" s="55">
        <v>691.6</v>
      </c>
      <c r="F896" s="55">
        <v>689.8</v>
      </c>
      <c r="G896" s="55">
        <v>688.7</v>
      </c>
      <c r="H896" s="55">
        <v>688.6</v>
      </c>
      <c r="I896" s="55" t="s">
        <v>910</v>
      </c>
      <c r="J896" s="55" t="s">
        <v>910</v>
      </c>
    </row>
    <row r="897" spans="2:10" ht="44" customHeight="1" thickBot="1" x14ac:dyDescent="0.4">
      <c r="B897" s="75" t="s">
        <v>1819</v>
      </c>
      <c r="C897" s="62"/>
      <c r="D897" s="76">
        <v>4144.6000000000004</v>
      </c>
      <c r="E897" s="76">
        <v>4096.8</v>
      </c>
      <c r="F897" s="76">
        <v>4148.3999999999996</v>
      </c>
      <c r="G897" s="76">
        <v>4150.3</v>
      </c>
      <c r="H897" s="76">
        <v>4146.8999999999996</v>
      </c>
      <c r="I897" s="62" t="s">
        <v>910</v>
      </c>
      <c r="J897" s="62" t="s">
        <v>910</v>
      </c>
    </row>
    <row r="898" spans="2:10" ht="29.5" customHeight="1" thickBot="1" x14ac:dyDescent="0.4">
      <c r="B898" s="79" t="s">
        <v>1820</v>
      </c>
      <c r="C898" s="55"/>
      <c r="D898" s="55">
        <v>946</v>
      </c>
      <c r="E898" s="55">
        <v>978.5</v>
      </c>
      <c r="F898" s="55">
        <v>983.7</v>
      </c>
      <c r="G898" s="55">
        <v>984.2</v>
      </c>
      <c r="H898" s="55">
        <v>983.3</v>
      </c>
      <c r="I898" s="55" t="s">
        <v>910</v>
      </c>
      <c r="J898" s="55" t="s">
        <v>910</v>
      </c>
    </row>
    <row r="899" spans="2:10" x14ac:dyDescent="0.35">
      <c r="B899" s="97" t="s">
        <v>1821</v>
      </c>
      <c r="C899" s="98"/>
      <c r="D899" s="98"/>
      <c r="E899" s="98"/>
      <c r="F899" s="98"/>
      <c r="G899" s="98"/>
      <c r="H899" s="98"/>
      <c r="I899" s="98"/>
      <c r="J899" s="99"/>
    </row>
    <row r="900" spans="2:10" ht="29" customHeight="1" x14ac:dyDescent="0.35">
      <c r="B900" s="100" t="s">
        <v>1822</v>
      </c>
      <c r="C900" s="101"/>
      <c r="D900" s="101"/>
      <c r="E900" s="101"/>
      <c r="F900" s="101"/>
      <c r="G900" s="101"/>
      <c r="H900" s="101"/>
      <c r="I900" s="101"/>
      <c r="J900" s="102"/>
    </row>
    <row r="901" spans="2:10" ht="14.5" customHeight="1" x14ac:dyDescent="0.35">
      <c r="B901" s="103" t="s">
        <v>1823</v>
      </c>
      <c r="C901" s="104"/>
      <c r="D901" s="104"/>
      <c r="E901" s="104"/>
      <c r="F901" s="104"/>
      <c r="G901" s="104"/>
      <c r="H901" s="104"/>
      <c r="I901" s="104"/>
      <c r="J901" s="105"/>
    </row>
    <row r="902" spans="2:10" x14ac:dyDescent="0.35">
      <c r="B902" s="103" t="s">
        <v>1824</v>
      </c>
      <c r="C902" s="104"/>
      <c r="D902" s="104"/>
      <c r="E902" s="104"/>
      <c r="F902" s="104"/>
      <c r="G902" s="104"/>
      <c r="H902" s="104"/>
      <c r="I902" s="104"/>
      <c r="J902" s="105"/>
    </row>
    <row r="903" spans="2:10" ht="14.5" customHeight="1" x14ac:dyDescent="0.35">
      <c r="B903" s="103" t="s">
        <v>1825</v>
      </c>
      <c r="C903" s="104"/>
      <c r="D903" s="104"/>
      <c r="E903" s="104"/>
      <c r="F903" s="104"/>
      <c r="G903" s="104"/>
      <c r="H903" s="104"/>
      <c r="I903" s="104"/>
      <c r="J903" s="105"/>
    </row>
    <row r="904" spans="2:10" x14ac:dyDescent="0.35">
      <c r="B904" s="103" t="s">
        <v>1826</v>
      </c>
      <c r="C904" s="104"/>
      <c r="D904" s="104"/>
      <c r="E904" s="104"/>
      <c r="F904" s="104"/>
      <c r="G904" s="104"/>
      <c r="H904" s="104"/>
      <c r="I904" s="104"/>
      <c r="J904" s="105"/>
    </row>
    <row r="905" spans="2:10" ht="15" thickBot="1" x14ac:dyDescent="0.4">
      <c r="B905" s="94" t="s">
        <v>1827</v>
      </c>
      <c r="C905" s="95"/>
      <c r="D905" s="95"/>
      <c r="E905" s="95"/>
      <c r="F905" s="95"/>
      <c r="G905" s="95"/>
      <c r="H905" s="95"/>
      <c r="I905" s="95"/>
      <c r="J905" s="96"/>
    </row>
  </sheetData>
  <hyperlinks>
    <hyperlink ref="J5" r:id="rId1" location="ce_ee_table1a.f.p" tooltip="Preliminary" display="https://www.bls.gov/ces/data/employment-and-earnings/2021/table1a_202112.htm - ce_ee_table1a.f.p" xr:uid="{15960A19-9F7B-4F0E-8212-00C3D271CAE4}"/>
    <hyperlink ref="H6" r:id="rId2" location="ce_ee_table1a.f.p" tooltip="Preliminary" display="https://www.bls.gov/ces/data/employment-and-earnings/2021/table1a_202112.htm - ce_ee_table1a.f.p" xr:uid="{70C5AE99-B542-45E2-9CAC-7213F905DD80}"/>
    <hyperlink ref="I6" r:id="rId3" location="ce_ee_table1a.f.p" tooltip="Preliminary" display="https://www.bls.gov/ces/data/employment-and-earnings/2021/table1a_202112.htm - ce_ee_table1a.f.p" xr:uid="{B1B96279-A52D-4C30-B96F-BC5BB22C27D8}"/>
    <hyperlink ref="B19" r:id="rId4" location="ce_ee_table1a.f.1" tooltip="Click to jump to footnotes at bottom of the table" display="https://www.bls.gov/ces/data/employment-and-earnings/2021/table1a_202112.htm - ce_ee_table1a.f.1" xr:uid="{44C707F0-DB71-4633-9595-A346D2FF13F1}"/>
    <hyperlink ref="B20" r:id="rId5" location="ce_ee_table1a.f.1" tooltip="Click to jump to footnotes at bottom of the table" display="https://www.bls.gov/ces/data/employment-and-earnings/2021/table1a_202112.htm - ce_ee_table1a.f.1" xr:uid="{1DA3EDB6-1A92-4D6E-9EB4-8DF319075BFB}"/>
    <hyperlink ref="B23" r:id="rId6" location="ce_ee_table1a.f.1" tooltip="Click to jump to footnotes at bottom of the table" display="https://www.bls.gov/ces/data/employment-and-earnings/2021/table1a_202112.htm - ce_ee_table1a.f.1" xr:uid="{C7E446A6-D814-43A4-A875-6F2550D982BE}"/>
    <hyperlink ref="B24" r:id="rId7" location="ce_ee_table1a.f.1" tooltip="Click to jump to footnotes at bottom of the table" display="https://www.bls.gov/ces/data/employment-and-earnings/2021/table1a_202112.htm - ce_ee_table1a.f.1" xr:uid="{8295F341-CA15-42C8-8912-85AE8565A7ED}"/>
    <hyperlink ref="B25" r:id="rId8" location="ce_ee_table1a.f.1" tooltip="Click to jump to footnotes at bottom of the table" display="https://www.bls.gov/ces/data/employment-and-earnings/2021/table1a_202112.htm - ce_ee_table1a.f.1" xr:uid="{CD1943ED-C942-49D5-AC23-70B0E6266AAD}"/>
    <hyperlink ref="B26" r:id="rId9" location="ce_ee_table1a.f.1" tooltip="Click to jump to footnotes at bottom of the table" display="https://www.bls.gov/ces/data/employment-and-earnings/2021/table1a_202112.htm - ce_ee_table1a.f.1" xr:uid="{D459CC84-2FBD-4161-A0C1-43C08282E032}"/>
    <hyperlink ref="B27" r:id="rId10" location="ce_ee_table1a.f.1" tooltip="Click to jump to footnotes at bottom of the table" display="https://www.bls.gov/ces/data/employment-and-earnings/2021/table1a_202112.htm - ce_ee_table1a.f.1" xr:uid="{6F4B4C5B-D34D-4BCD-BD2E-66136BA98A76}"/>
    <hyperlink ref="B28" r:id="rId11" location="ce_ee_table1a.f.1" tooltip="Click to jump to footnotes at bottom of the table" display="https://www.bls.gov/ces/data/employment-and-earnings/2021/table1a_202112.htm - ce_ee_table1a.f.1" xr:uid="{5FEC14B7-0341-4071-8A96-4D7C5CE31E89}"/>
    <hyperlink ref="B30" r:id="rId12" location="ce_ee_table1a.f.1" tooltip="Click to jump to footnotes at bottom of the table" display="https://www.bls.gov/ces/data/employment-and-earnings/2021/table1a_202112.htm - ce_ee_table1a.f.1" xr:uid="{A43B5321-E07C-4A80-BDA1-CFC677695CBB}"/>
    <hyperlink ref="B43" r:id="rId13" location="ce_ee_table1a.f.1" tooltip="Click to jump to footnotes at bottom of the table" display="https://www.bls.gov/ces/data/employment-and-earnings/2021/table1a_202112.htm - ce_ee_table1a.f.1" xr:uid="{25A7B05E-6675-4F27-AE10-D63522712A9A}"/>
    <hyperlink ref="B44" r:id="rId14" location="ce_ee_table1a.f.1" tooltip="Click to jump to footnotes at bottom of the table" display="https://www.bls.gov/ces/data/employment-and-earnings/2021/table1a_202112.htm - ce_ee_table1a.f.1" xr:uid="{44DDE259-1760-4825-B600-940AF8CC9B84}"/>
    <hyperlink ref="B45" r:id="rId15" location="ce_ee_table1a.f.1" tooltip="Click to jump to footnotes at bottom of the table" display="https://www.bls.gov/ces/data/employment-and-earnings/2021/table1a_202112.htm - ce_ee_table1a.f.1" xr:uid="{1CC7E3C9-DB7E-4090-9D65-A56FE7F894C5}"/>
    <hyperlink ref="B46" r:id="rId16" location="ce_ee_table1a.f.1" tooltip="Click to jump to footnotes at bottom of the table" display="https://www.bls.gov/ces/data/employment-and-earnings/2021/table1a_202112.htm - ce_ee_table1a.f.1" xr:uid="{060AC7BC-6DF5-4DF2-88CF-87E61135B541}"/>
    <hyperlink ref="B47" r:id="rId17" location="ce_ee_table1a.f.1" tooltip="Click to jump to footnotes at bottom of the table" display="https://www.bls.gov/ces/data/employment-and-earnings/2021/table1a_202112.htm - ce_ee_table1a.f.1" xr:uid="{EF9D9549-27B0-4738-90BC-7E07CD361DF4}"/>
    <hyperlink ref="B48" r:id="rId18" location="ce_ee_table1a.f.1" tooltip="Click to jump to footnotes at bottom of the table" display="https://www.bls.gov/ces/data/employment-and-earnings/2021/table1a_202112.htm - ce_ee_table1a.f.1" xr:uid="{F8992967-5D00-4E1F-805C-94A5FB2EEF2E}"/>
    <hyperlink ref="B49" r:id="rId19" location="ce_ee_table1a.f.1" tooltip="Click to jump to footnotes at bottom of the table" display="https://www.bls.gov/ces/data/employment-and-earnings/2021/table1a_202112.htm - ce_ee_table1a.f.1" xr:uid="{694AEBF7-090E-4B83-8D99-F26AFF8228D0}"/>
    <hyperlink ref="B53" r:id="rId20" location="ce_ee_table1a.f.1" tooltip="Click to jump to footnotes at bottom of the table" display="https://www.bls.gov/ces/data/employment-and-earnings/2021/table1a_202112.htm - ce_ee_table1a.f.1" xr:uid="{3D22584E-5EAE-4A17-A7B3-836ED7693417}"/>
    <hyperlink ref="B62" r:id="rId21" location="ce_ee_table1a.f.1" tooltip="Click to jump to footnotes at bottom of the table" display="https://www.bls.gov/ces/data/employment-and-earnings/2021/table1a_202112.htm - ce_ee_table1a.f.1" xr:uid="{21A85E10-937E-44B9-9FC1-07C0D2C641BD}"/>
    <hyperlink ref="B66" r:id="rId22" location="ce_ee_table1a.f.1" tooltip="Click to jump to footnotes at bottom of the table" display="https://www.bls.gov/ces/data/employment-and-earnings/2021/table1a_202112.htm - ce_ee_table1a.f.1" xr:uid="{BCE690C7-9206-42F4-B593-3D5D0D490EC5}"/>
    <hyperlink ref="B73" r:id="rId23" location="ce_ee_table1a.f.1" tooltip="Click to jump to footnotes at bottom of the table" display="https://www.bls.gov/ces/data/employment-and-earnings/2021/table1a_202112.htm - ce_ee_table1a.f.1" xr:uid="{30BB7590-E7C5-468A-B737-EF8085A1BFCF}"/>
    <hyperlink ref="B81" r:id="rId24" location="ce_ee_table1a.f.1" tooltip="Click to jump to footnotes at bottom of the table" display="https://www.bls.gov/ces/data/employment-and-earnings/2021/table1a_202112.htm - ce_ee_table1a.f.1" xr:uid="{41A05EAA-8EDB-4F2C-8037-94CFF64F7D4B}"/>
    <hyperlink ref="B82" r:id="rId25" location="ce_ee_table1a.f.1" tooltip="Click to jump to footnotes at bottom of the table" display="https://www.bls.gov/ces/data/employment-and-earnings/2021/table1a_202112.htm - ce_ee_table1a.f.1" xr:uid="{A2E16FC5-1207-400A-AE24-217FAEC8716B}"/>
    <hyperlink ref="B83" r:id="rId26" location="ce_ee_table1a.f.1" tooltip="Click to jump to footnotes at bottom of the table" display="https://www.bls.gov/ces/data/employment-and-earnings/2021/table1a_202112.htm - ce_ee_table1a.f.1" xr:uid="{B2C49FA0-1E2F-4689-8FD2-548403AC1266}"/>
    <hyperlink ref="B84" r:id="rId27" location="ce_ee_table1a.f.1" tooltip="Click to jump to footnotes at bottom of the table" display="https://www.bls.gov/ces/data/employment-and-earnings/2021/table1a_202112.htm - ce_ee_table1a.f.1" xr:uid="{28AC3F81-EE4D-438F-BD41-D8AB75CC5834}"/>
    <hyperlink ref="B85" r:id="rId28" location="ce_ee_table1a.f.1" tooltip="Click to jump to footnotes at bottom of the table" display="https://www.bls.gov/ces/data/employment-and-earnings/2021/table1a_202112.htm - ce_ee_table1a.f.1" xr:uid="{4D0C9E16-2914-4CD6-8AA5-9CB3EBD84928}"/>
    <hyperlink ref="B86" r:id="rId29" location="ce_ee_table1a.f.1" tooltip="Click to jump to footnotes at bottom of the table" display="https://www.bls.gov/ces/data/employment-and-earnings/2021/table1a_202112.htm - ce_ee_table1a.f.1" xr:uid="{B27C1FD7-C0D2-4669-B528-4DB669F24E72}"/>
    <hyperlink ref="B87" r:id="rId30" location="ce_ee_table1a.f.1" tooltip="Click to jump to footnotes at bottom of the table" display="https://www.bls.gov/ces/data/employment-and-earnings/2021/table1a_202112.htm - ce_ee_table1a.f.1" xr:uid="{2E9F45BF-BA9F-452F-B846-03584F98C826}"/>
    <hyperlink ref="B88" r:id="rId31" location="ce_ee_table1a.f.1" tooltip="Click to jump to footnotes at bottom of the table" display="https://www.bls.gov/ces/data/employment-and-earnings/2021/table1a_202112.htm - ce_ee_table1a.f.1" xr:uid="{366154A5-0D69-4ACA-97BA-4B921DCCCC8E}"/>
    <hyperlink ref="B90" r:id="rId32" location="ce_ee_table1a.f.1" tooltip="Click to jump to footnotes at bottom of the table" display="https://www.bls.gov/ces/data/employment-and-earnings/2021/table1a_202112.htm - ce_ee_table1a.f.1" xr:uid="{032F0A10-8FF0-4DF4-9646-315098B2EA48}"/>
    <hyperlink ref="B91" r:id="rId33" location="ce_ee_table1a.f.1" tooltip="Click to jump to footnotes at bottom of the table" display="https://www.bls.gov/ces/data/employment-and-earnings/2021/table1a_202112.htm - ce_ee_table1a.f.1" xr:uid="{85440AAE-A653-4829-B743-DD56731FDA71}"/>
    <hyperlink ref="B92" r:id="rId34" location="ce_ee_table1a.f.1" tooltip="Click to jump to footnotes at bottom of the table" display="https://www.bls.gov/ces/data/employment-and-earnings/2021/table1a_202112.htm - ce_ee_table1a.f.1" xr:uid="{4029343A-FB3E-4C1A-AF4C-1685F3CB1955}"/>
    <hyperlink ref="B93" r:id="rId35" location="ce_ee_table1a.f.1" tooltip="Click to jump to footnotes at bottom of the table" display="https://www.bls.gov/ces/data/employment-and-earnings/2021/table1a_202112.htm - ce_ee_table1a.f.1" xr:uid="{DB58DDD6-7A72-4199-A621-C30E565F62D3}"/>
    <hyperlink ref="B94" r:id="rId36" location="ce_ee_table1a.f.1" tooltip="Click to jump to footnotes at bottom of the table" display="https://www.bls.gov/ces/data/employment-and-earnings/2021/table1a_202112.htm - ce_ee_table1a.f.1" xr:uid="{D10A2051-3EFA-4AC6-954B-AF8BF2825563}"/>
    <hyperlink ref="B95" r:id="rId37" location="ce_ee_table1a.f.1" tooltip="Click to jump to footnotes at bottom of the table" display="https://www.bls.gov/ces/data/employment-and-earnings/2021/table1a_202112.htm - ce_ee_table1a.f.1" xr:uid="{57957A69-44E1-41A2-A224-CD437EF9109F}"/>
    <hyperlink ref="B96" r:id="rId38" location="ce_ee_table1a.f.1" tooltip="Click to jump to footnotes at bottom of the table" display="https://www.bls.gov/ces/data/employment-and-earnings/2021/table1a_202112.htm - ce_ee_table1a.f.1" xr:uid="{1B0B6A0F-534E-4E7B-B0B8-50B70FA5A440}"/>
    <hyperlink ref="B97" r:id="rId39" location="ce_ee_table1a.f.1" tooltip="Click to jump to footnotes at bottom of the table" display="https://www.bls.gov/ces/data/employment-and-earnings/2021/table1a_202112.htm - ce_ee_table1a.f.1" xr:uid="{65091848-7A11-46FD-AA1C-12FC644701DD}"/>
    <hyperlink ref="B99" r:id="rId40" location="ce_ee_table1a.f.1" tooltip="Click to jump to footnotes at bottom of the table" display="https://www.bls.gov/ces/data/employment-and-earnings/2021/table1a_202112.htm - ce_ee_table1a.f.1" xr:uid="{AC7E6D4B-2026-49FE-A138-B9CAD2C358FF}"/>
    <hyperlink ref="B100" r:id="rId41" location="ce_ee_table1a.f.1" tooltip="Click to jump to footnotes at bottom of the table" display="https://www.bls.gov/ces/data/employment-and-earnings/2021/table1a_202112.htm - ce_ee_table1a.f.1" xr:uid="{FDF8D0BD-E8F0-4836-A8F9-40E9E4745363}"/>
    <hyperlink ref="B101" r:id="rId42" location="ce_ee_table1a.f.1" tooltip="Click to jump to footnotes at bottom of the table" display="https://www.bls.gov/ces/data/employment-and-earnings/2021/table1a_202112.htm - ce_ee_table1a.f.1" xr:uid="{B46813AE-9E78-49C5-B253-F24EB02EC9D5}"/>
    <hyperlink ref="B102" r:id="rId43" location="ce_ee_table1a.f.1" tooltip="Click to jump to footnotes at bottom of the table" display="https://www.bls.gov/ces/data/employment-and-earnings/2021/table1a_202112.htm - ce_ee_table1a.f.1" xr:uid="{86DA9DE5-345E-4C56-9BA7-947B521D256E}"/>
    <hyperlink ref="B103" r:id="rId44" location="ce_ee_table1a.f.1" tooltip="Click to jump to footnotes at bottom of the table" display="https://www.bls.gov/ces/data/employment-and-earnings/2021/table1a_202112.htm - ce_ee_table1a.f.1" xr:uid="{6BE15B58-C158-49D5-8F8F-E3F2C77D0737}"/>
    <hyperlink ref="B104" r:id="rId45" location="ce_ee_table1a.f.1" tooltip="Click to jump to footnotes at bottom of the table" display="https://www.bls.gov/ces/data/employment-and-earnings/2021/table1a_202112.htm - ce_ee_table1a.f.1" xr:uid="{24D3CF8E-E679-45A0-B067-4D3FB4FDA8B9}"/>
    <hyperlink ref="B105" r:id="rId46" location="ce_ee_table1a.f.1" tooltip="Click to jump to footnotes at bottom of the table" display="https://www.bls.gov/ces/data/employment-and-earnings/2021/table1a_202112.htm - ce_ee_table1a.f.1" xr:uid="{62EF0B51-F3C4-42BE-916A-63BCC62A4D5C}"/>
    <hyperlink ref="B107" r:id="rId47" location="ce_ee_table1a.f.1" tooltip="Click to jump to footnotes at bottom of the table" display="https://www.bls.gov/ces/data/employment-and-earnings/2021/table1a_202112.htm - ce_ee_table1a.f.1" xr:uid="{69FA7E74-775F-42F8-9100-DAF7DA40DDBD}"/>
    <hyperlink ref="B108" r:id="rId48" location="ce_ee_table1a.f.1" tooltip="Click to jump to footnotes at bottom of the table" display="https://www.bls.gov/ces/data/employment-and-earnings/2021/table1a_202112.htm - ce_ee_table1a.f.1" xr:uid="{74946BDA-C5A1-498C-AC05-D90E36D41839}"/>
    <hyperlink ref="B109" r:id="rId49" location="ce_ee_table1a.f.1" tooltip="Click to jump to footnotes at bottom of the table" display="https://www.bls.gov/ces/data/employment-and-earnings/2021/table1a_202112.htm - ce_ee_table1a.f.1" xr:uid="{0A2D180E-3789-438F-B6AD-7F4CDF3024B5}"/>
    <hyperlink ref="B110" r:id="rId50" location="ce_ee_table1a.f.1" tooltip="Click to jump to footnotes at bottom of the table" display="https://www.bls.gov/ces/data/employment-and-earnings/2021/table1a_202112.htm - ce_ee_table1a.f.1" xr:uid="{42067F94-3B52-4D70-AF33-214D78159E30}"/>
    <hyperlink ref="B111" r:id="rId51" location="ce_ee_table1a.f.1" tooltip="Click to jump to footnotes at bottom of the table" display="https://www.bls.gov/ces/data/employment-and-earnings/2021/table1a_202112.htm - ce_ee_table1a.f.1" xr:uid="{FF01D71C-AB8B-4F3F-91EA-08B81110D79A}"/>
    <hyperlink ref="B112" r:id="rId52" location="ce_ee_table1a.f.1" tooltip="Click to jump to footnotes at bottom of the table" display="https://www.bls.gov/ces/data/employment-and-earnings/2021/table1a_202112.htm - ce_ee_table1a.f.1" xr:uid="{D993E4CF-43C2-46DD-8EEC-E9BDF375AE38}"/>
    <hyperlink ref="B113" r:id="rId53" location="ce_ee_table1a.f.1" tooltip="Click to jump to footnotes at bottom of the table" display="https://www.bls.gov/ces/data/employment-and-earnings/2021/table1a_202112.htm - ce_ee_table1a.f.1" xr:uid="{038F9538-5C56-4C1F-A984-63EFF45225E4}"/>
    <hyperlink ref="B114" r:id="rId54" location="ce_ee_table1a.f.1" tooltip="Click to jump to footnotes at bottom of the table" display="https://www.bls.gov/ces/data/employment-and-earnings/2021/table1a_202112.htm - ce_ee_table1a.f.1" xr:uid="{F62C1EB2-B3E9-4A16-A38D-4AB7EE302CF8}"/>
    <hyperlink ref="B115" r:id="rId55" location="ce_ee_table1a.f.1" tooltip="Click to jump to footnotes at bottom of the table" display="https://www.bls.gov/ces/data/employment-and-earnings/2021/table1a_202112.htm - ce_ee_table1a.f.1" xr:uid="{1FD23DF2-1FAD-4E42-8DB6-9CF786448DC3}"/>
    <hyperlink ref="B116" r:id="rId56" location="ce_ee_table1a.f.1" tooltip="Click to jump to footnotes at bottom of the table" display="https://www.bls.gov/ces/data/employment-and-earnings/2021/table1a_202112.htm - ce_ee_table1a.f.1" xr:uid="{75D7B5A4-2880-4EEE-855A-F4EEA8995262}"/>
    <hyperlink ref="B117" r:id="rId57" location="ce_ee_table1a.f.1" tooltip="Click to jump to footnotes at bottom of the table" display="https://www.bls.gov/ces/data/employment-and-earnings/2021/table1a_202112.htm - ce_ee_table1a.f.1" xr:uid="{8C91A311-85CA-4C93-B3D8-44D1046DB713}"/>
    <hyperlink ref="B118" r:id="rId58" location="ce_ee_table1a.f.1" tooltip="Click to jump to footnotes at bottom of the table" display="https://www.bls.gov/ces/data/employment-and-earnings/2021/table1a_202112.htm - ce_ee_table1a.f.1" xr:uid="{6BDB95DB-267E-48F0-A050-0610E5713309}"/>
    <hyperlink ref="B119" r:id="rId59" location="ce_ee_table1a.f.1" tooltip="Click to jump to footnotes at bottom of the table" display="https://www.bls.gov/ces/data/employment-and-earnings/2021/table1a_202112.htm - ce_ee_table1a.f.1" xr:uid="{52767512-59B9-4B9E-B6CD-EE1CA03A4873}"/>
    <hyperlink ref="B120" r:id="rId60" location="ce_ee_table1a.f.1" tooltip="Click to jump to footnotes at bottom of the table" display="https://www.bls.gov/ces/data/employment-and-earnings/2021/table1a_202112.htm - ce_ee_table1a.f.1" xr:uid="{F61CA65C-96D9-4CF3-AEF3-C26A871EF784}"/>
    <hyperlink ref="B121" r:id="rId61" location="ce_ee_table1a.f.1" tooltip="Click to jump to footnotes at bottom of the table" display="https://www.bls.gov/ces/data/employment-and-earnings/2021/table1a_202112.htm - ce_ee_table1a.f.1" xr:uid="{31B0E606-6133-48C5-8D80-B6B37A9AE771}"/>
    <hyperlink ref="B122" r:id="rId62" location="ce_ee_table1a.f.1" tooltip="Click to jump to footnotes at bottom of the table" display="https://www.bls.gov/ces/data/employment-and-earnings/2021/table1a_202112.htm - ce_ee_table1a.f.1" xr:uid="{C3342C86-EBCA-4F3E-B9BD-9B78FEC0F02A}"/>
    <hyperlink ref="B123" r:id="rId63" location="ce_ee_table1a.f.1" tooltip="Click to jump to footnotes at bottom of the table" display="https://www.bls.gov/ces/data/employment-and-earnings/2021/table1a_202112.htm - ce_ee_table1a.f.1" xr:uid="{30B13EA8-DC70-4531-A05B-611AC7E73C22}"/>
    <hyperlink ref="B124" r:id="rId64" location="ce_ee_table1a.f.1" tooltip="Click to jump to footnotes at bottom of the table" display="https://www.bls.gov/ces/data/employment-and-earnings/2021/table1a_202112.htm - ce_ee_table1a.f.1" xr:uid="{453FE27B-6055-48C4-B92E-F266BD84A646}"/>
    <hyperlink ref="B125" r:id="rId65" location="ce_ee_table1a.f.1" tooltip="Click to jump to footnotes at bottom of the table" display="https://www.bls.gov/ces/data/employment-and-earnings/2021/table1a_202112.htm - ce_ee_table1a.f.1" xr:uid="{9B238924-22B1-41FA-BF3F-1763B4C8F823}"/>
    <hyperlink ref="B126" r:id="rId66" location="ce_ee_table1a.f.1" tooltip="Click to jump to footnotes at bottom of the table" display="https://www.bls.gov/ces/data/employment-and-earnings/2021/table1a_202112.htm - ce_ee_table1a.f.1" xr:uid="{A5475736-E9D5-4F94-B03B-8E7DE1595E87}"/>
    <hyperlink ref="B127" r:id="rId67" location="ce_ee_table1a.f.1" tooltip="Click to jump to footnotes at bottom of the table" display="https://www.bls.gov/ces/data/employment-and-earnings/2021/table1a_202112.htm - ce_ee_table1a.f.1" xr:uid="{459196C8-689D-4E80-8E7D-35CBEE8D70FE}"/>
    <hyperlink ref="B128" r:id="rId68" location="ce_ee_table1a.f.1" tooltip="Click to jump to footnotes at bottom of the table" display="https://www.bls.gov/ces/data/employment-and-earnings/2021/table1a_202112.htm - ce_ee_table1a.f.1" xr:uid="{7E5F1118-DA70-400F-A6E3-0D1DA810F4B0}"/>
    <hyperlink ref="B129" r:id="rId69" location="ce_ee_table1a.f.1" tooltip="Click to jump to footnotes at bottom of the table" display="https://www.bls.gov/ces/data/employment-and-earnings/2021/table1a_202112.htm - ce_ee_table1a.f.1" xr:uid="{45215AAA-58D3-4412-AF9A-4CF317F85474}"/>
    <hyperlink ref="B130" r:id="rId70" location="ce_ee_table1a.f.1" tooltip="Click to jump to footnotes at bottom of the table" display="https://www.bls.gov/ces/data/employment-and-earnings/2021/table1a_202112.htm - ce_ee_table1a.f.1" xr:uid="{8CBA8973-1439-4E3E-B7F7-CC4F2ADC57F3}"/>
    <hyperlink ref="B131" r:id="rId71" location="ce_ee_table1a.f.1" tooltip="Click to jump to footnotes at bottom of the table" display="https://www.bls.gov/ces/data/employment-and-earnings/2021/table1a_202112.htm - ce_ee_table1a.f.1" xr:uid="{4C286ACC-BBB8-43DA-8930-A9FDD564DF33}"/>
    <hyperlink ref="B133" r:id="rId72" location="ce_ee_table1a.f.1" tooltip="Click to jump to footnotes at bottom of the table" display="https://www.bls.gov/ces/data/employment-and-earnings/2021/table1a_202112.htm - ce_ee_table1a.f.1" xr:uid="{BCEADA49-C202-4844-B017-1D5D0148A427}"/>
    <hyperlink ref="B134" r:id="rId73" location="ce_ee_table1a.f.1" tooltip="Click to jump to footnotes at bottom of the table" display="https://www.bls.gov/ces/data/employment-and-earnings/2021/table1a_202112.htm - ce_ee_table1a.f.1" xr:uid="{814C17BB-8E90-4C33-9E92-E90309B5D040}"/>
    <hyperlink ref="B135" r:id="rId74" location="ce_ee_table1a.f.1" tooltip="Click to jump to footnotes at bottom of the table" display="https://www.bls.gov/ces/data/employment-and-earnings/2021/table1a_202112.htm - ce_ee_table1a.f.1" xr:uid="{EDF0CF34-4608-416B-8C9A-F4A9AF95FE9B}"/>
    <hyperlink ref="B136" r:id="rId75" location="ce_ee_table1a.f.1" tooltip="Click to jump to footnotes at bottom of the table" display="https://www.bls.gov/ces/data/employment-and-earnings/2021/table1a_202112.htm - ce_ee_table1a.f.1" xr:uid="{A701F9BA-3B53-4932-BE61-51E35229581F}"/>
    <hyperlink ref="B137" r:id="rId76" location="ce_ee_table1a.f.1" tooltip="Click to jump to footnotes at bottom of the table" display="https://www.bls.gov/ces/data/employment-and-earnings/2021/table1a_202112.htm - ce_ee_table1a.f.1" xr:uid="{02953FD8-A83C-48B0-A104-D0F88081BC4C}"/>
    <hyperlink ref="B138" r:id="rId77" location="ce_ee_table1a.f.1" tooltip="Click to jump to footnotes at bottom of the table" display="https://www.bls.gov/ces/data/employment-and-earnings/2021/table1a_202112.htm - ce_ee_table1a.f.1" xr:uid="{F59A39C6-AFAB-40C8-9340-13BE8C7E4B23}"/>
    <hyperlink ref="B139" r:id="rId78" location="ce_ee_table1a.f.1" tooltip="Click to jump to footnotes at bottom of the table" display="https://www.bls.gov/ces/data/employment-and-earnings/2021/table1a_202112.htm - ce_ee_table1a.f.1" xr:uid="{F133B51B-1834-4358-87AC-1216B3445EAA}"/>
    <hyperlink ref="B140" r:id="rId79" location="ce_ee_table1a.f.1" tooltip="Click to jump to footnotes at bottom of the table" display="https://www.bls.gov/ces/data/employment-and-earnings/2021/table1a_202112.htm - ce_ee_table1a.f.1" xr:uid="{A6B3EEA6-951A-4EBE-B5F0-14FEEB324442}"/>
    <hyperlink ref="B141" r:id="rId80" location="ce_ee_table1a.f.1" tooltip="Click to jump to footnotes at bottom of the table" display="https://www.bls.gov/ces/data/employment-and-earnings/2021/table1a_202112.htm - ce_ee_table1a.f.1" xr:uid="{8099D56E-CEC3-4D30-AB85-CF6B4FD2532A}"/>
    <hyperlink ref="B142" r:id="rId81" location="ce_ee_table1a.f.1" tooltip="Click to jump to footnotes at bottom of the table" display="https://www.bls.gov/ces/data/employment-and-earnings/2021/table1a_202112.htm - ce_ee_table1a.f.1" xr:uid="{ADC28D93-0F5D-4572-B4FA-510732CD14CB}"/>
    <hyperlink ref="B143" r:id="rId82" location="ce_ee_table1a.f.1" tooltip="Click to jump to footnotes at bottom of the table" display="https://www.bls.gov/ces/data/employment-and-earnings/2021/table1a_202112.htm - ce_ee_table1a.f.1" xr:uid="{C7C33157-52AB-41B3-9F84-784E70BDCD93}"/>
    <hyperlink ref="B144" r:id="rId83" location="ce_ee_table1a.f.1" tooltip="Click to jump to footnotes at bottom of the table" display="https://www.bls.gov/ces/data/employment-and-earnings/2021/table1a_202112.htm - ce_ee_table1a.f.1" xr:uid="{E9CD5892-931F-4189-8109-58191D7B6116}"/>
    <hyperlink ref="B145" r:id="rId84" location="ce_ee_table1a.f.1" tooltip="Click to jump to footnotes at bottom of the table" display="https://www.bls.gov/ces/data/employment-and-earnings/2021/table1a_202112.htm - ce_ee_table1a.f.1" xr:uid="{4273843D-DB94-43CB-B17F-E170D3261276}"/>
    <hyperlink ref="B146" r:id="rId85" location="ce_ee_table1a.f.1" tooltip="Click to jump to footnotes at bottom of the table" display="https://www.bls.gov/ces/data/employment-and-earnings/2021/table1a_202112.htm - ce_ee_table1a.f.1" xr:uid="{D9E555D3-AAEA-4D39-BABA-8211AD0396DD}"/>
    <hyperlink ref="B147" r:id="rId86" location="ce_ee_table1a.f.1" tooltip="Click to jump to footnotes at bottom of the table" display="https://www.bls.gov/ces/data/employment-and-earnings/2021/table1a_202112.htm - ce_ee_table1a.f.1" xr:uid="{9415FB7B-BB4B-4F6A-945D-0BAB108947FD}"/>
    <hyperlink ref="B148" r:id="rId87" location="ce_ee_table1a.f.1" tooltip="Click to jump to footnotes at bottom of the table" display="https://www.bls.gov/ces/data/employment-and-earnings/2021/table1a_202112.htm - ce_ee_table1a.f.1" xr:uid="{D4425D11-77E3-4F26-9CAB-28A07E3CD0FF}"/>
    <hyperlink ref="B149" r:id="rId88" location="ce_ee_table1a.f.1" tooltip="Click to jump to footnotes at bottom of the table" display="https://www.bls.gov/ces/data/employment-and-earnings/2021/table1a_202112.htm - ce_ee_table1a.f.1" xr:uid="{B9ED0FC8-3D3F-489C-9264-6A40DD1CF504}"/>
    <hyperlink ref="B150" r:id="rId89" location="ce_ee_table1a.f.1" tooltip="Click to jump to footnotes at bottom of the table" display="https://www.bls.gov/ces/data/employment-and-earnings/2021/table1a_202112.htm - ce_ee_table1a.f.1" xr:uid="{38F24246-E0A1-4101-BAB4-61A79DA799CC}"/>
    <hyperlink ref="B154" r:id="rId90" location="ce_ee_table1a.f.1" tooltip="Click to jump to footnotes at bottom of the table" display="https://www.bls.gov/ces/data/employment-and-earnings/2021/table1a_202112.htm - ce_ee_table1a.f.1" xr:uid="{81ECE270-517A-4F6E-BCD1-7E4DC9C9FD95}"/>
    <hyperlink ref="B156" r:id="rId91" location="ce_ee_table1a.f.1" tooltip="Click to jump to footnotes at bottom of the table" display="https://www.bls.gov/ces/data/employment-and-earnings/2021/table1a_202112.htm - ce_ee_table1a.f.1" xr:uid="{1FF0B45B-699B-4209-AF99-34863D8B7C9A}"/>
    <hyperlink ref="B157" r:id="rId92" location="ce_ee_table1a.f.1" tooltip="Click to jump to footnotes at bottom of the table" display="https://www.bls.gov/ces/data/employment-and-earnings/2021/table1a_202112.htm - ce_ee_table1a.f.1" xr:uid="{30C9D4AF-EE6C-4943-8CDB-C93537C27CE7}"/>
    <hyperlink ref="B158" r:id="rId93" location="ce_ee_table1a.f.1" tooltip="Click to jump to footnotes at bottom of the table" display="https://www.bls.gov/ces/data/employment-and-earnings/2021/table1a_202112.htm - ce_ee_table1a.f.1" xr:uid="{1B9C8D5D-4F71-4193-BDAE-423EDB5B84F3}"/>
    <hyperlink ref="B159" r:id="rId94" location="ce_ee_table1a.f.1" tooltip="Click to jump to footnotes at bottom of the table" display="https://www.bls.gov/ces/data/employment-and-earnings/2021/table1a_202112.htm - ce_ee_table1a.f.1" xr:uid="{3152DF7C-9933-477B-A3D0-A6EA5DF18611}"/>
    <hyperlink ref="B161" r:id="rId95" location="ce_ee_table1a.f.1" tooltip="Click to jump to footnotes at bottom of the table" display="https://www.bls.gov/ces/data/employment-and-earnings/2021/table1a_202112.htm - ce_ee_table1a.f.1" xr:uid="{BF9A84D2-E077-40FF-8315-FCCDFA129D28}"/>
    <hyperlink ref="B162" r:id="rId96" location="ce_ee_table1a.f.1" tooltip="Click to jump to footnotes at bottom of the table" display="https://www.bls.gov/ces/data/employment-and-earnings/2021/table1a_202112.htm - ce_ee_table1a.f.1" xr:uid="{B5BED42A-8625-4326-A775-52F087CB104C}"/>
    <hyperlink ref="B163" r:id="rId97" location="ce_ee_table1a.f.1" tooltip="Click to jump to footnotes at bottom of the table" display="https://www.bls.gov/ces/data/employment-and-earnings/2021/table1a_202112.htm - ce_ee_table1a.f.1" xr:uid="{0C2E0D36-A838-4EBD-980A-266159F913BF}"/>
    <hyperlink ref="B164" r:id="rId98" location="ce_ee_table1a.f.1" tooltip="Click to jump to footnotes at bottom of the table" display="https://www.bls.gov/ces/data/employment-and-earnings/2021/table1a_202112.htm - ce_ee_table1a.f.1" xr:uid="{4022FF99-672D-4E44-A5E0-A35B007228DA}"/>
    <hyperlink ref="B165" r:id="rId99" location="ce_ee_table1a.f.1" tooltip="Click to jump to footnotes at bottom of the table" display="https://www.bls.gov/ces/data/employment-and-earnings/2021/table1a_202112.htm - ce_ee_table1a.f.1" xr:uid="{A079CFD2-D523-4BBE-A95C-3EC891178C48}"/>
    <hyperlink ref="B168" r:id="rId100" location="ce_ee_table1a.f.1" tooltip="Click to jump to footnotes at bottom of the table" display="https://www.bls.gov/ces/data/employment-and-earnings/2021/table1a_202112.htm - ce_ee_table1a.f.1" xr:uid="{9B3EC981-7D8C-4922-AC88-095470943E1F}"/>
    <hyperlink ref="B169" r:id="rId101" location="ce_ee_table1a.f.1" tooltip="Click to jump to footnotes at bottom of the table" display="https://www.bls.gov/ces/data/employment-and-earnings/2021/table1a_202112.htm - ce_ee_table1a.f.1" xr:uid="{446D0D10-F264-414B-8287-9D70EA4FBE26}"/>
    <hyperlink ref="B170" r:id="rId102" location="ce_ee_table1a.f.1" tooltip="Click to jump to footnotes at bottom of the table" display="https://www.bls.gov/ces/data/employment-and-earnings/2021/table1a_202112.htm - ce_ee_table1a.f.1" xr:uid="{35584ACC-B05F-4B4C-8BDE-4D2BDB9F9716}"/>
    <hyperlink ref="B171" r:id="rId103" location="ce_ee_table1a.f.1" tooltip="Click to jump to footnotes at bottom of the table" display="https://www.bls.gov/ces/data/employment-and-earnings/2021/table1a_202112.htm - ce_ee_table1a.f.1" xr:uid="{1F5F67FA-E504-4AC6-A6F0-215D47ABE201}"/>
    <hyperlink ref="B172" r:id="rId104" location="ce_ee_table1a.f.1" tooltip="Click to jump to footnotes at bottom of the table" display="https://www.bls.gov/ces/data/employment-and-earnings/2021/table1a_202112.htm - ce_ee_table1a.f.1" xr:uid="{4EB8167C-2080-4739-AC6E-88EE8429E2AF}"/>
    <hyperlink ref="B173" r:id="rId105" location="ce_ee_table1a.f.1" tooltip="Click to jump to footnotes at bottom of the table" display="https://www.bls.gov/ces/data/employment-and-earnings/2021/table1a_202112.htm - ce_ee_table1a.f.1" xr:uid="{7E8CFB57-D60E-4589-805A-88C4CE7E5B06}"/>
    <hyperlink ref="B174" r:id="rId106" location="ce_ee_table1a.f.1" tooltip="Click to jump to footnotes at bottom of the table" display="https://www.bls.gov/ces/data/employment-and-earnings/2021/table1a_202112.htm - ce_ee_table1a.f.1" xr:uid="{A2424002-CC21-4355-974D-C8A6172EB7F4}"/>
    <hyperlink ref="B175" r:id="rId107" location="ce_ee_table1a.f.1" tooltip="Click to jump to footnotes at bottom of the table" display="https://www.bls.gov/ces/data/employment-and-earnings/2021/table1a_202112.htm - ce_ee_table1a.f.1" xr:uid="{D20B5441-D3FB-4EA5-882B-4F3FCC38BA9F}"/>
    <hyperlink ref="B176" r:id="rId108" location="ce_ee_table1a.f.1" tooltip="Click to jump to footnotes at bottom of the table" display="https://www.bls.gov/ces/data/employment-and-earnings/2021/table1a_202112.htm - ce_ee_table1a.f.1" xr:uid="{A947BF62-5C07-4762-B065-329A886FD0AC}"/>
    <hyperlink ref="B178" r:id="rId109" location="ce_ee_table1a.f.2" tooltip="Click to jump to footnotes at bottom of the table" display="https://www.bls.gov/ces/data/employment-and-earnings/2021/table1a_202112.htm - ce_ee_table1a.f.2" xr:uid="{212089AE-F91F-4E46-80BD-A4EAACE98760}"/>
    <hyperlink ref="B179" r:id="rId110" location="ce_ee_table1a.f.1" tooltip="Click to jump to footnotes at bottom of the table" display="https://www.bls.gov/ces/data/employment-and-earnings/2021/table1a_202112.htm - ce_ee_table1a.f.1" xr:uid="{D3C13DB8-5F63-4A60-9AE0-69A82EBD81C4}"/>
    <hyperlink ref="B180" r:id="rId111" location="ce_ee_table1a.f.1" tooltip="Click to jump to footnotes at bottom of the table" display="https://www.bls.gov/ces/data/employment-and-earnings/2021/table1a_202112.htm - ce_ee_table1a.f.1" xr:uid="{826E2019-E7ED-4572-9F29-26627417FCCA}"/>
    <hyperlink ref="B181" r:id="rId112" location="ce_ee_table1a.f.1" tooltip="Click to jump to footnotes at bottom of the table" display="https://www.bls.gov/ces/data/employment-and-earnings/2021/table1a_202112.htm - ce_ee_table1a.f.1" xr:uid="{1B1A2FFA-2287-4C22-8908-AFD9C8DE9B35}"/>
    <hyperlink ref="B182" r:id="rId113" location="ce_ee_table1a.f.1" tooltip="Click to jump to footnotes at bottom of the table" display="https://www.bls.gov/ces/data/employment-and-earnings/2021/table1a_202112.htm - ce_ee_table1a.f.1" xr:uid="{EB919472-F46C-443C-B1C1-0B14169C7644}"/>
    <hyperlink ref="B183" r:id="rId114" location="ce_ee_table1a.f.1" tooltip="Click to jump to footnotes at bottom of the table" display="https://www.bls.gov/ces/data/employment-and-earnings/2021/table1a_202112.htm - ce_ee_table1a.f.1" xr:uid="{44472B2B-2404-44E6-ADD6-7F2D3BCA8654}"/>
    <hyperlink ref="B184" r:id="rId115" location="ce_ee_table1a.f.1" tooltip="Click to jump to footnotes at bottom of the table" display="https://www.bls.gov/ces/data/employment-and-earnings/2021/table1a_202112.htm - ce_ee_table1a.f.1" xr:uid="{2AA2B7A7-2AA9-4D1D-83CE-206E86BDBC61}"/>
    <hyperlink ref="B185" r:id="rId116" location="ce_ee_table1a.f.1" tooltip="Click to jump to footnotes at bottom of the table" display="https://www.bls.gov/ces/data/employment-and-earnings/2021/table1a_202112.htm - ce_ee_table1a.f.1" xr:uid="{153B130F-1C1A-4FBB-89BA-FDC3208F887E}"/>
    <hyperlink ref="B186" r:id="rId117" location="ce_ee_table1a.f.1" tooltip="Click to jump to footnotes at bottom of the table" display="https://www.bls.gov/ces/data/employment-and-earnings/2021/table1a_202112.htm - ce_ee_table1a.f.1" xr:uid="{2DD92858-974A-42DC-BD46-171F5BEE56B3}"/>
    <hyperlink ref="B187" r:id="rId118" location="ce_ee_table1a.f.1" tooltip="Click to jump to footnotes at bottom of the table" display="https://www.bls.gov/ces/data/employment-and-earnings/2021/table1a_202112.htm - ce_ee_table1a.f.1" xr:uid="{F895DFD3-5AB7-4B8D-B28A-F01165C063D3}"/>
    <hyperlink ref="B188" r:id="rId119" location="ce_ee_table1a.f.1" tooltip="Click to jump to footnotes at bottom of the table" display="https://www.bls.gov/ces/data/employment-and-earnings/2021/table1a_202112.htm - ce_ee_table1a.f.1" xr:uid="{2B87B33B-D731-4699-80FF-F19803470A02}"/>
    <hyperlink ref="B189" r:id="rId120" location="ce_ee_table1a.f.1" tooltip="Click to jump to footnotes at bottom of the table" display="https://www.bls.gov/ces/data/employment-and-earnings/2021/table1a_202112.htm - ce_ee_table1a.f.1" xr:uid="{68A1E894-B7AB-4F3A-9B36-2E94B566383B}"/>
    <hyperlink ref="B190" r:id="rId121" location="ce_ee_table1a.f.1" tooltip="Click to jump to footnotes at bottom of the table" display="https://www.bls.gov/ces/data/employment-and-earnings/2021/table1a_202112.htm - ce_ee_table1a.f.1" xr:uid="{D629B7BC-3C43-43C0-98AB-CB1BA976E78D}"/>
    <hyperlink ref="B191" r:id="rId122" location="ce_ee_table1a.f.1" tooltip="Click to jump to footnotes at bottom of the table" display="https://www.bls.gov/ces/data/employment-and-earnings/2021/table1a_202112.htm - ce_ee_table1a.f.1" xr:uid="{896C2337-CBC3-4504-A5D6-D600463C4752}"/>
    <hyperlink ref="B192" r:id="rId123" location="ce_ee_table1a.f.1" tooltip="Click to jump to footnotes at bottom of the table" display="https://www.bls.gov/ces/data/employment-and-earnings/2021/table1a_202112.htm - ce_ee_table1a.f.1" xr:uid="{B29465A0-8522-4F70-A014-ACF32D96E42B}"/>
    <hyperlink ref="B193" r:id="rId124" location="ce_ee_table1a.f.1" tooltip="Click to jump to footnotes at bottom of the table" display="https://www.bls.gov/ces/data/employment-and-earnings/2021/table1a_202112.htm - ce_ee_table1a.f.1" xr:uid="{C1B3D72E-1893-47A0-AFD4-6681EFD79816}"/>
    <hyperlink ref="B194" r:id="rId125" location="ce_ee_table1a.f.1" tooltip="Click to jump to footnotes at bottom of the table" display="https://www.bls.gov/ces/data/employment-and-earnings/2021/table1a_202112.htm - ce_ee_table1a.f.1" xr:uid="{3C81D403-6AAA-48AF-AABF-4CBF8EDC2BAC}"/>
    <hyperlink ref="B195" r:id="rId126" location="ce_ee_table1a.f.1" tooltip="Click to jump to footnotes at bottom of the table" display="https://www.bls.gov/ces/data/employment-and-earnings/2021/table1a_202112.htm - ce_ee_table1a.f.1" xr:uid="{486647CC-0DD5-45A8-AA0B-8EC5868091E4}"/>
    <hyperlink ref="B196" r:id="rId127" location="ce_ee_table1a.f.1" tooltip="Click to jump to footnotes at bottom of the table" display="https://www.bls.gov/ces/data/employment-and-earnings/2021/table1a_202112.htm - ce_ee_table1a.f.1" xr:uid="{74D154CB-5B0E-4F93-A82A-741B711F23C3}"/>
    <hyperlink ref="B197" r:id="rId128" location="ce_ee_table1a.f.1" tooltip="Click to jump to footnotes at bottom of the table" display="https://www.bls.gov/ces/data/employment-and-earnings/2021/table1a_202112.htm - ce_ee_table1a.f.1" xr:uid="{11F86730-6A5A-4889-9505-D4167D2A6E09}"/>
    <hyperlink ref="B198" r:id="rId129" location="ce_ee_table1a.f.1" tooltip="Click to jump to footnotes at bottom of the table" display="https://www.bls.gov/ces/data/employment-and-earnings/2021/table1a_202112.htm - ce_ee_table1a.f.1" xr:uid="{FC4C89C3-1A00-466F-A740-0D18C126CC2E}"/>
    <hyperlink ref="B199" r:id="rId130" location="ce_ee_table1a.f.1" tooltip="Click to jump to footnotes at bottom of the table" display="https://www.bls.gov/ces/data/employment-and-earnings/2021/table1a_202112.htm - ce_ee_table1a.f.1" xr:uid="{E31CF6A8-B5DA-4828-B0BF-F60BEAEE386B}"/>
    <hyperlink ref="B200" r:id="rId131" location="ce_ee_table1a.f.1" tooltip="Click to jump to footnotes at bottom of the table" display="https://www.bls.gov/ces/data/employment-and-earnings/2021/table1a_202112.htm - ce_ee_table1a.f.1" xr:uid="{412D2C3E-D3D6-4B0B-BBE2-091756B87B4A}"/>
    <hyperlink ref="B202" r:id="rId132" location="ce_ee_table1a.f.1" tooltip="Click to jump to footnotes at bottom of the table" display="https://www.bls.gov/ces/data/employment-and-earnings/2021/table1a_202112.htm - ce_ee_table1a.f.1" xr:uid="{EA16099B-0DA2-4A61-91C9-2B47A14E4F00}"/>
    <hyperlink ref="B203" r:id="rId133" location="ce_ee_table1a.f.1" tooltip="Click to jump to footnotes at bottom of the table" display="https://www.bls.gov/ces/data/employment-and-earnings/2021/table1a_202112.htm - ce_ee_table1a.f.1" xr:uid="{EB646B8B-2F0C-42DA-A79E-23B0405BD79C}"/>
    <hyperlink ref="B204" r:id="rId134" location="ce_ee_table1a.f.1" tooltip="Click to jump to footnotes at bottom of the table" display="https://www.bls.gov/ces/data/employment-and-earnings/2021/table1a_202112.htm - ce_ee_table1a.f.1" xr:uid="{2DB95706-6470-45F9-A499-B8436F4A8D82}"/>
    <hyperlink ref="B205" r:id="rId135" location="ce_ee_table1a.f.1" tooltip="Click to jump to footnotes at bottom of the table" display="https://www.bls.gov/ces/data/employment-and-earnings/2021/table1a_202112.htm - ce_ee_table1a.f.1" xr:uid="{34EA0DCB-CB26-49BF-B652-B8F081B7261B}"/>
    <hyperlink ref="B206" r:id="rId136" location="ce_ee_table1a.f.1" tooltip="Click to jump to footnotes at bottom of the table" display="https://www.bls.gov/ces/data/employment-and-earnings/2021/table1a_202112.htm - ce_ee_table1a.f.1" xr:uid="{5152C0FD-2D41-411C-8A42-3E9056428386}"/>
    <hyperlink ref="B207" r:id="rId137" location="ce_ee_table1a.f.1" tooltip="Click to jump to footnotes at bottom of the table" display="https://www.bls.gov/ces/data/employment-and-earnings/2021/table1a_202112.htm - ce_ee_table1a.f.1" xr:uid="{0A03108D-2B62-4C03-B43C-37382B9D5DBB}"/>
    <hyperlink ref="B208" r:id="rId138" location="ce_ee_table1a.f.1" tooltip="Click to jump to footnotes at bottom of the table" display="https://www.bls.gov/ces/data/employment-and-earnings/2021/table1a_202112.htm - ce_ee_table1a.f.1" xr:uid="{692DE99D-0FFC-4F1C-B93A-9FF7BD7C90DD}"/>
    <hyperlink ref="B209" r:id="rId139" location="ce_ee_table1a.f.1" tooltip="Click to jump to footnotes at bottom of the table" display="https://www.bls.gov/ces/data/employment-and-earnings/2021/table1a_202112.htm - ce_ee_table1a.f.1" xr:uid="{ECBFE5B4-54D8-4B71-BC7B-34F2256BD2CC}"/>
    <hyperlink ref="B210" r:id="rId140" location="ce_ee_table1a.f.1" tooltip="Click to jump to footnotes at bottom of the table" display="https://www.bls.gov/ces/data/employment-and-earnings/2021/table1a_202112.htm - ce_ee_table1a.f.1" xr:uid="{B91E8D2C-DF72-4365-92AB-C7F9C7378159}"/>
    <hyperlink ref="B211" r:id="rId141" location="ce_ee_table1a.f.1" tooltip="Click to jump to footnotes at bottom of the table" display="https://www.bls.gov/ces/data/employment-and-earnings/2021/table1a_202112.htm - ce_ee_table1a.f.1" xr:uid="{D355F80F-48AD-42E5-A885-577CEC1A7B20}"/>
    <hyperlink ref="B213" r:id="rId142" location="ce_ee_table1a.f.1" tooltip="Click to jump to footnotes at bottom of the table" display="https://www.bls.gov/ces/data/employment-and-earnings/2021/table1a_202112.htm - ce_ee_table1a.f.1" xr:uid="{84E5ADAC-6603-4991-B3AF-D681A74EB607}"/>
    <hyperlink ref="B214" r:id="rId143" location="ce_ee_table1a.f.1" tooltip="Click to jump to footnotes at bottom of the table" display="https://www.bls.gov/ces/data/employment-and-earnings/2021/table1a_202112.htm - ce_ee_table1a.f.1" xr:uid="{C55AC747-F6C8-44FA-B4EA-5E0C47F2CB9F}"/>
    <hyperlink ref="B215" r:id="rId144" location="ce_ee_table1a.f.1" tooltip="Click to jump to footnotes at bottom of the table" display="https://www.bls.gov/ces/data/employment-and-earnings/2021/table1a_202112.htm - ce_ee_table1a.f.1" xr:uid="{A034662D-182D-40BA-97AE-347BE135EA1E}"/>
    <hyperlink ref="B216" r:id="rId145" location="ce_ee_table1a.f.1" tooltip="Click to jump to footnotes at bottom of the table" display="https://www.bls.gov/ces/data/employment-and-earnings/2021/table1a_202112.htm - ce_ee_table1a.f.1" xr:uid="{C94949B0-483A-41C6-8BAF-F2EC985A5577}"/>
    <hyperlink ref="B217" r:id="rId146" location="ce_ee_table1a.f.1" tooltip="Click to jump to footnotes at bottom of the table" display="https://www.bls.gov/ces/data/employment-and-earnings/2021/table1a_202112.htm - ce_ee_table1a.f.1" xr:uid="{4EEA45A1-49EB-4DF0-9469-B6ABA8EE03E8}"/>
    <hyperlink ref="B218" r:id="rId147" location="ce_ee_table1a.f.1" tooltip="Click to jump to footnotes at bottom of the table" display="https://www.bls.gov/ces/data/employment-and-earnings/2021/table1a_202112.htm - ce_ee_table1a.f.1" xr:uid="{4F134D7D-9498-4A22-8856-19B7B0B3346C}"/>
    <hyperlink ref="B219" r:id="rId148" location="ce_ee_table1a.f.1" tooltip="Click to jump to footnotes at bottom of the table" display="https://www.bls.gov/ces/data/employment-and-earnings/2021/table1a_202112.htm - ce_ee_table1a.f.1" xr:uid="{1FD33C43-6050-490B-80E9-266B0455D6BA}"/>
    <hyperlink ref="B220" r:id="rId149" location="ce_ee_table1a.f.1" tooltip="Click to jump to footnotes at bottom of the table" display="https://www.bls.gov/ces/data/employment-and-earnings/2021/table1a_202112.htm - ce_ee_table1a.f.1" xr:uid="{3910AD23-5866-40B7-BB01-42BCB07DAD66}"/>
    <hyperlink ref="B221" r:id="rId150" location="ce_ee_table1a.f.1" tooltip="Click to jump to footnotes at bottom of the table" display="https://www.bls.gov/ces/data/employment-and-earnings/2021/table1a_202112.htm - ce_ee_table1a.f.1" xr:uid="{2C01A4AA-E803-48C8-B0A7-AF6F9898C2CE}"/>
    <hyperlink ref="B225" r:id="rId151" location="ce_ee_table1a.f.1" tooltip="Click to jump to footnotes at bottom of the table" display="https://www.bls.gov/ces/data/employment-and-earnings/2021/table1a_202112.htm - ce_ee_table1a.f.1" xr:uid="{4FD0C798-C689-4EE0-AFA0-28C43EC1ED76}"/>
    <hyperlink ref="B226" r:id="rId152" location="ce_ee_table1a.f.1" tooltip="Click to jump to footnotes at bottom of the table" display="https://www.bls.gov/ces/data/employment-and-earnings/2021/table1a_202112.htm - ce_ee_table1a.f.1" xr:uid="{1C6C695F-48CA-40A2-AF8B-5D74A1DF8C9B}"/>
    <hyperlink ref="B227" r:id="rId153" location="ce_ee_table1a.f.1" tooltip="Click to jump to footnotes at bottom of the table" display="https://www.bls.gov/ces/data/employment-and-earnings/2021/table1a_202112.htm - ce_ee_table1a.f.1" xr:uid="{4AF5DD54-22C0-400A-BFF4-E1FD003496D0}"/>
    <hyperlink ref="B228" r:id="rId154" location="ce_ee_table1a.f.1" tooltip="Click to jump to footnotes at bottom of the table" display="https://www.bls.gov/ces/data/employment-and-earnings/2021/table1a_202112.htm - ce_ee_table1a.f.1" xr:uid="{97B742A7-4F44-4922-86FC-B1CB994D8F95}"/>
    <hyperlink ref="B229" r:id="rId155" location="ce_ee_table1a.f.1" tooltip="Click to jump to footnotes at bottom of the table" display="https://www.bls.gov/ces/data/employment-and-earnings/2021/table1a_202112.htm - ce_ee_table1a.f.1" xr:uid="{CB553286-69BC-4BF4-B5D6-F23AD86EE1E8}"/>
    <hyperlink ref="B230" r:id="rId156" location="ce_ee_table1a.f.1" tooltip="Click to jump to footnotes at bottom of the table" display="https://www.bls.gov/ces/data/employment-and-earnings/2021/table1a_202112.htm - ce_ee_table1a.f.1" xr:uid="{7774BB9C-BD91-432D-8DBB-9E64D0AD3D26}"/>
    <hyperlink ref="B231" r:id="rId157" location="ce_ee_table1a.f.1" tooltip="Click to jump to footnotes at bottom of the table" display="https://www.bls.gov/ces/data/employment-and-earnings/2021/table1a_202112.htm - ce_ee_table1a.f.1" xr:uid="{78364505-8F62-46E2-9907-22B69CA41026}"/>
    <hyperlink ref="B232" r:id="rId158" location="ce_ee_table1a.f.1" tooltip="Click to jump to footnotes at bottom of the table" display="https://www.bls.gov/ces/data/employment-and-earnings/2021/table1a_202112.htm - ce_ee_table1a.f.1" xr:uid="{5E8F41A7-7077-4FBA-9C5C-8C5DA6046355}"/>
    <hyperlink ref="B233" r:id="rId159" location="ce_ee_table1a.f.1" tooltip="Click to jump to footnotes at bottom of the table" display="https://www.bls.gov/ces/data/employment-and-earnings/2021/table1a_202112.htm - ce_ee_table1a.f.1" xr:uid="{CE846657-5F5A-4C5D-82BE-BFB61D761AA7}"/>
    <hyperlink ref="B234" r:id="rId160" location="ce_ee_table1a.f.1" tooltip="Click to jump to footnotes at bottom of the table" display="https://www.bls.gov/ces/data/employment-and-earnings/2021/table1a_202112.htm - ce_ee_table1a.f.1" xr:uid="{2C5D31F5-2E80-43DD-974B-EA1735A5502D}"/>
    <hyperlink ref="B235" r:id="rId161" location="ce_ee_table1a.f.1" tooltip="Click to jump to footnotes at bottom of the table" display="https://www.bls.gov/ces/data/employment-and-earnings/2021/table1a_202112.htm - ce_ee_table1a.f.1" xr:uid="{CE1E9D19-A3F1-48BB-B26F-6D466370ED67}"/>
    <hyperlink ref="B236" r:id="rId162" location="ce_ee_table1a.f.1" tooltip="Click to jump to footnotes at bottom of the table" display="https://www.bls.gov/ces/data/employment-and-earnings/2021/table1a_202112.htm - ce_ee_table1a.f.1" xr:uid="{CF35961C-AD48-4C39-A614-34A2222BA6E4}"/>
    <hyperlink ref="B237" r:id="rId163" location="ce_ee_table1a.f.1" tooltip="Click to jump to footnotes at bottom of the table" display="https://www.bls.gov/ces/data/employment-and-earnings/2021/table1a_202112.htm - ce_ee_table1a.f.1" xr:uid="{3797A499-B3BE-4B9D-B1F9-8D8D970E300D}"/>
    <hyperlink ref="B238" r:id="rId164" location="ce_ee_table1a.f.1" tooltip="Click to jump to footnotes at bottom of the table" display="https://www.bls.gov/ces/data/employment-and-earnings/2021/table1a_202112.htm - ce_ee_table1a.f.1" xr:uid="{DC8B99F7-F1DA-405D-B833-DF96148599B4}"/>
    <hyperlink ref="B239" r:id="rId165" location="ce_ee_table1a.f.1" tooltip="Click to jump to footnotes at bottom of the table" display="https://www.bls.gov/ces/data/employment-and-earnings/2021/table1a_202112.htm - ce_ee_table1a.f.1" xr:uid="{13FFDA6B-FE42-44DA-8936-131BDF3F1E35}"/>
    <hyperlink ref="B240" r:id="rId166" location="ce_ee_table1a.f.1" tooltip="Click to jump to footnotes at bottom of the table" display="https://www.bls.gov/ces/data/employment-and-earnings/2021/table1a_202112.htm - ce_ee_table1a.f.1" xr:uid="{F4AE1BA9-3C03-448B-BE40-3C49BE87BD1C}"/>
    <hyperlink ref="B241" r:id="rId167" location="ce_ee_table1a.f.1" tooltip="Click to jump to footnotes at bottom of the table" display="https://www.bls.gov/ces/data/employment-and-earnings/2021/table1a_202112.htm - ce_ee_table1a.f.1" xr:uid="{B85600B9-2134-4D93-8B1D-7FCD76A0C538}"/>
    <hyperlink ref="B242" r:id="rId168" location="ce_ee_table1a.f.1" tooltip="Click to jump to footnotes at bottom of the table" display="https://www.bls.gov/ces/data/employment-and-earnings/2021/table1a_202112.htm - ce_ee_table1a.f.1" xr:uid="{5E934D67-4000-434F-938E-D993400024B6}"/>
    <hyperlink ref="B243" r:id="rId169" location="ce_ee_table1a.f.1" tooltip="Click to jump to footnotes at bottom of the table" display="https://www.bls.gov/ces/data/employment-and-earnings/2021/table1a_202112.htm - ce_ee_table1a.f.1" xr:uid="{B3C4015E-D477-4AC4-8390-E1C0E3705632}"/>
    <hyperlink ref="B244" r:id="rId170" location="ce_ee_table1a.f.1" tooltip="Click to jump to footnotes at bottom of the table" display="https://www.bls.gov/ces/data/employment-and-earnings/2021/table1a_202112.htm - ce_ee_table1a.f.1" xr:uid="{97C3C28F-8258-46F8-80EB-CDA8E4E3C4F5}"/>
    <hyperlink ref="B245" r:id="rId171" location="ce_ee_table1a.f.1" tooltip="Click to jump to footnotes at bottom of the table" display="https://www.bls.gov/ces/data/employment-and-earnings/2021/table1a_202112.htm - ce_ee_table1a.f.1" xr:uid="{997EDFF6-CF99-43C7-AD5C-D2C19714557B}"/>
    <hyperlink ref="B246" r:id="rId172" location="ce_ee_table1a.f.1" tooltip="Click to jump to footnotes at bottom of the table" display="https://www.bls.gov/ces/data/employment-and-earnings/2021/table1a_202112.htm - ce_ee_table1a.f.1" xr:uid="{5119F135-D95D-4136-8C91-C0262710A4EA}"/>
    <hyperlink ref="B247" r:id="rId173" location="ce_ee_table1a.f.1" tooltip="Click to jump to footnotes at bottom of the table" display="https://www.bls.gov/ces/data/employment-and-earnings/2021/table1a_202112.htm - ce_ee_table1a.f.1" xr:uid="{6DED084D-5B45-4698-B159-4216A7574A2E}"/>
    <hyperlink ref="B248" r:id="rId174" location="ce_ee_table1a.f.1" tooltip="Click to jump to footnotes at bottom of the table" display="https://www.bls.gov/ces/data/employment-and-earnings/2021/table1a_202112.htm - ce_ee_table1a.f.1" xr:uid="{21541B01-7E22-4D67-B9EF-3061F95C65C9}"/>
    <hyperlink ref="B249" r:id="rId175" location="ce_ee_table1a.f.1" tooltip="Click to jump to footnotes at bottom of the table" display="https://www.bls.gov/ces/data/employment-and-earnings/2021/table1a_202112.htm - ce_ee_table1a.f.1" xr:uid="{21348007-8C33-440C-9C0C-6CEEC3994507}"/>
    <hyperlink ref="B250" r:id="rId176" location="ce_ee_table1a.f.1" tooltip="Click to jump to footnotes at bottom of the table" display="https://www.bls.gov/ces/data/employment-and-earnings/2021/table1a_202112.htm - ce_ee_table1a.f.1" xr:uid="{C2B6EEB2-1606-40E9-86EA-B8B688240726}"/>
    <hyperlink ref="B252" r:id="rId177" location="ce_ee_table1a.f.1" tooltip="Click to jump to footnotes at bottom of the table" display="https://www.bls.gov/ces/data/employment-and-earnings/2021/table1a_202112.htm - ce_ee_table1a.f.1" xr:uid="{F88DCEA9-F4F4-49E2-955A-8737382FFF20}"/>
    <hyperlink ref="B254" r:id="rId178" location="ce_ee_table1a.f.1" tooltip="Click to jump to footnotes at bottom of the table" display="https://www.bls.gov/ces/data/employment-and-earnings/2021/table1a_202112.htm - ce_ee_table1a.f.1" xr:uid="{4BBABC4D-0D44-49E0-9812-E0661BC2585F}"/>
    <hyperlink ref="B255" r:id="rId179" location="ce_ee_table1a.f.1" tooltip="Click to jump to footnotes at bottom of the table" display="https://www.bls.gov/ces/data/employment-and-earnings/2021/table1a_202112.htm - ce_ee_table1a.f.1" xr:uid="{58EA00CF-9E8D-4B07-8525-E8FF501B3498}"/>
    <hyperlink ref="B256" r:id="rId180" location="ce_ee_table1a.f.1" tooltip="Click to jump to footnotes at bottom of the table" display="https://www.bls.gov/ces/data/employment-and-earnings/2021/table1a_202112.htm - ce_ee_table1a.f.1" xr:uid="{3BA06216-6407-45A3-9B89-F3393C064221}"/>
    <hyperlink ref="B257" r:id="rId181" location="ce_ee_table1a.f.1" tooltip="Click to jump to footnotes at bottom of the table" display="https://www.bls.gov/ces/data/employment-and-earnings/2021/table1a_202112.htm - ce_ee_table1a.f.1" xr:uid="{71012013-FA81-4323-9E4A-C2F6DDAA56FB}"/>
    <hyperlink ref="B259" r:id="rId182" location="ce_ee_table1a.f.1" tooltip="Click to jump to footnotes at bottom of the table" display="https://www.bls.gov/ces/data/employment-and-earnings/2021/table1a_202112.htm - ce_ee_table1a.f.1" xr:uid="{4DE2BBC3-C656-4C86-9E5A-20E45A5AE2F5}"/>
    <hyperlink ref="B261" r:id="rId183" location="ce_ee_table1a.f.1" tooltip="Click to jump to footnotes at bottom of the table" display="https://www.bls.gov/ces/data/employment-and-earnings/2021/table1a_202112.htm - ce_ee_table1a.f.1" xr:uid="{4C884B02-4284-4342-A14D-6FDE99CCBF2F}"/>
    <hyperlink ref="B262" r:id="rId184" location="ce_ee_table1a.f.1" tooltip="Click to jump to footnotes at bottom of the table" display="https://www.bls.gov/ces/data/employment-and-earnings/2021/table1a_202112.htm - ce_ee_table1a.f.1" xr:uid="{D3271989-0026-4B9F-A960-19556A0085FB}"/>
    <hyperlink ref="B263" r:id="rId185" location="ce_ee_table1a.f.1" tooltip="Click to jump to footnotes at bottom of the table" display="https://www.bls.gov/ces/data/employment-and-earnings/2021/table1a_202112.htm - ce_ee_table1a.f.1" xr:uid="{CE160B24-7A5F-4FE1-947E-20F1CD5DE9EE}"/>
    <hyperlink ref="B264" r:id="rId186" location="ce_ee_table1a.f.1" tooltip="Click to jump to footnotes at bottom of the table" display="https://www.bls.gov/ces/data/employment-and-earnings/2021/table1a_202112.htm - ce_ee_table1a.f.1" xr:uid="{A712069A-F322-41F9-AF68-593928E95418}"/>
    <hyperlink ref="B265" r:id="rId187" location="ce_ee_table1a.f.1" tooltip="Click to jump to footnotes at bottom of the table" display="https://www.bls.gov/ces/data/employment-and-earnings/2021/table1a_202112.htm - ce_ee_table1a.f.1" xr:uid="{941E48D6-F77E-4CEB-8692-81823311AF2E}"/>
    <hyperlink ref="B266" r:id="rId188" location="ce_ee_table1a.f.1" tooltip="Click to jump to footnotes at bottom of the table" display="https://www.bls.gov/ces/data/employment-and-earnings/2021/table1a_202112.htm - ce_ee_table1a.f.1" xr:uid="{505669EC-74AE-4DF6-8D3C-3C826911FA1D}"/>
    <hyperlink ref="B267" r:id="rId189" location="ce_ee_table1a.f.1" tooltip="Click to jump to footnotes at bottom of the table" display="https://www.bls.gov/ces/data/employment-and-earnings/2021/table1a_202112.htm - ce_ee_table1a.f.1" xr:uid="{D3D10E00-926F-4EA1-A3B9-F9049610BB9B}"/>
    <hyperlink ref="B268" r:id="rId190" location="ce_ee_table1a.f.1" tooltip="Click to jump to footnotes at bottom of the table" display="https://www.bls.gov/ces/data/employment-and-earnings/2021/table1a_202112.htm - ce_ee_table1a.f.1" xr:uid="{B1F0D1C6-744F-4176-AA7C-04967E0836D3}"/>
    <hyperlink ref="B269" r:id="rId191" location="ce_ee_table1a.f.1" tooltip="Click to jump to footnotes at bottom of the table" display="https://www.bls.gov/ces/data/employment-and-earnings/2021/table1a_202112.htm - ce_ee_table1a.f.1" xr:uid="{68EAB881-ED4A-451E-BCB8-7AD918192809}"/>
    <hyperlink ref="B271" r:id="rId192" location="ce_ee_table1a.f.1" tooltip="Click to jump to footnotes at bottom of the table" display="https://www.bls.gov/ces/data/employment-and-earnings/2021/table1a_202112.htm - ce_ee_table1a.f.1" xr:uid="{FF64DF4B-229D-41B6-B519-D063B89028FA}"/>
    <hyperlink ref="B273" r:id="rId193" location="ce_ee_table1a.f.1" tooltip="Click to jump to footnotes at bottom of the table" display="https://www.bls.gov/ces/data/employment-and-earnings/2021/table1a_202112.htm - ce_ee_table1a.f.1" xr:uid="{DC9165E2-F723-453A-8CAB-CC0668744789}"/>
    <hyperlink ref="B274" r:id="rId194" location="ce_ee_table1a.f.1" tooltip="Click to jump to footnotes at bottom of the table" display="https://www.bls.gov/ces/data/employment-and-earnings/2021/table1a_202112.htm - ce_ee_table1a.f.1" xr:uid="{289BE2FC-4384-4BB0-83A4-1EC9FD2BAE10}"/>
    <hyperlink ref="B276" r:id="rId195" location="ce_ee_table1a.f.1" tooltip="Click to jump to footnotes at bottom of the table" display="https://www.bls.gov/ces/data/employment-and-earnings/2021/table1a_202112.htm - ce_ee_table1a.f.1" xr:uid="{12C59820-A7D3-40A6-B7E6-9987EC3FE4D9}"/>
    <hyperlink ref="B277" r:id="rId196" location="ce_ee_table1a.f.1" tooltip="Click to jump to footnotes at bottom of the table" display="https://www.bls.gov/ces/data/employment-and-earnings/2021/table1a_202112.htm - ce_ee_table1a.f.1" xr:uid="{C50192E1-FAE6-4919-9F1D-D843585415E9}"/>
    <hyperlink ref="B278" r:id="rId197" location="ce_ee_table1a.f.1" tooltip="Click to jump to footnotes at bottom of the table" display="https://www.bls.gov/ces/data/employment-and-earnings/2021/table1a_202112.htm - ce_ee_table1a.f.1" xr:uid="{73CF8637-50B2-44E7-A19A-BF9B7667B7D6}"/>
    <hyperlink ref="B279" r:id="rId198" location="ce_ee_table1a.f.1" tooltip="Click to jump to footnotes at bottom of the table" display="https://www.bls.gov/ces/data/employment-and-earnings/2021/table1a_202112.htm - ce_ee_table1a.f.1" xr:uid="{C438BCCD-3E86-49B6-8197-93C4BFB88D56}"/>
    <hyperlink ref="B280" r:id="rId199" location="ce_ee_table1a.f.1" tooltip="Click to jump to footnotes at bottom of the table" display="https://www.bls.gov/ces/data/employment-and-earnings/2021/table1a_202112.htm - ce_ee_table1a.f.1" xr:uid="{614EE1B7-C02E-47A5-8BD4-87C12A2E8353}"/>
    <hyperlink ref="B281" r:id="rId200" location="ce_ee_table1a.f.1" tooltip="Click to jump to footnotes at bottom of the table" display="https://www.bls.gov/ces/data/employment-and-earnings/2021/table1a_202112.htm - ce_ee_table1a.f.1" xr:uid="{7410B5A3-88DD-42B3-9E54-180ED4F62B30}"/>
    <hyperlink ref="B282" r:id="rId201" location="ce_ee_table1a.f.1" tooltip="Click to jump to footnotes at bottom of the table" display="https://www.bls.gov/ces/data/employment-and-earnings/2021/table1a_202112.htm - ce_ee_table1a.f.1" xr:uid="{02017323-6EA8-49FB-8D30-7F32F57F6568}"/>
    <hyperlink ref="B283" r:id="rId202" location="ce_ee_table1a.f.1" tooltip="Click to jump to footnotes at bottom of the table" display="https://www.bls.gov/ces/data/employment-and-earnings/2021/table1a_202112.htm - ce_ee_table1a.f.1" xr:uid="{D8A41DBC-0A94-42D3-BB8A-92BA3EE60E86}"/>
    <hyperlink ref="B284" r:id="rId203" location="ce_ee_table1a.f.1" tooltip="Click to jump to footnotes at bottom of the table" display="https://www.bls.gov/ces/data/employment-and-earnings/2021/table1a_202112.htm - ce_ee_table1a.f.1" xr:uid="{C5393192-F397-47FE-A1E3-B1FDD3DE198C}"/>
    <hyperlink ref="B285" r:id="rId204" location="ce_ee_table1a.f.1" tooltip="Click to jump to footnotes at bottom of the table" display="https://www.bls.gov/ces/data/employment-and-earnings/2021/table1a_202112.htm - ce_ee_table1a.f.1" xr:uid="{B936BD28-734A-4896-A8E4-A0A0C6C44786}"/>
    <hyperlink ref="B286" r:id="rId205" location="ce_ee_table1a.f.1" tooltip="Click to jump to footnotes at bottom of the table" display="https://www.bls.gov/ces/data/employment-and-earnings/2021/table1a_202112.htm - ce_ee_table1a.f.1" xr:uid="{4081FF29-5E7B-46DB-A00E-1A8568BD8036}"/>
    <hyperlink ref="B287" r:id="rId206" location="ce_ee_table1a.f.1" tooltip="Click to jump to footnotes at bottom of the table" display="https://www.bls.gov/ces/data/employment-and-earnings/2021/table1a_202112.htm - ce_ee_table1a.f.1" xr:uid="{2BBD81B3-FB2F-42EB-901F-9CB504A78AE1}"/>
    <hyperlink ref="B288" r:id="rId207" location="ce_ee_table1a.f.1" tooltip="Click to jump to footnotes at bottom of the table" display="https://www.bls.gov/ces/data/employment-and-earnings/2021/table1a_202112.htm - ce_ee_table1a.f.1" xr:uid="{0F34613E-B8B2-40FB-880B-48421E60DAD0}"/>
    <hyperlink ref="B289" r:id="rId208" location="ce_ee_table1a.f.1" tooltip="Click to jump to footnotes at bottom of the table" display="https://www.bls.gov/ces/data/employment-and-earnings/2021/table1a_202112.htm - ce_ee_table1a.f.1" xr:uid="{7E64C22A-C51F-436F-830D-93758026E51A}"/>
    <hyperlink ref="B290" r:id="rId209" location="ce_ee_table1a.f.1" tooltip="Click to jump to footnotes at bottom of the table" display="https://www.bls.gov/ces/data/employment-and-earnings/2021/table1a_202112.htm - ce_ee_table1a.f.1" xr:uid="{3335302B-864B-40F7-9F44-0499B6CBC7C2}"/>
    <hyperlink ref="B292" r:id="rId210" location="ce_ee_table1a.f.1" tooltip="Click to jump to footnotes at bottom of the table" display="https://www.bls.gov/ces/data/employment-and-earnings/2021/table1a_202112.htm - ce_ee_table1a.f.1" xr:uid="{E1EE5CD6-1D2F-4C52-AF3F-F43B4975D50C}"/>
    <hyperlink ref="B293" r:id="rId211" location="ce_ee_table1a.f.1" tooltip="Click to jump to footnotes at bottom of the table" display="https://www.bls.gov/ces/data/employment-and-earnings/2021/table1a_202112.htm - ce_ee_table1a.f.1" xr:uid="{10C2B331-B047-48F8-8899-15146AFBAB46}"/>
    <hyperlink ref="B294" r:id="rId212" location="ce_ee_table1a.f.1" tooltip="Click to jump to footnotes at bottom of the table" display="https://www.bls.gov/ces/data/employment-and-earnings/2021/table1a_202112.htm - ce_ee_table1a.f.1" xr:uid="{35D0E52C-B88B-4C6A-85B9-0918D9238C24}"/>
    <hyperlink ref="B295" r:id="rId213" location="ce_ee_table1a.f.1" tooltip="Click to jump to footnotes at bottom of the table" display="https://www.bls.gov/ces/data/employment-and-earnings/2021/table1a_202112.htm - ce_ee_table1a.f.1" xr:uid="{549A6716-BCD2-4E38-BA8A-41C82D6CBC42}"/>
    <hyperlink ref="B296" r:id="rId214" location="ce_ee_table1a.f.1" tooltip="Click to jump to footnotes at bottom of the table" display="https://www.bls.gov/ces/data/employment-and-earnings/2021/table1a_202112.htm - ce_ee_table1a.f.1" xr:uid="{47231917-A655-40FD-B6A5-26A552DF6FB4}"/>
    <hyperlink ref="B297" r:id="rId215" location="ce_ee_table1a.f.1" tooltip="Click to jump to footnotes at bottom of the table" display="https://www.bls.gov/ces/data/employment-and-earnings/2021/table1a_202112.htm - ce_ee_table1a.f.1" xr:uid="{482155E4-805D-4239-8D62-FB2A8F495250}"/>
    <hyperlink ref="B298" r:id="rId216" location="ce_ee_table1a.f.1" tooltip="Click to jump to footnotes at bottom of the table" display="https://www.bls.gov/ces/data/employment-and-earnings/2021/table1a_202112.htm - ce_ee_table1a.f.1" xr:uid="{E52DB9D7-0AC2-4A85-93C8-AFCDD2C98048}"/>
    <hyperlink ref="B299" r:id="rId217" location="ce_ee_table1a.f.1" tooltip="Click to jump to footnotes at bottom of the table" display="https://www.bls.gov/ces/data/employment-and-earnings/2021/table1a_202112.htm - ce_ee_table1a.f.1" xr:uid="{E06D826F-C3CE-4CC5-BE81-567EC9AB3164}"/>
    <hyperlink ref="B300" r:id="rId218" location="ce_ee_table1a.f.1" tooltip="Click to jump to footnotes at bottom of the table" display="https://www.bls.gov/ces/data/employment-and-earnings/2021/table1a_202112.htm - ce_ee_table1a.f.1" xr:uid="{2150E77E-3C09-44EF-8739-9745F0AF684C}"/>
    <hyperlink ref="B301" r:id="rId219" location="ce_ee_table1a.f.1" tooltip="Click to jump to footnotes at bottom of the table" display="https://www.bls.gov/ces/data/employment-and-earnings/2021/table1a_202112.htm - ce_ee_table1a.f.1" xr:uid="{DD6C1C1E-49E2-4693-9EE5-3F5A71C2C5AC}"/>
    <hyperlink ref="B303" r:id="rId220" location="ce_ee_table1a.f.1" tooltip="Click to jump to footnotes at bottom of the table" display="https://www.bls.gov/ces/data/employment-and-earnings/2021/table1a_202112.htm - ce_ee_table1a.f.1" xr:uid="{141CD527-92EE-46CE-92F5-F873A646A620}"/>
    <hyperlink ref="B304" r:id="rId221" location="ce_ee_table1a.f.1" tooltip="Click to jump to footnotes at bottom of the table" display="https://www.bls.gov/ces/data/employment-and-earnings/2021/table1a_202112.htm - ce_ee_table1a.f.1" xr:uid="{519A6350-A681-4F5A-87AF-2BD0E3D2AABC}"/>
    <hyperlink ref="B305" r:id="rId222" location="ce_ee_table1a.f.1" tooltip="Click to jump to footnotes at bottom of the table" display="https://www.bls.gov/ces/data/employment-and-earnings/2021/table1a_202112.htm - ce_ee_table1a.f.1" xr:uid="{C04FB2AF-002D-482D-BA75-A677E3FADFD7}"/>
    <hyperlink ref="B306" r:id="rId223" location="ce_ee_table1a.f.1" tooltip="Click to jump to footnotes at bottom of the table" display="https://www.bls.gov/ces/data/employment-and-earnings/2021/table1a_202112.htm - ce_ee_table1a.f.1" xr:uid="{5035E0C7-A375-4F05-AB94-6B8A25139B8D}"/>
    <hyperlink ref="B307" r:id="rId224" location="ce_ee_table1a.f.1" tooltip="Click to jump to footnotes at bottom of the table" display="https://www.bls.gov/ces/data/employment-and-earnings/2021/table1a_202112.htm - ce_ee_table1a.f.1" xr:uid="{81A3EC97-3138-43CC-A290-275FF2F3FF5A}"/>
    <hyperlink ref="B317" r:id="rId225" location="ce_ee_table1a.f.1" tooltip="Click to jump to footnotes at bottom of the table" display="https://www.bls.gov/ces/data/employment-and-earnings/2021/table1a_202112.htm - ce_ee_table1a.f.1" xr:uid="{9DD15B20-3819-4FF4-80CC-472C1119DD28}"/>
    <hyperlink ref="B318" r:id="rId226" location="ce_ee_table1a.f.1" tooltip="Click to jump to footnotes at bottom of the table" display="https://www.bls.gov/ces/data/employment-and-earnings/2021/table1a_202112.htm - ce_ee_table1a.f.1" xr:uid="{7CB06300-C587-4800-AC9E-5B6B36E7410E}"/>
    <hyperlink ref="B319" r:id="rId227" location="ce_ee_table1a.f.1" tooltip="Click to jump to footnotes at bottom of the table" display="https://www.bls.gov/ces/data/employment-and-earnings/2021/table1a_202112.htm - ce_ee_table1a.f.1" xr:uid="{81E8E393-E7B8-4CE4-98DA-0DC024BC6BEB}"/>
    <hyperlink ref="B320" r:id="rId228" location="ce_ee_table1a.f.1" tooltip="Click to jump to footnotes at bottom of the table" display="https://www.bls.gov/ces/data/employment-and-earnings/2021/table1a_202112.htm - ce_ee_table1a.f.1" xr:uid="{6636817D-9ED5-429F-9752-196F65333BB4}"/>
    <hyperlink ref="B321" r:id="rId229" location="ce_ee_table1a.f.1" tooltip="Click to jump to footnotes at bottom of the table" display="https://www.bls.gov/ces/data/employment-and-earnings/2021/table1a_202112.htm - ce_ee_table1a.f.1" xr:uid="{3AFCF9B2-B03D-4863-870E-4A1BAB63CA0E}"/>
    <hyperlink ref="B322" r:id="rId230" location="ce_ee_table1a.f.1" tooltip="Click to jump to footnotes at bottom of the table" display="https://www.bls.gov/ces/data/employment-and-earnings/2021/table1a_202112.htm - ce_ee_table1a.f.1" xr:uid="{2661F788-5880-4F01-8724-F89EA2D3EC10}"/>
    <hyperlink ref="B323" r:id="rId231" location="ce_ee_table1a.f.1" tooltip="Click to jump to footnotes at bottom of the table" display="https://www.bls.gov/ces/data/employment-and-earnings/2021/table1a_202112.htm - ce_ee_table1a.f.1" xr:uid="{17B41AF0-E1D9-4187-B460-27641C2C3CD1}"/>
    <hyperlink ref="B324" r:id="rId232" location="ce_ee_table1a.f.1" tooltip="Click to jump to footnotes at bottom of the table" display="https://www.bls.gov/ces/data/employment-and-earnings/2021/table1a_202112.htm - ce_ee_table1a.f.1" xr:uid="{06D14E67-65D2-457A-B179-C17687B4EEDF}"/>
    <hyperlink ref="B325" r:id="rId233" location="ce_ee_table1a.f.1" tooltip="Click to jump to footnotes at bottom of the table" display="https://www.bls.gov/ces/data/employment-and-earnings/2021/table1a_202112.htm - ce_ee_table1a.f.1" xr:uid="{E122D9D1-1E89-4904-BF2E-B0FC7EFFCC81}"/>
    <hyperlink ref="B326" r:id="rId234" location="ce_ee_table1a.f.1" tooltip="Click to jump to footnotes at bottom of the table" display="https://www.bls.gov/ces/data/employment-and-earnings/2021/table1a_202112.htm - ce_ee_table1a.f.1" xr:uid="{6447A9F0-217A-49E7-974B-E5F2C9AEC241}"/>
    <hyperlink ref="B327" r:id="rId235" location="ce_ee_table1a.f.1" tooltip="Click to jump to footnotes at bottom of the table" display="https://www.bls.gov/ces/data/employment-and-earnings/2021/table1a_202112.htm - ce_ee_table1a.f.1" xr:uid="{90E0B7F0-E754-4952-8FCD-4C26FD3A9EEC}"/>
    <hyperlink ref="B328" r:id="rId236" location="ce_ee_table1a.f.1" tooltip="Click to jump to footnotes at bottom of the table" display="https://www.bls.gov/ces/data/employment-and-earnings/2021/table1a_202112.htm - ce_ee_table1a.f.1" xr:uid="{AFF944D7-9A51-4229-BC6A-5C66C30FAE98}"/>
    <hyperlink ref="B329" r:id="rId237" location="ce_ee_table1a.f.1" tooltip="Click to jump to footnotes at bottom of the table" display="https://www.bls.gov/ces/data/employment-and-earnings/2021/table1a_202112.htm - ce_ee_table1a.f.1" xr:uid="{BD77CD7A-2FCB-49E6-98E8-FE6CB34E18FA}"/>
    <hyperlink ref="B330" r:id="rId238" location="ce_ee_table1a.f.1" tooltip="Click to jump to footnotes at bottom of the table" display="https://www.bls.gov/ces/data/employment-and-earnings/2021/table1a_202112.htm - ce_ee_table1a.f.1" xr:uid="{FEA2423C-53E7-4429-8885-53E93A46EE84}"/>
    <hyperlink ref="B331" r:id="rId239" location="ce_ee_table1a.f.1" tooltip="Click to jump to footnotes at bottom of the table" display="https://www.bls.gov/ces/data/employment-and-earnings/2021/table1a_202112.htm - ce_ee_table1a.f.1" xr:uid="{308620B5-8574-492D-AAD7-1CC6538290E4}"/>
    <hyperlink ref="B332" r:id="rId240" location="ce_ee_table1a.f.1" tooltip="Click to jump to footnotes at bottom of the table" display="https://www.bls.gov/ces/data/employment-and-earnings/2021/table1a_202112.htm - ce_ee_table1a.f.1" xr:uid="{93278CEB-3039-4895-981A-A555DBF7CD18}"/>
    <hyperlink ref="B333" r:id="rId241" location="ce_ee_table1a.f.1" tooltip="Click to jump to footnotes at bottom of the table" display="https://www.bls.gov/ces/data/employment-and-earnings/2021/table1a_202112.htm - ce_ee_table1a.f.1" xr:uid="{A71350E8-D7B2-4F52-B856-38DC29467CBB}"/>
    <hyperlink ref="B334" r:id="rId242" location="ce_ee_table1a.f.1" tooltip="Click to jump to footnotes at bottom of the table" display="https://www.bls.gov/ces/data/employment-and-earnings/2021/table1a_202112.htm - ce_ee_table1a.f.1" xr:uid="{453A04CC-8402-4A9E-B36C-F79FCA84C544}"/>
    <hyperlink ref="B335" r:id="rId243" location="ce_ee_table1a.f.1" tooltip="Click to jump to footnotes at bottom of the table" display="https://www.bls.gov/ces/data/employment-and-earnings/2021/table1a_202112.htm - ce_ee_table1a.f.1" xr:uid="{121DE30E-1330-477B-8A5F-02B2DB33BF9C}"/>
    <hyperlink ref="B336" r:id="rId244" location="ce_ee_table1a.f.1" tooltip="Click to jump to footnotes at bottom of the table" display="https://www.bls.gov/ces/data/employment-and-earnings/2021/table1a_202112.htm - ce_ee_table1a.f.1" xr:uid="{C564A5CB-1AC0-433B-9790-2C2D6424FCA6}"/>
    <hyperlink ref="B337" r:id="rId245" location="ce_ee_table1a.f.1" tooltip="Click to jump to footnotes at bottom of the table" display="https://www.bls.gov/ces/data/employment-and-earnings/2021/table1a_202112.htm - ce_ee_table1a.f.1" xr:uid="{73C4CF1A-4B15-4264-8F05-3DBC9AB9A3FE}"/>
    <hyperlink ref="B338" r:id="rId246" location="ce_ee_table1a.f.1" tooltip="Click to jump to footnotes at bottom of the table" display="https://www.bls.gov/ces/data/employment-and-earnings/2021/table1a_202112.htm - ce_ee_table1a.f.1" xr:uid="{A0A855BB-CEF2-40B9-A283-CC8E9A365E0D}"/>
    <hyperlink ref="B339" r:id="rId247" location="ce_ee_table1a.f.1" tooltip="Click to jump to footnotes at bottom of the table" display="https://www.bls.gov/ces/data/employment-and-earnings/2021/table1a_202112.htm - ce_ee_table1a.f.1" xr:uid="{D90192F4-DA3E-42DA-89E8-10448207AD85}"/>
    <hyperlink ref="B340" r:id="rId248" location="ce_ee_table1a.f.1" tooltip="Click to jump to footnotes at bottom of the table" display="https://www.bls.gov/ces/data/employment-and-earnings/2021/table1a_202112.htm - ce_ee_table1a.f.1" xr:uid="{B1A97945-835E-4C40-BC9B-9B2E40A161A9}"/>
    <hyperlink ref="B341" r:id="rId249" location="ce_ee_table1a.f.1" tooltip="Click to jump to footnotes at bottom of the table" display="https://www.bls.gov/ces/data/employment-and-earnings/2021/table1a_202112.htm - ce_ee_table1a.f.1" xr:uid="{0E4CAC2A-09EF-4108-A8E0-959FE766F89F}"/>
    <hyperlink ref="B342" r:id="rId250" location="ce_ee_table1a.f.1" tooltip="Click to jump to footnotes at bottom of the table" display="https://www.bls.gov/ces/data/employment-and-earnings/2021/table1a_202112.htm - ce_ee_table1a.f.1" xr:uid="{750E0516-500D-4048-9EE4-F7F5ABD274DB}"/>
    <hyperlink ref="B343" r:id="rId251" location="ce_ee_table1a.f.1" tooltip="Click to jump to footnotes at bottom of the table" display="https://www.bls.gov/ces/data/employment-and-earnings/2021/table1a_202112.htm - ce_ee_table1a.f.1" xr:uid="{B0237B79-976E-4926-9CDB-C1F7D5AB69D3}"/>
    <hyperlink ref="B344" r:id="rId252" location="ce_ee_table1a.f.1" tooltip="Click to jump to footnotes at bottom of the table" display="https://www.bls.gov/ces/data/employment-and-earnings/2021/table1a_202112.htm - ce_ee_table1a.f.1" xr:uid="{9DF63132-4DC1-46EA-B93C-26BCA6D99F77}"/>
    <hyperlink ref="B345" r:id="rId253" location="ce_ee_table1a.f.1" tooltip="Click to jump to footnotes at bottom of the table" display="https://www.bls.gov/ces/data/employment-and-earnings/2021/table1a_202112.htm - ce_ee_table1a.f.1" xr:uid="{8C7488E7-39AA-4ED7-BC48-4C7729B52154}"/>
    <hyperlink ref="B346" r:id="rId254" location="ce_ee_table1a.f.1" tooltip="Click to jump to footnotes at bottom of the table" display="https://www.bls.gov/ces/data/employment-and-earnings/2021/table1a_202112.htm - ce_ee_table1a.f.1" xr:uid="{5A2DFBAA-9A4D-42FA-AB14-97F7679B107A}"/>
    <hyperlink ref="B347" r:id="rId255" location="ce_ee_table1a.f.1" tooltip="Click to jump to footnotes at bottom of the table" display="https://www.bls.gov/ces/data/employment-and-earnings/2021/table1a_202112.htm - ce_ee_table1a.f.1" xr:uid="{88A423D6-DBC0-471F-AEC8-9FA569F40427}"/>
    <hyperlink ref="B348" r:id="rId256" location="ce_ee_table1a.f.1" tooltip="Click to jump to footnotes at bottom of the table" display="https://www.bls.gov/ces/data/employment-and-earnings/2021/table1a_202112.htm - ce_ee_table1a.f.1" xr:uid="{D64DA38E-3770-4295-8C78-96ED9F2762A4}"/>
    <hyperlink ref="B349" r:id="rId257" location="ce_ee_table1a.f.1" tooltip="Click to jump to footnotes at bottom of the table" display="https://www.bls.gov/ces/data/employment-and-earnings/2021/table1a_202112.htm - ce_ee_table1a.f.1" xr:uid="{B3D356AA-BFF6-4793-ACBD-5E8361C8897C}"/>
    <hyperlink ref="B350" r:id="rId258" location="ce_ee_table1a.f.1" tooltip="Click to jump to footnotes at bottom of the table" display="https://www.bls.gov/ces/data/employment-and-earnings/2021/table1a_202112.htm - ce_ee_table1a.f.1" xr:uid="{573FCE2F-3F6F-4D97-8537-C39E9135743D}"/>
    <hyperlink ref="B351" r:id="rId259" location="ce_ee_table1a.f.1" tooltip="Click to jump to footnotes at bottom of the table" display="https://www.bls.gov/ces/data/employment-and-earnings/2021/table1a_202112.htm - ce_ee_table1a.f.1" xr:uid="{62377E92-8007-4B28-81FA-E2F07DF58A3A}"/>
    <hyperlink ref="B353" r:id="rId260" location="ce_ee_table1a.f.1" tooltip="Click to jump to footnotes at bottom of the table" display="https://www.bls.gov/ces/data/employment-and-earnings/2021/table1a_202112.htm - ce_ee_table1a.f.1" xr:uid="{C4243B48-0884-4FC2-8FD5-68F184D82340}"/>
    <hyperlink ref="B354" r:id="rId261" location="ce_ee_table1a.f.1" tooltip="Click to jump to footnotes at bottom of the table" display="https://www.bls.gov/ces/data/employment-and-earnings/2021/table1a_202112.htm - ce_ee_table1a.f.1" xr:uid="{CF7E0CBC-CD20-4D6C-B791-D897EF33250C}"/>
    <hyperlink ref="B355" r:id="rId262" location="ce_ee_table1a.f.1" tooltip="Click to jump to footnotes at bottom of the table" display="https://www.bls.gov/ces/data/employment-and-earnings/2021/table1a_202112.htm - ce_ee_table1a.f.1" xr:uid="{A19A7124-97BA-4CEF-9359-9EF5DFBCFBAA}"/>
    <hyperlink ref="B356" r:id="rId263" location="ce_ee_table1a.f.1" tooltip="Click to jump to footnotes at bottom of the table" display="https://www.bls.gov/ces/data/employment-and-earnings/2021/table1a_202112.htm - ce_ee_table1a.f.1" xr:uid="{99E4E314-CAF7-4F41-98E7-F8CEE51B7CCE}"/>
    <hyperlink ref="B357" r:id="rId264" location="ce_ee_table1a.f.1" tooltip="Click to jump to footnotes at bottom of the table" display="https://www.bls.gov/ces/data/employment-and-earnings/2021/table1a_202112.htm - ce_ee_table1a.f.1" xr:uid="{71641AAA-52C3-4E2A-B95A-E358134C85B1}"/>
    <hyperlink ref="B358" r:id="rId265" location="ce_ee_table1a.f.1" tooltip="Click to jump to footnotes at bottom of the table" display="https://www.bls.gov/ces/data/employment-and-earnings/2021/table1a_202112.htm - ce_ee_table1a.f.1" xr:uid="{7E4209D4-E657-4982-8887-91662E3226E0}"/>
    <hyperlink ref="B359" r:id="rId266" location="ce_ee_table1a.f.1" tooltip="Click to jump to footnotes at bottom of the table" display="https://www.bls.gov/ces/data/employment-and-earnings/2021/table1a_202112.htm - ce_ee_table1a.f.1" xr:uid="{D693C2B8-81D9-4F19-9E49-41680641FF8B}"/>
    <hyperlink ref="B360" r:id="rId267" location="ce_ee_table1a.f.1" tooltip="Click to jump to footnotes at bottom of the table" display="https://www.bls.gov/ces/data/employment-and-earnings/2021/table1a_202112.htm - ce_ee_table1a.f.1" xr:uid="{EDCA3980-5B25-4EE1-B56B-57C44337B4A2}"/>
    <hyperlink ref="B361" r:id="rId268" location="ce_ee_table1a.f.1" tooltip="Click to jump to footnotes at bottom of the table" display="https://www.bls.gov/ces/data/employment-and-earnings/2021/table1a_202112.htm - ce_ee_table1a.f.1" xr:uid="{EE19D262-E4B1-403C-A72A-4C6CB2D3A147}"/>
    <hyperlink ref="B362" r:id="rId269" location="ce_ee_table1a.f.1" tooltip="Click to jump to footnotes at bottom of the table" display="https://www.bls.gov/ces/data/employment-and-earnings/2021/table1a_202112.htm - ce_ee_table1a.f.1" xr:uid="{0733B55D-DB64-4D21-8D74-AEDBD83290AC}"/>
    <hyperlink ref="B363" r:id="rId270" location="ce_ee_table1a.f.1" tooltip="Click to jump to footnotes at bottom of the table" display="https://www.bls.gov/ces/data/employment-and-earnings/2021/table1a_202112.htm - ce_ee_table1a.f.1" xr:uid="{D119ADAB-0DC1-4B6C-86FA-11F30ED92A88}"/>
    <hyperlink ref="B364" r:id="rId271" location="ce_ee_table1a.f.1" tooltip="Click to jump to footnotes at bottom of the table" display="https://www.bls.gov/ces/data/employment-and-earnings/2021/table1a_202112.htm - ce_ee_table1a.f.1" xr:uid="{5DE71CE6-C091-418C-A7F2-C07077273A86}"/>
    <hyperlink ref="B365" r:id="rId272" location="ce_ee_table1a.f.1" tooltip="Click to jump to footnotes at bottom of the table" display="https://www.bls.gov/ces/data/employment-and-earnings/2021/table1a_202112.htm - ce_ee_table1a.f.1" xr:uid="{E93F9511-F7CF-4E02-9E81-7E94FE16D661}"/>
    <hyperlink ref="B366" r:id="rId273" location="ce_ee_table1a.f.1" tooltip="Click to jump to footnotes at bottom of the table" display="https://www.bls.gov/ces/data/employment-and-earnings/2021/table1a_202112.htm - ce_ee_table1a.f.1" xr:uid="{3D63D3FA-9CAD-43DD-A969-AE6980A6D4D2}"/>
    <hyperlink ref="B367" r:id="rId274" location="ce_ee_table1a.f.1" tooltip="Click to jump to footnotes at bottom of the table" display="https://www.bls.gov/ces/data/employment-and-earnings/2021/table1a_202112.htm - ce_ee_table1a.f.1" xr:uid="{0968FB40-6951-46B3-B366-25B8C3C558C0}"/>
    <hyperlink ref="B368" r:id="rId275" location="ce_ee_table1a.f.1" tooltip="Click to jump to footnotes at bottom of the table" display="https://www.bls.gov/ces/data/employment-and-earnings/2021/table1a_202112.htm - ce_ee_table1a.f.1" xr:uid="{3F5E0A76-6ED4-468E-88F9-BF695DC2B9F4}"/>
    <hyperlink ref="B369" r:id="rId276" location="ce_ee_table1a.f.1" tooltip="Click to jump to footnotes at bottom of the table" display="https://www.bls.gov/ces/data/employment-and-earnings/2021/table1a_202112.htm - ce_ee_table1a.f.1" xr:uid="{7AF12678-1F42-4B08-939C-CF5ECB133C75}"/>
    <hyperlink ref="B370" r:id="rId277" location="ce_ee_table1a.f.1" tooltip="Click to jump to footnotes at bottom of the table" display="https://www.bls.gov/ces/data/employment-and-earnings/2021/table1a_202112.htm - ce_ee_table1a.f.1" xr:uid="{5F5EE6F4-E49A-463A-8D9B-563CD634D220}"/>
    <hyperlink ref="B371" r:id="rId278" location="ce_ee_table1a.f.1" tooltip="Click to jump to footnotes at bottom of the table" display="https://www.bls.gov/ces/data/employment-and-earnings/2021/table1a_202112.htm - ce_ee_table1a.f.1" xr:uid="{562F08E9-6B43-43AD-8674-09F7E6FD56DE}"/>
    <hyperlink ref="B372" r:id="rId279" location="ce_ee_table1a.f.1" tooltip="Click to jump to footnotes at bottom of the table" display="https://www.bls.gov/ces/data/employment-and-earnings/2021/table1a_202112.htm - ce_ee_table1a.f.1" xr:uid="{EFF06DAB-4D14-4A42-9370-9F2456444AAA}"/>
    <hyperlink ref="B373" r:id="rId280" location="ce_ee_table1a.f.1" tooltip="Click to jump to footnotes at bottom of the table" display="https://www.bls.gov/ces/data/employment-and-earnings/2021/table1a_202112.htm - ce_ee_table1a.f.1" xr:uid="{06E96F69-FD5F-4E73-87F2-F8163CBE21D5}"/>
    <hyperlink ref="B375" r:id="rId281" location="ce_ee_table1a.f.1" tooltip="Click to jump to footnotes at bottom of the table" display="https://www.bls.gov/ces/data/employment-and-earnings/2021/table1a_202112.htm - ce_ee_table1a.f.1" xr:uid="{DE4A0FF8-450C-4482-8158-031FE02C11BC}"/>
    <hyperlink ref="B376" r:id="rId282" location="ce_ee_table1a.f.1" tooltip="Click to jump to footnotes at bottom of the table" display="https://www.bls.gov/ces/data/employment-and-earnings/2021/table1a_202112.htm - ce_ee_table1a.f.1" xr:uid="{6832C1AD-7380-4B30-A7F1-8C59876E2639}"/>
    <hyperlink ref="B381" r:id="rId283" location="ce_ee_table1a.f.1" tooltip="Click to jump to footnotes at bottom of the table" display="https://www.bls.gov/ces/data/employment-and-earnings/2021/table1a_202112.htm - ce_ee_table1a.f.1" xr:uid="{159DC3CE-B983-42E2-AEFD-6EF3C67C0593}"/>
    <hyperlink ref="B382" r:id="rId284" location="ce_ee_table1a.f.1" tooltip="Click to jump to footnotes at bottom of the table" display="https://www.bls.gov/ces/data/employment-and-earnings/2021/table1a_202112.htm - ce_ee_table1a.f.1" xr:uid="{21F311D5-DEBE-4D6B-8F5F-F6C4719AA357}"/>
    <hyperlink ref="B384" r:id="rId285" location="ce_ee_table1a.f.1" tooltip="Click to jump to footnotes at bottom of the table" display="https://www.bls.gov/ces/data/employment-and-earnings/2021/table1a_202112.htm - ce_ee_table1a.f.1" xr:uid="{FE20DD0F-0539-450D-81CA-2C745F03FF81}"/>
    <hyperlink ref="B385" r:id="rId286" location="ce_ee_table1a.f.1" tooltip="Click to jump to footnotes at bottom of the table" display="https://www.bls.gov/ces/data/employment-and-earnings/2021/table1a_202112.htm - ce_ee_table1a.f.1" xr:uid="{670BFF68-60E0-4691-B014-98783957E096}"/>
    <hyperlink ref="B387" r:id="rId287" location="ce_ee_table1a.f.1" tooltip="Click to jump to footnotes at bottom of the table" display="https://www.bls.gov/ces/data/employment-and-earnings/2021/table1a_202112.htm - ce_ee_table1a.f.1" xr:uid="{F4DFB3BE-FA74-4B65-8FE7-49C83C9A90B8}"/>
    <hyperlink ref="B388" r:id="rId288" location="ce_ee_table1a.f.1" tooltip="Click to jump to footnotes at bottom of the table" display="https://www.bls.gov/ces/data/employment-and-earnings/2021/table1a_202112.htm - ce_ee_table1a.f.1" xr:uid="{CEB54CC2-FC17-4FBA-B05C-A7697F242855}"/>
    <hyperlink ref="B390" r:id="rId289" location="ce_ee_table1a.f.1" tooltip="Click to jump to footnotes at bottom of the table" display="https://www.bls.gov/ces/data/employment-and-earnings/2021/table1a_202112.htm - ce_ee_table1a.f.1" xr:uid="{6B61F5AF-2B93-4377-9EE6-3E0B577843FC}"/>
    <hyperlink ref="B391" r:id="rId290" location="ce_ee_table1a.f.1" tooltip="Click to jump to footnotes at bottom of the table" display="https://www.bls.gov/ces/data/employment-and-earnings/2021/table1a_202112.htm - ce_ee_table1a.f.1" xr:uid="{F316DA7C-521D-474E-B5CF-85ADF4C4C999}"/>
    <hyperlink ref="B392" r:id="rId291" location="ce_ee_table1a.f.1" tooltip="Click to jump to footnotes at bottom of the table" display="https://www.bls.gov/ces/data/employment-and-earnings/2021/table1a_202112.htm - ce_ee_table1a.f.1" xr:uid="{B188706A-AC59-469D-9B8F-B86158378E7E}"/>
    <hyperlink ref="B393" r:id="rId292" location="ce_ee_table1a.f.1" tooltip="Click to jump to footnotes at bottom of the table" display="https://www.bls.gov/ces/data/employment-and-earnings/2021/table1a_202112.htm - ce_ee_table1a.f.1" xr:uid="{89AFE4CE-5BEE-49AE-879C-AFB5F082CBDB}"/>
    <hyperlink ref="B395" r:id="rId293" location="ce_ee_table1a.f.1" tooltip="Click to jump to footnotes at bottom of the table" display="https://www.bls.gov/ces/data/employment-and-earnings/2021/table1a_202112.htm - ce_ee_table1a.f.1" xr:uid="{72AFFBD1-9AAF-4750-A67C-9542860A2F10}"/>
    <hyperlink ref="B396" r:id="rId294" location="ce_ee_table1a.f.1" tooltip="Click to jump to footnotes at bottom of the table" display="https://www.bls.gov/ces/data/employment-and-earnings/2021/table1a_202112.htm - ce_ee_table1a.f.1" xr:uid="{0CD218A5-0527-44F0-A988-D1F25222FBFF}"/>
    <hyperlink ref="B398" r:id="rId295" location="ce_ee_table1a.f.1" tooltip="Click to jump to footnotes at bottom of the table" display="https://www.bls.gov/ces/data/employment-and-earnings/2021/table1a_202112.htm - ce_ee_table1a.f.1" xr:uid="{C6DB3AB3-D12A-4A55-9ADC-679FB4997138}"/>
    <hyperlink ref="B399" r:id="rId296" location="ce_ee_table1a.f.1" tooltip="Click to jump to footnotes at bottom of the table" display="https://www.bls.gov/ces/data/employment-and-earnings/2021/table1a_202112.htm - ce_ee_table1a.f.1" xr:uid="{00A6F06C-CF8A-405D-BB6D-170A151C58AA}"/>
    <hyperlink ref="B400" r:id="rId297" location="ce_ee_table1a.f.1" tooltip="Click to jump to footnotes at bottom of the table" display="https://www.bls.gov/ces/data/employment-and-earnings/2021/table1a_202112.htm - ce_ee_table1a.f.1" xr:uid="{9E3294C2-495C-42EC-84CC-85C61DB8910F}"/>
    <hyperlink ref="B401" r:id="rId298" location="ce_ee_table1a.f.1" tooltip="Click to jump to footnotes at bottom of the table" display="https://www.bls.gov/ces/data/employment-and-earnings/2021/table1a_202112.htm - ce_ee_table1a.f.1" xr:uid="{890209CA-6B3D-4352-B1B1-354E4300A81E}"/>
    <hyperlink ref="B402" r:id="rId299" location="ce_ee_table1a.f.1" tooltip="Click to jump to footnotes at bottom of the table" display="https://www.bls.gov/ces/data/employment-and-earnings/2021/table1a_202112.htm - ce_ee_table1a.f.1" xr:uid="{DEEAED62-1975-4D95-9C0F-975874E3B0D6}"/>
    <hyperlink ref="B403" r:id="rId300" location="ce_ee_table1a.f.1" tooltip="Click to jump to footnotes at bottom of the table" display="https://www.bls.gov/ces/data/employment-and-earnings/2021/table1a_202112.htm - ce_ee_table1a.f.1" xr:uid="{6A4D0E65-D2DD-4A86-9CC7-E6264622A77A}"/>
    <hyperlink ref="B404" r:id="rId301" location="ce_ee_table1a.f.1" tooltip="Click to jump to footnotes at bottom of the table" display="https://www.bls.gov/ces/data/employment-and-earnings/2021/table1a_202112.htm - ce_ee_table1a.f.1" xr:uid="{A2423DAF-D96E-4F43-8716-F54846932B7D}"/>
    <hyperlink ref="B405" r:id="rId302" location="ce_ee_table1a.f.1" tooltip="Click to jump to footnotes at bottom of the table" display="https://www.bls.gov/ces/data/employment-and-earnings/2021/table1a_202112.htm - ce_ee_table1a.f.1" xr:uid="{7BAD642C-0DFB-42F1-9EF7-FBED0456C46E}"/>
    <hyperlink ref="B407" r:id="rId303" location="ce_ee_table1a.f.1" tooltip="Click to jump to footnotes at bottom of the table" display="https://www.bls.gov/ces/data/employment-and-earnings/2021/table1a_202112.htm - ce_ee_table1a.f.1" xr:uid="{899D7E2F-136B-4FE7-A26C-6359ECBD1039}"/>
    <hyperlink ref="B408" r:id="rId304" location="ce_ee_table1a.f.1" tooltip="Click to jump to footnotes at bottom of the table" display="https://www.bls.gov/ces/data/employment-and-earnings/2021/table1a_202112.htm - ce_ee_table1a.f.1" xr:uid="{F44D1F4E-4996-439A-9394-A1E259C1EADC}"/>
    <hyperlink ref="B409" r:id="rId305" location="ce_ee_table1a.f.1" tooltip="Click to jump to footnotes at bottom of the table" display="https://www.bls.gov/ces/data/employment-and-earnings/2021/table1a_202112.htm - ce_ee_table1a.f.1" xr:uid="{9CCCE403-682C-4170-8EF7-4C884920E92C}"/>
    <hyperlink ref="B410" r:id="rId306" location="ce_ee_table1a.f.1" tooltip="Click to jump to footnotes at bottom of the table" display="https://www.bls.gov/ces/data/employment-and-earnings/2021/table1a_202112.htm - ce_ee_table1a.f.1" xr:uid="{119C9CA6-8FA1-4A12-AE1E-9EDD6259E9EA}"/>
    <hyperlink ref="B411" r:id="rId307" location="ce_ee_table1a.f.1" tooltip="Click to jump to footnotes at bottom of the table" display="https://www.bls.gov/ces/data/employment-and-earnings/2021/table1a_202112.htm - ce_ee_table1a.f.1" xr:uid="{34512828-AFED-41C8-A923-A5A79D629FF2}"/>
    <hyperlink ref="B412" r:id="rId308" location="ce_ee_table1a.f.1" tooltip="Click to jump to footnotes at bottom of the table" display="https://www.bls.gov/ces/data/employment-and-earnings/2021/table1a_202112.htm - ce_ee_table1a.f.1" xr:uid="{C0A2EB2E-7FE0-4C6D-8EC3-5BA9950707D2}"/>
    <hyperlink ref="B413" r:id="rId309" location="ce_ee_table1a.f.1" tooltip="Click to jump to footnotes at bottom of the table" display="https://www.bls.gov/ces/data/employment-and-earnings/2021/table1a_202112.htm - ce_ee_table1a.f.1" xr:uid="{69360B5B-ACEA-4F15-92AC-CF66A94362E1}"/>
    <hyperlink ref="B414" r:id="rId310" location="ce_ee_table1a.f.1" tooltip="Click to jump to footnotes at bottom of the table" display="https://www.bls.gov/ces/data/employment-and-earnings/2021/table1a_202112.htm - ce_ee_table1a.f.1" xr:uid="{A67A2EA1-11A2-4B82-9C33-98221DB92EF1}"/>
    <hyperlink ref="B416" r:id="rId311" location="ce_ee_table1a.f.1" tooltip="Click to jump to footnotes at bottom of the table" display="https://www.bls.gov/ces/data/employment-and-earnings/2021/table1a_202112.htm - ce_ee_table1a.f.1" xr:uid="{3320972B-8376-4090-B0A2-663D55CD04D4}"/>
    <hyperlink ref="B417" r:id="rId312" location="ce_ee_table1a.f.1" tooltip="Click to jump to footnotes at bottom of the table" display="https://www.bls.gov/ces/data/employment-and-earnings/2021/table1a_202112.htm - ce_ee_table1a.f.1" xr:uid="{4527917F-C35B-4B04-92EA-04E320152ED4}"/>
    <hyperlink ref="B418" r:id="rId313" location="ce_ee_table1a.f.1" tooltip="Click to jump to footnotes at bottom of the table" display="https://www.bls.gov/ces/data/employment-and-earnings/2021/table1a_202112.htm - ce_ee_table1a.f.1" xr:uid="{6E53FE35-09B1-4387-8295-3D887E6285A0}"/>
    <hyperlink ref="B419" r:id="rId314" location="ce_ee_table1a.f.1" tooltip="Click to jump to footnotes at bottom of the table" display="https://www.bls.gov/ces/data/employment-and-earnings/2021/table1a_202112.htm - ce_ee_table1a.f.1" xr:uid="{DFD00C26-E674-4277-9BF6-0BBE495688B6}"/>
    <hyperlink ref="B420" r:id="rId315" location="ce_ee_table1a.f.1" tooltip="Click to jump to footnotes at bottom of the table" display="https://www.bls.gov/ces/data/employment-and-earnings/2021/table1a_202112.htm - ce_ee_table1a.f.1" xr:uid="{1EB09611-7582-424C-90F6-63D0E69AB24A}"/>
    <hyperlink ref="B421" r:id="rId316" location="ce_ee_table1a.f.1" tooltip="Click to jump to footnotes at bottom of the table" display="https://www.bls.gov/ces/data/employment-and-earnings/2021/table1a_202112.htm - ce_ee_table1a.f.1" xr:uid="{A983D61F-0656-4E40-9BBA-3B7E6D1A8EA9}"/>
    <hyperlink ref="B423" r:id="rId317" location="ce_ee_table1a.f.1" tooltip="Click to jump to footnotes at bottom of the table" display="https://www.bls.gov/ces/data/employment-and-earnings/2021/table1a_202112.htm - ce_ee_table1a.f.1" xr:uid="{BEAA4A41-A070-46A3-8BDF-DB3C49FC3EFF}"/>
    <hyperlink ref="B424" r:id="rId318" location="ce_ee_table1a.f.1" tooltip="Click to jump to footnotes at bottom of the table" display="https://www.bls.gov/ces/data/employment-and-earnings/2021/table1a_202112.htm - ce_ee_table1a.f.1" xr:uid="{EBC5564C-2D39-4C29-AE5E-9E3FF132F2C4}"/>
    <hyperlink ref="B426" r:id="rId319" location="ce_ee_table1a.f.1" tooltip="Click to jump to footnotes at bottom of the table" display="https://www.bls.gov/ces/data/employment-and-earnings/2021/table1a_202112.htm - ce_ee_table1a.f.1" xr:uid="{5A826688-ADD8-47C0-B109-BC7C1A6A96E9}"/>
    <hyperlink ref="B427" r:id="rId320" location="ce_ee_table1a.f.1" tooltip="Click to jump to footnotes at bottom of the table" display="https://www.bls.gov/ces/data/employment-and-earnings/2021/table1a_202112.htm - ce_ee_table1a.f.1" xr:uid="{FCC3C70D-0BA2-4FE7-963E-F846F6EA00CF}"/>
    <hyperlink ref="B428" r:id="rId321" location="ce_ee_table1a.f.1" tooltip="Click to jump to footnotes at bottom of the table" display="https://www.bls.gov/ces/data/employment-and-earnings/2021/table1a_202112.htm - ce_ee_table1a.f.1" xr:uid="{66FBAFA7-FCFE-4260-9646-9D81C5FE31D1}"/>
    <hyperlink ref="B429" r:id="rId322" location="ce_ee_table1a.f.1" tooltip="Click to jump to footnotes at bottom of the table" display="https://www.bls.gov/ces/data/employment-and-earnings/2021/table1a_202112.htm - ce_ee_table1a.f.1" xr:uid="{30200EA6-0FF0-4A48-868A-170EDC6A19FA}"/>
    <hyperlink ref="B430" r:id="rId323" location="ce_ee_table1a.f.1" tooltip="Click to jump to footnotes at bottom of the table" display="https://www.bls.gov/ces/data/employment-and-earnings/2021/table1a_202112.htm - ce_ee_table1a.f.1" xr:uid="{54D3EB9E-B363-43BF-A3BA-49D81CC69A26}"/>
    <hyperlink ref="B431" r:id="rId324" location="ce_ee_table1a.f.1" tooltip="Click to jump to footnotes at bottom of the table" display="https://www.bls.gov/ces/data/employment-and-earnings/2021/table1a_202112.htm - ce_ee_table1a.f.1" xr:uid="{234219A1-0D7C-41A1-8F96-7152343947EC}"/>
    <hyperlink ref="B432" r:id="rId325" location="ce_ee_table1a.f.1" tooltip="Click to jump to footnotes at bottom of the table" display="https://www.bls.gov/ces/data/employment-and-earnings/2021/table1a_202112.htm - ce_ee_table1a.f.1" xr:uid="{AD0B35FA-CA21-4C28-AE3F-58D3CB1D41E9}"/>
    <hyperlink ref="B433" r:id="rId326" location="ce_ee_table1a.f.1" tooltip="Click to jump to footnotes at bottom of the table" display="https://www.bls.gov/ces/data/employment-and-earnings/2021/table1a_202112.htm - ce_ee_table1a.f.1" xr:uid="{1770B55C-C934-41E2-A04C-011E7F8E4B92}"/>
    <hyperlink ref="B434" r:id="rId327" location="ce_ee_table1a.f.1" tooltip="Click to jump to footnotes at bottom of the table" display="https://www.bls.gov/ces/data/employment-and-earnings/2021/table1a_202112.htm - ce_ee_table1a.f.1" xr:uid="{7345A868-6AEE-4B8B-A3E6-2486DE0E2E44}"/>
    <hyperlink ref="B436" r:id="rId328" location="ce_ee_table1a.f.1" tooltip="Click to jump to footnotes at bottom of the table" display="https://www.bls.gov/ces/data/employment-and-earnings/2021/table1a_202112.htm - ce_ee_table1a.f.1" xr:uid="{55473FDE-8E92-4F4B-9E7C-325437E1C953}"/>
    <hyperlink ref="B437" r:id="rId329" location="ce_ee_table1a.f.1" tooltip="Click to jump to footnotes at bottom of the table" display="https://www.bls.gov/ces/data/employment-and-earnings/2021/table1a_202112.htm - ce_ee_table1a.f.1" xr:uid="{3F3BCE3E-A396-4B7C-B288-6D6DED95AEF4}"/>
    <hyperlink ref="B438" r:id="rId330" location="ce_ee_table1a.f.1" tooltip="Click to jump to footnotes at bottom of the table" display="https://www.bls.gov/ces/data/employment-and-earnings/2021/table1a_202112.htm - ce_ee_table1a.f.1" xr:uid="{F5E3758D-75D3-4730-90A3-B3EC3F3C0C83}"/>
    <hyperlink ref="B439" r:id="rId331" location="ce_ee_table1a.f.1" tooltip="Click to jump to footnotes at bottom of the table" display="https://www.bls.gov/ces/data/employment-and-earnings/2021/table1a_202112.htm - ce_ee_table1a.f.1" xr:uid="{37927EEB-11A5-4134-98F8-FEDEEC46ADCB}"/>
    <hyperlink ref="B440" r:id="rId332" location="ce_ee_table1a.f.1" tooltip="Click to jump to footnotes at bottom of the table" display="https://www.bls.gov/ces/data/employment-and-earnings/2021/table1a_202112.htm - ce_ee_table1a.f.1" xr:uid="{9AC5158F-0EC3-44FA-86F3-F9E2A146A790}"/>
    <hyperlink ref="B441" r:id="rId333" location="ce_ee_table1a.f.1" tooltip="Click to jump to footnotes at bottom of the table" display="https://www.bls.gov/ces/data/employment-and-earnings/2021/table1a_202112.htm - ce_ee_table1a.f.1" xr:uid="{AF8AD29B-DB6A-43E7-BB1D-7AC5EF0E8DB9}"/>
    <hyperlink ref="B445" r:id="rId334" location="ce_ee_table1a.f.1" tooltip="Click to jump to footnotes at bottom of the table" display="https://www.bls.gov/ces/data/employment-and-earnings/2021/table1a_202112.htm - ce_ee_table1a.f.1" xr:uid="{3AD6A664-A1CD-4569-9185-D35AA3388FEA}"/>
    <hyperlink ref="B446" r:id="rId335" location="ce_ee_table1a.f.1" tooltip="Click to jump to footnotes at bottom of the table" display="https://www.bls.gov/ces/data/employment-and-earnings/2021/table1a_202112.htm - ce_ee_table1a.f.1" xr:uid="{8A3D61F4-AE26-4729-B6AB-DB4414762B5F}"/>
    <hyperlink ref="B448" r:id="rId336" location="ce_ee_table1a.f.1" tooltip="Click to jump to footnotes at bottom of the table" display="https://www.bls.gov/ces/data/employment-and-earnings/2021/table1a_202112.htm - ce_ee_table1a.f.1" xr:uid="{59D49D10-337B-467E-A0FB-B1B8F59FB0EC}"/>
    <hyperlink ref="B449" r:id="rId337" location="ce_ee_table1a.f.1" tooltip="Click to jump to footnotes at bottom of the table" display="https://www.bls.gov/ces/data/employment-and-earnings/2021/table1a_202112.htm - ce_ee_table1a.f.1" xr:uid="{24BF1619-4776-42DF-8F41-2F63B34C3BB6}"/>
    <hyperlink ref="B450" r:id="rId338" location="ce_ee_table1a.f.1" tooltip="Click to jump to footnotes at bottom of the table" display="https://www.bls.gov/ces/data/employment-and-earnings/2021/table1a_202112.htm - ce_ee_table1a.f.1" xr:uid="{CE83AFF2-AB2E-4DCB-80EE-13F7772D94CA}"/>
    <hyperlink ref="B451" r:id="rId339" location="ce_ee_table1a.f.1" tooltip="Click to jump to footnotes at bottom of the table" display="https://www.bls.gov/ces/data/employment-and-earnings/2021/table1a_202112.htm - ce_ee_table1a.f.1" xr:uid="{A91312B0-0467-464A-A215-167C87D782B2}"/>
    <hyperlink ref="B452" r:id="rId340" location="ce_ee_table1a.f.1" tooltip="Click to jump to footnotes at bottom of the table" display="https://www.bls.gov/ces/data/employment-and-earnings/2021/table1a_202112.htm - ce_ee_table1a.f.1" xr:uid="{700541AE-40C7-416A-8BE6-589530EA2A2E}"/>
    <hyperlink ref="B453" r:id="rId341" location="ce_ee_table1a.f.1" tooltip="Click to jump to footnotes at bottom of the table" display="https://www.bls.gov/ces/data/employment-and-earnings/2021/table1a_202112.htm - ce_ee_table1a.f.1" xr:uid="{FD0245B5-E665-49DF-BCEB-0A5C5FF964C1}"/>
    <hyperlink ref="B454" r:id="rId342" location="ce_ee_table1a.f.1" tooltip="Click to jump to footnotes at bottom of the table" display="https://www.bls.gov/ces/data/employment-and-earnings/2021/table1a_202112.htm - ce_ee_table1a.f.1" xr:uid="{C54F09F8-F6E6-467B-85BF-F4F964847CDC}"/>
    <hyperlink ref="B455" r:id="rId343" location="ce_ee_table1a.f.1" tooltip="Click to jump to footnotes at bottom of the table" display="https://www.bls.gov/ces/data/employment-and-earnings/2021/table1a_202112.htm - ce_ee_table1a.f.1" xr:uid="{4632BD06-6D9B-4BFD-892E-423C718EA792}"/>
    <hyperlink ref="B456" r:id="rId344" location="ce_ee_table1a.f.1" tooltip="Click to jump to footnotes at bottom of the table" display="https://www.bls.gov/ces/data/employment-and-earnings/2021/table1a_202112.htm - ce_ee_table1a.f.1" xr:uid="{379105C1-3A2A-4D3B-9D7D-AE58788D4C7F}"/>
    <hyperlink ref="B458" r:id="rId345" location="ce_ee_table1a.f.1" tooltip="Click to jump to footnotes at bottom of the table" display="https://www.bls.gov/ces/data/employment-and-earnings/2021/table1a_202112.htm - ce_ee_table1a.f.1" xr:uid="{AB23D181-5815-40F8-9F79-DB37D3C67A36}"/>
    <hyperlink ref="B459" r:id="rId346" location="ce_ee_table1a.f.1" tooltip="Click to jump to footnotes at bottom of the table" display="https://www.bls.gov/ces/data/employment-and-earnings/2021/table1a_202112.htm - ce_ee_table1a.f.1" xr:uid="{5710AF45-FAA8-4D53-9E40-C1D868709145}"/>
    <hyperlink ref="B460" r:id="rId347" location="ce_ee_table1a.f.1" tooltip="Click to jump to footnotes at bottom of the table" display="https://www.bls.gov/ces/data/employment-and-earnings/2021/table1a_202112.htm - ce_ee_table1a.f.1" xr:uid="{12E6417B-0E50-499C-A027-EB28280F0C65}"/>
    <hyperlink ref="B461" r:id="rId348" location="ce_ee_table1a.f.1" tooltip="Click to jump to footnotes at bottom of the table" display="https://www.bls.gov/ces/data/employment-and-earnings/2021/table1a_202112.htm - ce_ee_table1a.f.1" xr:uid="{C466B989-6973-4C8F-9CA5-256942A91411}"/>
    <hyperlink ref="B462" r:id="rId349" location="ce_ee_table1a.f.1" tooltip="Click to jump to footnotes at bottom of the table" display="https://www.bls.gov/ces/data/employment-and-earnings/2021/table1a_202112.htm - ce_ee_table1a.f.1" xr:uid="{1E7D6B3C-4FD0-4189-985A-8592D86B1C56}"/>
    <hyperlink ref="B466" r:id="rId350" location="ce_ee_table1a.f.1" tooltip="Click to jump to footnotes at bottom of the table" display="https://www.bls.gov/ces/data/employment-and-earnings/2021/table1a_202112.htm - ce_ee_table1a.f.1" xr:uid="{B7592A6D-BAE2-4936-A023-DABF8996ACD7}"/>
    <hyperlink ref="B467" r:id="rId351" location="ce_ee_table1a.f.1" tooltip="Click to jump to footnotes at bottom of the table" display="https://www.bls.gov/ces/data/employment-and-earnings/2021/table1a_202112.htm - ce_ee_table1a.f.1" xr:uid="{27C35D50-6B76-44D7-AF01-E1A6E9F887D9}"/>
    <hyperlink ref="B471" r:id="rId352" location="ce_ee_table1a.f.1" tooltip="Click to jump to footnotes at bottom of the table" display="https://www.bls.gov/ces/data/employment-and-earnings/2021/table1a_202112.htm - ce_ee_table1a.f.1" xr:uid="{370DBD68-5B3F-475C-9DC2-5E392E7F5FA1}"/>
    <hyperlink ref="B472" r:id="rId353" location="ce_ee_table1a.f.1" tooltip="Click to jump to footnotes at bottom of the table" display="https://www.bls.gov/ces/data/employment-and-earnings/2021/table1a_202112.htm - ce_ee_table1a.f.1" xr:uid="{E0D71F35-5812-4EE6-BA89-FE8A73D29C36}"/>
    <hyperlink ref="B473" r:id="rId354" location="ce_ee_table1a.f.1" tooltip="Click to jump to footnotes at bottom of the table" display="https://www.bls.gov/ces/data/employment-and-earnings/2021/table1a_202112.htm - ce_ee_table1a.f.1" xr:uid="{3C25E1B4-E2EE-46C2-9C5C-84A2CA15F896}"/>
    <hyperlink ref="B474" r:id="rId355" location="ce_ee_table1a.f.1" tooltip="Click to jump to footnotes at bottom of the table" display="https://www.bls.gov/ces/data/employment-and-earnings/2021/table1a_202112.htm - ce_ee_table1a.f.1" xr:uid="{0927E9AE-EAAA-4DD4-83D8-C7C866DE14C3}"/>
    <hyperlink ref="B475" r:id="rId356" location="ce_ee_table1a.f.1" tooltip="Click to jump to footnotes at bottom of the table" display="https://www.bls.gov/ces/data/employment-and-earnings/2021/table1a_202112.htm - ce_ee_table1a.f.1" xr:uid="{BD6B6220-D274-4F61-A40F-73E2DDAA486E}"/>
    <hyperlink ref="B476" r:id="rId357" location="ce_ee_table1a.f.1" tooltip="Click to jump to footnotes at bottom of the table" display="https://www.bls.gov/ces/data/employment-and-earnings/2021/table1a_202112.htm - ce_ee_table1a.f.1" xr:uid="{D2CA0540-DC46-4015-9D52-5A32F08A64F7}"/>
    <hyperlink ref="B477" r:id="rId358" location="ce_ee_table1a.f.1" tooltip="Click to jump to footnotes at bottom of the table" display="https://www.bls.gov/ces/data/employment-and-earnings/2021/table1a_202112.htm - ce_ee_table1a.f.1" xr:uid="{B7B90330-F5F4-42C1-A105-4E714D0932F9}"/>
    <hyperlink ref="B478" r:id="rId359" location="ce_ee_table1a.f.1" tooltip="Click to jump to footnotes at bottom of the table" display="https://www.bls.gov/ces/data/employment-and-earnings/2021/table1a_202112.htm - ce_ee_table1a.f.1" xr:uid="{018FF588-B301-46B4-BEE0-FA15E2D48AEE}"/>
    <hyperlink ref="B479" r:id="rId360" location="ce_ee_table1a.f.1" tooltip="Click to jump to footnotes at bottom of the table" display="https://www.bls.gov/ces/data/employment-and-earnings/2021/table1a_202112.htm - ce_ee_table1a.f.1" xr:uid="{EDE2D1DA-6440-4CDC-B022-33701682EFF3}"/>
    <hyperlink ref="B481" r:id="rId361" location="ce_ee_table1a.f.1" tooltip="Click to jump to footnotes at bottom of the table" display="https://www.bls.gov/ces/data/employment-and-earnings/2021/table1a_202112.htm - ce_ee_table1a.f.1" xr:uid="{2AC31B87-6AC4-4B00-A9B9-DA69BCCEB486}"/>
    <hyperlink ref="B482" r:id="rId362" location="ce_ee_table1a.f.1" tooltip="Click to jump to footnotes at bottom of the table" display="https://www.bls.gov/ces/data/employment-and-earnings/2021/table1a_202112.htm - ce_ee_table1a.f.1" xr:uid="{52B54D05-DD8C-49BB-AE8D-59A94793DA5A}"/>
    <hyperlink ref="B483" r:id="rId363" location="ce_ee_table1a.f.1" tooltip="Click to jump to footnotes at bottom of the table" display="https://www.bls.gov/ces/data/employment-and-earnings/2021/table1a_202112.htm - ce_ee_table1a.f.1" xr:uid="{101F3B5E-F44D-49A3-8332-3B0393A66CAC}"/>
    <hyperlink ref="B484" r:id="rId364" location="ce_ee_table1a.f.1" tooltip="Click to jump to footnotes at bottom of the table" display="https://www.bls.gov/ces/data/employment-and-earnings/2021/table1a_202112.htm - ce_ee_table1a.f.1" xr:uid="{CFA4B7C0-1FC2-42BB-AD5F-E07AF742E985}"/>
    <hyperlink ref="B485" r:id="rId365" location="ce_ee_table1a.f.1" tooltip="Click to jump to footnotes at bottom of the table" display="https://www.bls.gov/ces/data/employment-and-earnings/2021/table1a_202112.htm - ce_ee_table1a.f.1" xr:uid="{01A70642-DBB7-4104-A299-40D49EEB4302}"/>
    <hyperlink ref="B486" r:id="rId366" location="ce_ee_table1a.f.1" tooltip="Click to jump to footnotes at bottom of the table" display="https://www.bls.gov/ces/data/employment-and-earnings/2021/table1a_202112.htm - ce_ee_table1a.f.1" xr:uid="{516172D7-0261-4EEE-9955-2301CF0DAD0B}"/>
    <hyperlink ref="B490" r:id="rId367" location="ce_ee_table1a.f.1" tooltip="Click to jump to footnotes at bottom of the table" display="https://www.bls.gov/ces/data/employment-and-earnings/2021/table1a_202112.htm - ce_ee_table1a.f.1" xr:uid="{C5487AC4-933F-4FB5-BF46-4ADA19B2F88F}"/>
    <hyperlink ref="B491" r:id="rId368" location="ce_ee_table1a.f.1" tooltip="Click to jump to footnotes at bottom of the table" display="https://www.bls.gov/ces/data/employment-and-earnings/2021/table1a_202112.htm - ce_ee_table1a.f.1" xr:uid="{00459708-DABF-42B5-A891-474AA4B9CC31}"/>
    <hyperlink ref="B492" r:id="rId369" location="ce_ee_table1a.f.1" tooltip="Click to jump to footnotes at bottom of the table" display="https://www.bls.gov/ces/data/employment-and-earnings/2021/table1a_202112.htm - ce_ee_table1a.f.1" xr:uid="{B4E7A585-6261-41D9-B189-87B44B167A35}"/>
    <hyperlink ref="B493" r:id="rId370" location="ce_ee_table1a.f.1" tooltip="Click to jump to footnotes at bottom of the table" display="https://www.bls.gov/ces/data/employment-and-earnings/2021/table1a_202112.htm - ce_ee_table1a.f.1" xr:uid="{AF42A413-1DB8-4467-A217-3336AB9C0719}"/>
    <hyperlink ref="B494" r:id="rId371" location="ce_ee_table1a.f.1" tooltip="Click to jump to footnotes at bottom of the table" display="https://www.bls.gov/ces/data/employment-and-earnings/2021/table1a_202112.htm - ce_ee_table1a.f.1" xr:uid="{72894E9C-5B12-4F07-981E-567701DF9A7C}"/>
    <hyperlink ref="B495" r:id="rId372" location="ce_ee_table1a.f.1" tooltip="Click to jump to footnotes at bottom of the table" display="https://www.bls.gov/ces/data/employment-and-earnings/2021/table1a_202112.htm - ce_ee_table1a.f.1" xr:uid="{37601E1D-EA0F-4C14-9C07-AFA36423C8C3}"/>
    <hyperlink ref="B496" r:id="rId373" location="ce_ee_table1a.f.1" tooltip="Click to jump to footnotes at bottom of the table" display="https://www.bls.gov/ces/data/employment-and-earnings/2021/table1a_202112.htm - ce_ee_table1a.f.1" xr:uid="{E40E24E6-8A20-47D6-B1B3-2453AC2BA0B7}"/>
    <hyperlink ref="B497" r:id="rId374" location="ce_ee_table1a.f.1" tooltip="Click to jump to footnotes at bottom of the table" display="https://www.bls.gov/ces/data/employment-and-earnings/2021/table1a_202112.htm - ce_ee_table1a.f.1" xr:uid="{3064AD43-D285-44FE-B9F6-96047844D082}"/>
    <hyperlink ref="B499" r:id="rId375" location="ce_ee_table1a.f.1" tooltip="Click to jump to footnotes at bottom of the table" display="https://www.bls.gov/ces/data/employment-and-earnings/2021/table1a_202112.htm - ce_ee_table1a.f.1" xr:uid="{7661E768-011E-413D-85DB-04A3F966EEA1}"/>
    <hyperlink ref="B500" r:id="rId376" location="ce_ee_table1a.f.1" tooltip="Click to jump to footnotes at bottom of the table" display="https://www.bls.gov/ces/data/employment-and-earnings/2021/table1a_202112.htm - ce_ee_table1a.f.1" xr:uid="{01FF1B6B-BD7E-4B21-B52E-8C8FB1A7E5FC}"/>
    <hyperlink ref="B502" r:id="rId377" location="ce_ee_table1a.f.1" tooltip="Click to jump to footnotes at bottom of the table" display="https://www.bls.gov/ces/data/employment-and-earnings/2021/table1a_202112.htm - ce_ee_table1a.f.1" xr:uid="{EA8A9AD9-8B82-40CF-8288-B44742B21912}"/>
    <hyperlink ref="B503" r:id="rId378" location="ce_ee_table1a.f.1" tooltip="Click to jump to footnotes at bottom of the table" display="https://www.bls.gov/ces/data/employment-and-earnings/2021/table1a_202112.htm - ce_ee_table1a.f.1" xr:uid="{797BA666-6FC3-4D96-AC65-DE81BE3BD921}"/>
    <hyperlink ref="B504" r:id="rId379" location="ce_ee_table1a.f.1" tooltip="Click to jump to footnotes at bottom of the table" display="https://www.bls.gov/ces/data/employment-and-earnings/2021/table1a_202112.htm - ce_ee_table1a.f.1" xr:uid="{6DEC6405-1AA4-4B68-894E-4BA7052807F0}"/>
    <hyperlink ref="B507" r:id="rId380" location="ce_ee_table1a.f.1" tooltip="Click to jump to footnotes at bottom of the table" display="https://www.bls.gov/ces/data/employment-and-earnings/2021/table1a_202112.htm - ce_ee_table1a.f.1" xr:uid="{97CA7A38-6A44-4617-89C0-A6B4E736B129}"/>
    <hyperlink ref="B508" r:id="rId381" location="ce_ee_table1a.f.1" tooltip="Click to jump to footnotes at bottom of the table" display="https://www.bls.gov/ces/data/employment-and-earnings/2021/table1a_202112.htm - ce_ee_table1a.f.1" xr:uid="{7FB89389-6D44-4396-AC96-DED53F44C9E1}"/>
    <hyperlink ref="B509" r:id="rId382" location="ce_ee_table1a.f.1" tooltip="Click to jump to footnotes at bottom of the table" display="https://www.bls.gov/ces/data/employment-and-earnings/2021/table1a_202112.htm - ce_ee_table1a.f.1" xr:uid="{E11547FB-D95C-40FF-91A8-BD816DB338B8}"/>
    <hyperlink ref="B510" r:id="rId383" location="ce_ee_table1a.f.1" tooltip="Click to jump to footnotes at bottom of the table" display="https://www.bls.gov/ces/data/employment-and-earnings/2021/table1a_202112.htm - ce_ee_table1a.f.1" xr:uid="{0236AEA2-E8B0-406F-8805-3F5D3A433AAE}"/>
    <hyperlink ref="B511" r:id="rId384" location="ce_ee_table1a.f.1" tooltip="Click to jump to footnotes at bottom of the table" display="https://www.bls.gov/ces/data/employment-and-earnings/2021/table1a_202112.htm - ce_ee_table1a.f.1" xr:uid="{21827B1C-E3CF-4904-B126-5A5C342E500C}"/>
    <hyperlink ref="B512" r:id="rId385" location="ce_ee_table1a.f.1" tooltip="Click to jump to footnotes at bottom of the table" display="https://www.bls.gov/ces/data/employment-and-earnings/2021/table1a_202112.htm - ce_ee_table1a.f.1" xr:uid="{1ECD3205-B031-4E9E-90BE-5749E93B4139}"/>
    <hyperlink ref="B513" r:id="rId386" location="ce_ee_table1a.f.1" tooltip="Click to jump to footnotes at bottom of the table" display="https://www.bls.gov/ces/data/employment-and-earnings/2021/table1a_202112.htm - ce_ee_table1a.f.1" xr:uid="{4F6EE254-22C1-4717-AD73-179BF142EC39}"/>
    <hyperlink ref="B514" r:id="rId387" location="ce_ee_table1a.f.1" tooltip="Click to jump to footnotes at bottom of the table" display="https://www.bls.gov/ces/data/employment-and-earnings/2021/table1a_202112.htm - ce_ee_table1a.f.1" xr:uid="{28D3483C-A613-433B-B4EE-D85BD2E4FC75}"/>
    <hyperlink ref="B515" r:id="rId388" location="ce_ee_table1a.f.1" tooltip="Click to jump to footnotes at bottom of the table" display="https://www.bls.gov/ces/data/employment-and-earnings/2021/table1a_202112.htm - ce_ee_table1a.f.1" xr:uid="{961DF2A3-253E-429C-86D9-12AF2DA5B74E}"/>
    <hyperlink ref="B519" r:id="rId389" location="ce_ee_table1a.f.1" tooltip="Click to jump to footnotes at bottom of the table" display="https://www.bls.gov/ces/data/employment-and-earnings/2021/table1a_202112.htm - ce_ee_table1a.f.1" xr:uid="{186792B3-CD88-446B-96F4-E464B65837F9}"/>
    <hyperlink ref="B520" r:id="rId390" location="ce_ee_table1a.f.1" tooltip="Click to jump to footnotes at bottom of the table" display="https://www.bls.gov/ces/data/employment-and-earnings/2021/table1a_202112.htm - ce_ee_table1a.f.1" xr:uid="{C8BF8BC0-2B89-46C5-964B-C1CBFB986741}"/>
    <hyperlink ref="B521" r:id="rId391" location="ce_ee_table1a.f.1" tooltip="Click to jump to footnotes at bottom of the table" display="https://www.bls.gov/ces/data/employment-and-earnings/2021/table1a_202112.htm - ce_ee_table1a.f.1" xr:uid="{6FA47044-AA0A-414B-AA10-F2A9EB6981DF}"/>
    <hyperlink ref="B522" r:id="rId392" location="ce_ee_table1a.f.1" tooltip="Click to jump to footnotes at bottom of the table" display="https://www.bls.gov/ces/data/employment-and-earnings/2021/table1a_202112.htm - ce_ee_table1a.f.1" xr:uid="{D51F4BED-A5DF-4BB1-AE1B-3FFB2027EED0}"/>
    <hyperlink ref="B523" r:id="rId393" location="ce_ee_table1a.f.1" tooltip="Click to jump to footnotes at bottom of the table" display="https://www.bls.gov/ces/data/employment-and-earnings/2021/table1a_202112.htm - ce_ee_table1a.f.1" xr:uid="{61BADCD9-FD62-4F14-9137-1C5B7C44D5B8}"/>
    <hyperlink ref="B524" r:id="rId394" location="ce_ee_table1a.f.1" tooltip="Click to jump to footnotes at bottom of the table" display="https://www.bls.gov/ces/data/employment-and-earnings/2021/table1a_202112.htm - ce_ee_table1a.f.1" xr:uid="{25CF73DE-69AE-4DFC-8820-E423A1BFC884}"/>
    <hyperlink ref="B526" r:id="rId395" location="ce_ee_table1a.f.1" tooltip="Click to jump to footnotes at bottom of the table" display="https://www.bls.gov/ces/data/employment-and-earnings/2021/table1a_202112.htm - ce_ee_table1a.f.1" xr:uid="{284C85E8-6280-44DA-A829-0BD4A34DF5A4}"/>
    <hyperlink ref="B527" r:id="rId396" location="ce_ee_table1a.f.1" tooltip="Click to jump to footnotes at bottom of the table" display="https://www.bls.gov/ces/data/employment-and-earnings/2021/table1a_202112.htm - ce_ee_table1a.f.1" xr:uid="{284C0617-4CA1-40B8-BCE7-33C174DF63CB}"/>
    <hyperlink ref="B529" r:id="rId397" location="ce_ee_table1a.f.1" tooltip="Click to jump to footnotes at bottom of the table" display="https://www.bls.gov/ces/data/employment-and-earnings/2021/table1a_202112.htm - ce_ee_table1a.f.1" xr:uid="{7817AD61-DDA6-48D3-BE05-B58A90A47BEE}"/>
    <hyperlink ref="B530" r:id="rId398" location="ce_ee_table1a.f.1" tooltip="Click to jump to footnotes at bottom of the table" display="https://www.bls.gov/ces/data/employment-and-earnings/2021/table1a_202112.htm - ce_ee_table1a.f.1" xr:uid="{2CF3A03F-AD35-402D-BD47-1555C3C70102}"/>
    <hyperlink ref="B531" r:id="rId399" location="ce_ee_table1a.f.1" tooltip="Click to jump to footnotes at bottom of the table" display="https://www.bls.gov/ces/data/employment-and-earnings/2021/table1a_202112.htm - ce_ee_table1a.f.1" xr:uid="{5AC741C4-99EC-4CE8-9F6B-18D268E8351E}"/>
    <hyperlink ref="B532" r:id="rId400" location="ce_ee_table1a.f.1" tooltip="Click to jump to footnotes at bottom of the table" display="https://www.bls.gov/ces/data/employment-and-earnings/2021/table1a_202112.htm - ce_ee_table1a.f.1" xr:uid="{F931EA94-8710-4352-8700-7F0C62A14470}"/>
    <hyperlink ref="B534" r:id="rId401" location="ce_ee_table1a.f.1" tooltip="Click to jump to footnotes at bottom of the table" display="https://www.bls.gov/ces/data/employment-and-earnings/2021/table1a_202112.htm - ce_ee_table1a.f.1" xr:uid="{8AC3573D-94B4-4824-A67E-18EED23ED00A}"/>
    <hyperlink ref="B535" r:id="rId402" location="ce_ee_table1a.f.1" tooltip="Click to jump to footnotes at bottom of the table" display="https://www.bls.gov/ces/data/employment-and-earnings/2021/table1a_202112.htm - ce_ee_table1a.f.1" xr:uid="{CCF47451-E72D-49FD-9DC5-DECCEF6DFBA9}"/>
    <hyperlink ref="B536" r:id="rId403" location="ce_ee_table1a.f.1" tooltip="Click to jump to footnotes at bottom of the table" display="https://www.bls.gov/ces/data/employment-and-earnings/2021/table1a_202112.htm - ce_ee_table1a.f.1" xr:uid="{737B404D-6247-42AF-B249-BABDF8653329}"/>
    <hyperlink ref="B537" r:id="rId404" location="ce_ee_table1a.f.1" tooltip="Click to jump to footnotes at bottom of the table" display="https://www.bls.gov/ces/data/employment-and-earnings/2021/table1a_202112.htm - ce_ee_table1a.f.1" xr:uid="{48B1490A-A4F2-4112-9EE0-946B0575D792}"/>
    <hyperlink ref="B538" r:id="rId405" location="ce_ee_table1a.f.1" tooltip="Click to jump to footnotes at bottom of the table" display="https://www.bls.gov/ces/data/employment-and-earnings/2021/table1a_202112.htm - ce_ee_table1a.f.1" xr:uid="{2863DEAA-DD14-4D49-AE40-3F5014CCC613}"/>
    <hyperlink ref="B541" r:id="rId406" location="ce_ee_table1a.f.1" tooltip="Click to jump to footnotes at bottom of the table" display="https://www.bls.gov/ces/data/employment-and-earnings/2021/table1a_202112.htm - ce_ee_table1a.f.1" xr:uid="{6CE8140F-2B71-4113-878B-ED9FA795A507}"/>
    <hyperlink ref="B542" r:id="rId407" location="ce_ee_table1a.f.1" tooltip="Click to jump to footnotes at bottom of the table" display="https://www.bls.gov/ces/data/employment-and-earnings/2021/table1a_202112.htm - ce_ee_table1a.f.1" xr:uid="{683562F5-BFC3-4D55-BAA1-3571C7667216}"/>
    <hyperlink ref="B544" r:id="rId408" location="ce_ee_table1a.f.3" tooltip="Click to jump to footnotes at bottom of the table" display="https://www.bls.gov/ces/data/employment-and-earnings/2021/table1a_202112.htm - ce_ee_table1a.f.3" xr:uid="{3DD6C0C6-6A3E-40ED-840A-53A2A3E86087}"/>
    <hyperlink ref="B550" r:id="rId409" location="ce_ee_table1a.f.1" tooltip="Click to jump to footnotes at bottom of the table" display="https://www.bls.gov/ces/data/employment-and-earnings/2021/table1a_202112.htm - ce_ee_table1a.f.1" xr:uid="{65E228EA-959C-4CF0-9712-3F338E1D4238}"/>
    <hyperlink ref="B551" r:id="rId410" location="ce_ee_table1a.f.1" tooltip="Click to jump to footnotes at bottom of the table" display="https://www.bls.gov/ces/data/employment-and-earnings/2021/table1a_202112.htm - ce_ee_table1a.f.1" xr:uid="{1AD02738-C842-42D3-BEC1-E651BCFDB122}"/>
    <hyperlink ref="B553" r:id="rId411" location="ce_ee_table1a.f.1" tooltip="Click to jump to footnotes at bottom of the table" display="https://www.bls.gov/ces/data/employment-and-earnings/2021/table1a_202112.htm - ce_ee_table1a.f.1" xr:uid="{83730BAC-B27A-4D3E-8930-842CE2F23D3F}"/>
    <hyperlink ref="B554" r:id="rId412" location="ce_ee_table1a.f.1" tooltip="Click to jump to footnotes at bottom of the table" display="https://www.bls.gov/ces/data/employment-and-earnings/2021/table1a_202112.htm - ce_ee_table1a.f.1" xr:uid="{F0F253DB-3988-48FF-9DFA-2A8E8A589734}"/>
    <hyperlink ref="B555" r:id="rId413" location="ce_ee_table1a.f.1" tooltip="Click to jump to footnotes at bottom of the table" display="https://www.bls.gov/ces/data/employment-and-earnings/2021/table1a_202112.htm - ce_ee_table1a.f.1" xr:uid="{CBDD6C5C-72FE-469A-822C-576A7DE32AAF}"/>
    <hyperlink ref="B556" r:id="rId414" location="ce_ee_table1a.f.1" tooltip="Click to jump to footnotes at bottom of the table" display="https://www.bls.gov/ces/data/employment-and-earnings/2021/table1a_202112.htm - ce_ee_table1a.f.1" xr:uid="{EE25D8A7-C885-4237-861D-D19212E872CB}"/>
    <hyperlink ref="B557" r:id="rId415" location="ce_ee_table1a.f.1" tooltip="Click to jump to footnotes at bottom of the table" display="https://www.bls.gov/ces/data/employment-and-earnings/2021/table1a_202112.htm - ce_ee_table1a.f.1" xr:uid="{7C799185-2EE1-4526-BC4D-A051D0E59900}"/>
    <hyperlink ref="B558" r:id="rId416" location="ce_ee_table1a.f.1" tooltip="Click to jump to footnotes at bottom of the table" display="https://www.bls.gov/ces/data/employment-and-earnings/2021/table1a_202112.htm - ce_ee_table1a.f.1" xr:uid="{7418B42B-E9A2-4770-B1F8-E8CCE800D10D}"/>
    <hyperlink ref="B560" r:id="rId417" location="ce_ee_table1a.f.1" tooltip="Click to jump to footnotes at bottom of the table" display="https://www.bls.gov/ces/data/employment-and-earnings/2021/table1a_202112.htm - ce_ee_table1a.f.1" xr:uid="{B439A016-FCAC-4B8E-AB02-3A5F2A02A991}"/>
    <hyperlink ref="B561" r:id="rId418" location="ce_ee_table1a.f.1" tooltip="Click to jump to footnotes at bottom of the table" display="https://www.bls.gov/ces/data/employment-and-earnings/2021/table1a_202112.htm - ce_ee_table1a.f.1" xr:uid="{A3863F2D-204A-4D89-9526-9B2F7244BE63}"/>
    <hyperlink ref="B562" r:id="rId419" location="ce_ee_table1a.f.1" tooltip="Click to jump to footnotes at bottom of the table" display="https://www.bls.gov/ces/data/employment-and-earnings/2021/table1a_202112.htm - ce_ee_table1a.f.1" xr:uid="{88839113-C60E-4217-B0D4-A892D5D6A452}"/>
    <hyperlink ref="B564" r:id="rId420" location="ce_ee_table1a.f.1" tooltip="Click to jump to footnotes at bottom of the table" display="https://www.bls.gov/ces/data/employment-and-earnings/2021/table1a_202112.htm - ce_ee_table1a.f.1" xr:uid="{44738E4A-AA9E-4C4D-AB6B-F78C89A08303}"/>
    <hyperlink ref="B565" r:id="rId421" location="ce_ee_table1a.f.1" tooltip="Click to jump to footnotes at bottom of the table" display="https://www.bls.gov/ces/data/employment-and-earnings/2021/table1a_202112.htm - ce_ee_table1a.f.1" xr:uid="{C5103DA6-3E96-4F54-B94F-7F902D5CC064}"/>
    <hyperlink ref="B566" r:id="rId422" location="ce_ee_table1a.f.1" tooltip="Click to jump to footnotes at bottom of the table" display="https://www.bls.gov/ces/data/employment-and-earnings/2021/table1a_202112.htm - ce_ee_table1a.f.1" xr:uid="{48D728F9-C583-412F-9823-186756FE2073}"/>
    <hyperlink ref="B567" r:id="rId423" location="ce_ee_table1a.f.1" tooltip="Click to jump to footnotes at bottom of the table" display="https://www.bls.gov/ces/data/employment-and-earnings/2021/table1a_202112.htm - ce_ee_table1a.f.1" xr:uid="{47602809-F3EE-4DD8-A1F5-CEAAFCECDEE5}"/>
    <hyperlink ref="B568" r:id="rId424" location="ce_ee_table1a.f.1" tooltip="Click to jump to footnotes at bottom of the table" display="https://www.bls.gov/ces/data/employment-and-earnings/2021/table1a_202112.htm - ce_ee_table1a.f.1" xr:uid="{50A71BE0-1839-4611-A91F-FA6CAE439A61}"/>
    <hyperlink ref="B569" r:id="rId425" location="ce_ee_table1a.f.1" tooltip="Click to jump to footnotes at bottom of the table" display="https://www.bls.gov/ces/data/employment-and-earnings/2021/table1a_202112.htm - ce_ee_table1a.f.1" xr:uid="{0B443DB6-F923-47AF-8151-B04E2B3B928F}"/>
    <hyperlink ref="B570" r:id="rId426" location="ce_ee_table1a.f.1" tooltip="Click to jump to footnotes at bottom of the table" display="https://www.bls.gov/ces/data/employment-and-earnings/2021/table1a_202112.htm - ce_ee_table1a.f.1" xr:uid="{94C793EC-8D5F-4CCB-A7FB-B332B97C6D26}"/>
    <hyperlink ref="B572" r:id="rId427" location="ce_ee_table1a.f.1" tooltip="Click to jump to footnotes at bottom of the table" display="https://www.bls.gov/ces/data/employment-and-earnings/2021/table1a_202112.htm - ce_ee_table1a.f.1" xr:uid="{C9B405EF-4145-48C5-A275-250FE4466156}"/>
    <hyperlink ref="B573" r:id="rId428" location="ce_ee_table1a.f.1" tooltip="Click to jump to footnotes at bottom of the table" display="https://www.bls.gov/ces/data/employment-and-earnings/2021/table1a_202112.htm - ce_ee_table1a.f.1" xr:uid="{A2CF0BE6-7816-4351-B78E-AACA2AE1C789}"/>
    <hyperlink ref="B574" r:id="rId429" location="ce_ee_table1a.f.1" tooltip="Click to jump to footnotes at bottom of the table" display="https://www.bls.gov/ces/data/employment-and-earnings/2021/table1a_202112.htm - ce_ee_table1a.f.1" xr:uid="{B4316F2F-9C06-46DE-B199-BD40AFD7839F}"/>
    <hyperlink ref="B575" r:id="rId430" location="ce_ee_table1a.f.1" tooltip="Click to jump to footnotes at bottom of the table" display="https://www.bls.gov/ces/data/employment-and-earnings/2021/table1a_202112.htm - ce_ee_table1a.f.1" xr:uid="{3D85E3A0-8E32-49B6-BA16-47E087B8CA10}"/>
    <hyperlink ref="B576" r:id="rId431" location="ce_ee_table1a.f.1" tooltip="Click to jump to footnotes at bottom of the table" display="https://www.bls.gov/ces/data/employment-and-earnings/2021/table1a_202112.htm - ce_ee_table1a.f.1" xr:uid="{54772D0D-36A0-4910-B40F-2D8F03C3D236}"/>
    <hyperlink ref="B577" r:id="rId432" location="ce_ee_table1a.f.1" tooltip="Click to jump to footnotes at bottom of the table" display="https://www.bls.gov/ces/data/employment-and-earnings/2021/table1a_202112.htm - ce_ee_table1a.f.1" xr:uid="{92A2A8A3-856D-423D-B6D5-22735BE54998}"/>
    <hyperlink ref="B578" r:id="rId433" location="ce_ee_table1a.f.1" tooltip="Click to jump to footnotes at bottom of the table" display="https://www.bls.gov/ces/data/employment-and-earnings/2021/table1a_202112.htm - ce_ee_table1a.f.1" xr:uid="{82A0D50A-07B1-47E1-BA66-171F39FCDC85}"/>
    <hyperlink ref="B579" r:id="rId434" location="ce_ee_table1a.f.1" tooltip="Click to jump to footnotes at bottom of the table" display="https://www.bls.gov/ces/data/employment-and-earnings/2021/table1a_202112.htm - ce_ee_table1a.f.1" xr:uid="{53260220-2C22-413C-8EC1-D6C12DAB6201}"/>
    <hyperlink ref="B580" r:id="rId435" location="ce_ee_table1a.f.1" tooltip="Click to jump to footnotes at bottom of the table" display="https://www.bls.gov/ces/data/employment-and-earnings/2021/table1a_202112.htm - ce_ee_table1a.f.1" xr:uid="{3FA15A7C-32A4-4A94-8903-CEED2623302E}"/>
    <hyperlink ref="B581" r:id="rId436" location="ce_ee_table1a.f.1" tooltip="Click to jump to footnotes at bottom of the table" display="https://www.bls.gov/ces/data/employment-and-earnings/2021/table1a_202112.htm - ce_ee_table1a.f.1" xr:uid="{A8D0134A-99A0-4102-A552-E6A8772E39D7}"/>
    <hyperlink ref="B582" r:id="rId437" location="ce_ee_table1a.f.1" tooltip="Click to jump to footnotes at bottom of the table" display="https://www.bls.gov/ces/data/employment-and-earnings/2021/table1a_202112.htm - ce_ee_table1a.f.1" xr:uid="{2BCFB493-0562-40A0-B3DE-6A9F22EA1CCB}"/>
    <hyperlink ref="B583" r:id="rId438" location="ce_ee_table1a.f.1" tooltip="Click to jump to footnotes at bottom of the table" display="https://www.bls.gov/ces/data/employment-and-earnings/2021/table1a_202112.htm - ce_ee_table1a.f.1" xr:uid="{9CAF6621-66DF-4248-A421-9718949EC1CA}"/>
    <hyperlink ref="B586" r:id="rId439" location="ce_ee_table1a.f.1" tooltip="Click to jump to footnotes at bottom of the table" display="https://www.bls.gov/ces/data/employment-and-earnings/2021/table1a_202112.htm - ce_ee_table1a.f.1" xr:uid="{D41D0C94-E3A6-4107-A485-5DF3D552BD07}"/>
    <hyperlink ref="B587" r:id="rId440" location="ce_ee_table1a.f.1" tooltip="Click to jump to footnotes at bottom of the table" display="https://www.bls.gov/ces/data/employment-and-earnings/2021/table1a_202112.htm - ce_ee_table1a.f.1" xr:uid="{7459DB4B-5FD1-479B-8F00-D9F363020A29}"/>
    <hyperlink ref="B588" r:id="rId441" location="ce_ee_table1a.f.1" tooltip="Click to jump to footnotes at bottom of the table" display="https://www.bls.gov/ces/data/employment-and-earnings/2021/table1a_202112.htm - ce_ee_table1a.f.1" xr:uid="{E9E450C6-1FB5-4A4A-9F7B-19BC4F6B5B9D}"/>
    <hyperlink ref="B589" r:id="rId442" location="ce_ee_table1a.f.1" tooltip="Click to jump to footnotes at bottom of the table" display="https://www.bls.gov/ces/data/employment-and-earnings/2021/table1a_202112.htm - ce_ee_table1a.f.1" xr:uid="{CD29CB40-3099-4BE6-B916-9FA3420AEF4C}"/>
    <hyperlink ref="B590" r:id="rId443" location="ce_ee_table1a.f.1" tooltip="Click to jump to footnotes at bottom of the table" display="https://www.bls.gov/ces/data/employment-and-earnings/2021/table1a_202112.htm - ce_ee_table1a.f.1" xr:uid="{BC4E5B9E-020F-44F1-8A53-B5393F3896BC}"/>
    <hyperlink ref="B591" r:id="rId444" location="ce_ee_table1a.f.1" tooltip="Click to jump to footnotes at bottom of the table" display="https://www.bls.gov/ces/data/employment-and-earnings/2021/table1a_202112.htm - ce_ee_table1a.f.1" xr:uid="{5C1EBDF9-30C3-4423-914C-36DB6D805A51}"/>
    <hyperlink ref="B592" r:id="rId445" location="ce_ee_table1a.f.1" tooltip="Click to jump to footnotes at bottom of the table" display="https://www.bls.gov/ces/data/employment-and-earnings/2021/table1a_202112.htm - ce_ee_table1a.f.1" xr:uid="{AE93C25B-5E30-4B9F-99FA-EA0F94EE3047}"/>
    <hyperlink ref="B593" r:id="rId446" location="ce_ee_table1a.f.1" tooltip="Click to jump to footnotes at bottom of the table" display="https://www.bls.gov/ces/data/employment-and-earnings/2021/table1a_202112.htm - ce_ee_table1a.f.1" xr:uid="{B72D40AD-4670-4BDD-87F1-5348B2948805}"/>
    <hyperlink ref="B594" r:id="rId447" location="ce_ee_table1a.f.1" tooltip="Click to jump to footnotes at bottom of the table" display="https://www.bls.gov/ces/data/employment-and-earnings/2021/table1a_202112.htm - ce_ee_table1a.f.1" xr:uid="{B50AB642-B4DD-4EEB-B95D-3236E4B8682A}"/>
    <hyperlink ref="B595" r:id="rId448" location="ce_ee_table1a.f.1" tooltip="Click to jump to footnotes at bottom of the table" display="https://www.bls.gov/ces/data/employment-and-earnings/2021/table1a_202112.htm - ce_ee_table1a.f.1" xr:uid="{93FD7248-8080-4603-9071-D1F222177B5C}"/>
    <hyperlink ref="B596" r:id="rId449" location="ce_ee_table1a.f.1" tooltip="Click to jump to footnotes at bottom of the table" display="https://www.bls.gov/ces/data/employment-and-earnings/2021/table1a_202112.htm - ce_ee_table1a.f.1" xr:uid="{BABBEA69-CC38-4732-B985-16ECFD9B1997}"/>
    <hyperlink ref="B597" r:id="rId450" location="ce_ee_table1a.f.1" tooltip="Click to jump to footnotes at bottom of the table" display="https://www.bls.gov/ces/data/employment-and-earnings/2021/table1a_202112.htm - ce_ee_table1a.f.1" xr:uid="{B4A2E598-5105-413F-A28B-5ED7D3F8380A}"/>
    <hyperlink ref="B599" r:id="rId451" location="ce_ee_table1a.f.1" tooltip="Click to jump to footnotes at bottom of the table" display="https://www.bls.gov/ces/data/employment-and-earnings/2021/table1a_202112.htm - ce_ee_table1a.f.1" xr:uid="{9D041A93-C668-4B57-B303-D7FE4E231D09}"/>
    <hyperlink ref="B600" r:id="rId452" location="ce_ee_table1a.f.1" tooltip="Click to jump to footnotes at bottom of the table" display="https://www.bls.gov/ces/data/employment-and-earnings/2021/table1a_202112.htm - ce_ee_table1a.f.1" xr:uid="{9AF71372-ABA1-4BE3-9F26-D659CDA03C80}"/>
    <hyperlink ref="B601" r:id="rId453" location="ce_ee_table1a.f.1" tooltip="Click to jump to footnotes at bottom of the table" display="https://www.bls.gov/ces/data/employment-and-earnings/2021/table1a_202112.htm - ce_ee_table1a.f.1" xr:uid="{91310080-4079-4145-B211-DABDDE0E9BCC}"/>
    <hyperlink ref="B602" r:id="rId454" location="ce_ee_table1a.f.1" tooltip="Click to jump to footnotes at bottom of the table" display="https://www.bls.gov/ces/data/employment-and-earnings/2021/table1a_202112.htm - ce_ee_table1a.f.1" xr:uid="{2D0A257F-C5F8-4A93-9079-396E0D541A35}"/>
    <hyperlink ref="B603" r:id="rId455" location="ce_ee_table1a.f.1" tooltip="Click to jump to footnotes at bottom of the table" display="https://www.bls.gov/ces/data/employment-and-earnings/2021/table1a_202112.htm - ce_ee_table1a.f.1" xr:uid="{440D7188-18A7-4EAD-A479-18B592247006}"/>
    <hyperlink ref="B604" r:id="rId456" location="ce_ee_table1a.f.1" tooltip="Click to jump to footnotes at bottom of the table" display="https://www.bls.gov/ces/data/employment-and-earnings/2021/table1a_202112.htm - ce_ee_table1a.f.1" xr:uid="{392D8DB5-E928-4F4B-B292-3DD4CC835E8D}"/>
    <hyperlink ref="B605" r:id="rId457" location="ce_ee_table1a.f.1" tooltip="Click to jump to footnotes at bottom of the table" display="https://www.bls.gov/ces/data/employment-and-earnings/2021/table1a_202112.htm - ce_ee_table1a.f.1" xr:uid="{8B19A50F-00AF-4449-BF65-166CA4B7A2BC}"/>
    <hyperlink ref="B606" r:id="rId458" location="ce_ee_table1a.f.1" tooltip="Click to jump to footnotes at bottom of the table" display="https://www.bls.gov/ces/data/employment-and-earnings/2021/table1a_202112.htm - ce_ee_table1a.f.1" xr:uid="{303DE3BD-D03B-46D6-9BAE-D7746AC32CDC}"/>
    <hyperlink ref="B607" r:id="rId459" location="ce_ee_table1a.f.1" tooltip="Click to jump to footnotes at bottom of the table" display="https://www.bls.gov/ces/data/employment-and-earnings/2021/table1a_202112.htm - ce_ee_table1a.f.1" xr:uid="{AFED9F9D-3A42-4828-A6E5-A5FC0E1344C9}"/>
    <hyperlink ref="B613" r:id="rId460" location="ce_ee_table1a.f.1" tooltip="Click to jump to footnotes at bottom of the table" display="https://www.bls.gov/ces/data/employment-and-earnings/2021/table1a_202112.htm - ce_ee_table1a.f.1" xr:uid="{F2BD9957-0079-44CE-9EFE-0774C06A8B0A}"/>
    <hyperlink ref="B614" r:id="rId461" location="ce_ee_table1a.f.1" tooltip="Click to jump to footnotes at bottom of the table" display="https://www.bls.gov/ces/data/employment-and-earnings/2021/table1a_202112.htm - ce_ee_table1a.f.1" xr:uid="{32385497-26B8-4EBC-9FC5-4B9ADB9B088E}"/>
    <hyperlink ref="B616" r:id="rId462" location="ce_ee_table1a.f.1" tooltip="Click to jump to footnotes at bottom of the table" display="https://www.bls.gov/ces/data/employment-and-earnings/2021/table1a_202112.htm - ce_ee_table1a.f.1" xr:uid="{846A338A-40E9-426D-8721-C981EDD76017}"/>
    <hyperlink ref="B617" r:id="rId463" location="ce_ee_table1a.f.1" tooltip="Click to jump to footnotes at bottom of the table" display="https://www.bls.gov/ces/data/employment-and-earnings/2021/table1a_202112.htm - ce_ee_table1a.f.1" xr:uid="{FE8A82B5-CBFD-4B8E-BEC3-E6AE7A3F47A1}"/>
    <hyperlink ref="B618" r:id="rId464" location="ce_ee_table1a.f.1" tooltip="Click to jump to footnotes at bottom of the table" display="https://www.bls.gov/ces/data/employment-and-earnings/2021/table1a_202112.htm - ce_ee_table1a.f.1" xr:uid="{DE1AD7FC-BDFD-4F43-A722-2ABBB6E2F0F5}"/>
    <hyperlink ref="B619" r:id="rId465" location="ce_ee_table1a.f.1" tooltip="Click to jump to footnotes at bottom of the table" display="https://www.bls.gov/ces/data/employment-and-earnings/2021/table1a_202112.htm - ce_ee_table1a.f.1" xr:uid="{2F0D9213-61F5-41F8-8380-ABE3ED71D069}"/>
    <hyperlink ref="B621" r:id="rId466" location="ce_ee_table1a.f.1" tooltip="Click to jump to footnotes at bottom of the table" display="https://www.bls.gov/ces/data/employment-and-earnings/2021/table1a_202112.htm - ce_ee_table1a.f.1" xr:uid="{2EE0C4C9-A0B5-4211-90B7-4C5497C795DC}"/>
    <hyperlink ref="B622" r:id="rId467" location="ce_ee_table1a.f.1" tooltip="Click to jump to footnotes at bottom of the table" display="https://www.bls.gov/ces/data/employment-and-earnings/2021/table1a_202112.htm - ce_ee_table1a.f.1" xr:uid="{B7A74F6E-A6B8-48DF-A3FB-9414605EE820}"/>
    <hyperlink ref="B623" r:id="rId468" location="ce_ee_table1a.f.1" tooltip="Click to jump to footnotes at bottom of the table" display="https://www.bls.gov/ces/data/employment-and-earnings/2021/table1a_202112.htm - ce_ee_table1a.f.1" xr:uid="{C0D4F321-73F7-46DF-BA78-B0D9F58F5C1F}"/>
    <hyperlink ref="B624" r:id="rId469" location="ce_ee_table1a.f.1" tooltip="Click to jump to footnotes at bottom of the table" display="https://www.bls.gov/ces/data/employment-and-earnings/2021/table1a_202112.htm - ce_ee_table1a.f.1" xr:uid="{349C449F-8B45-4DD5-BA6E-025C8FBABD83}"/>
    <hyperlink ref="B625" r:id="rId470" location="ce_ee_table1a.f.1" tooltip="Click to jump to footnotes at bottom of the table" display="https://www.bls.gov/ces/data/employment-and-earnings/2021/table1a_202112.htm - ce_ee_table1a.f.1" xr:uid="{722A8CAA-52B3-4029-9B04-95C549538F92}"/>
    <hyperlink ref="B627" r:id="rId471" location="ce_ee_table1a.f.1" tooltip="Click to jump to footnotes at bottom of the table" display="https://www.bls.gov/ces/data/employment-and-earnings/2021/table1a_202112.htm - ce_ee_table1a.f.1" xr:uid="{63CA2488-13E3-423B-BEC3-1310E62257E3}"/>
    <hyperlink ref="B628" r:id="rId472" location="ce_ee_table1a.f.1" tooltip="Click to jump to footnotes at bottom of the table" display="https://www.bls.gov/ces/data/employment-and-earnings/2021/table1a_202112.htm - ce_ee_table1a.f.1" xr:uid="{4196ECBC-2301-4D02-BFF9-8849AA205647}"/>
    <hyperlink ref="B630" r:id="rId473" location="ce_ee_table1a.f.1" tooltip="Click to jump to footnotes at bottom of the table" display="https://www.bls.gov/ces/data/employment-and-earnings/2021/table1a_202112.htm - ce_ee_table1a.f.1" xr:uid="{323BB122-B9A7-4FA6-8BCB-A1F84C2E855D}"/>
    <hyperlink ref="B631" r:id="rId474" location="ce_ee_table1a.f.1" tooltip="Click to jump to footnotes at bottom of the table" display="https://www.bls.gov/ces/data/employment-and-earnings/2021/table1a_202112.htm - ce_ee_table1a.f.1" xr:uid="{9A890CC6-EABE-42BD-B7D6-03F55496CB6E}"/>
    <hyperlink ref="B632" r:id="rId475" location="ce_ee_table1a.f.1" tooltip="Click to jump to footnotes at bottom of the table" display="https://www.bls.gov/ces/data/employment-and-earnings/2021/table1a_202112.htm - ce_ee_table1a.f.1" xr:uid="{4B19D6D7-1ACB-4D58-BD19-FBE487447DB5}"/>
    <hyperlink ref="B633" r:id="rId476" location="ce_ee_table1a.f.1" tooltip="Click to jump to footnotes at bottom of the table" display="https://www.bls.gov/ces/data/employment-and-earnings/2021/table1a_202112.htm - ce_ee_table1a.f.1" xr:uid="{8DE8365E-8ECF-4314-923F-09AA84D3EE6D}"/>
    <hyperlink ref="B635" r:id="rId477" location="ce_ee_table1a.f.1" tooltip="Click to jump to footnotes at bottom of the table" display="https://www.bls.gov/ces/data/employment-and-earnings/2021/table1a_202112.htm - ce_ee_table1a.f.1" xr:uid="{3BC8F92C-672F-43EC-98A5-2EFF91CA1D82}"/>
    <hyperlink ref="B636" r:id="rId478" location="ce_ee_table1a.f.1" tooltip="Click to jump to footnotes at bottom of the table" display="https://www.bls.gov/ces/data/employment-and-earnings/2021/table1a_202112.htm - ce_ee_table1a.f.1" xr:uid="{DDDCB9F0-3E9D-45B3-82BE-3AC6C54ED6EF}"/>
    <hyperlink ref="B637" r:id="rId479" location="ce_ee_table1a.f.1" tooltip="Click to jump to footnotes at bottom of the table" display="https://www.bls.gov/ces/data/employment-and-earnings/2021/table1a_202112.htm - ce_ee_table1a.f.1" xr:uid="{7B0CBF55-28BA-4694-A074-8F0CF035ED8F}"/>
    <hyperlink ref="B638" r:id="rId480" location="ce_ee_table1a.f.1" tooltip="Click to jump to footnotes at bottom of the table" display="https://www.bls.gov/ces/data/employment-and-earnings/2021/table1a_202112.htm - ce_ee_table1a.f.1" xr:uid="{6215FA09-8DFE-425B-BDE1-6A7452E92D93}"/>
    <hyperlink ref="B639" r:id="rId481" location="ce_ee_table1a.f.1" tooltip="Click to jump to footnotes at bottom of the table" display="https://www.bls.gov/ces/data/employment-and-earnings/2021/table1a_202112.htm - ce_ee_table1a.f.1" xr:uid="{8F3175ED-37E0-4A7E-84D6-7F55CE6700DD}"/>
    <hyperlink ref="B640" r:id="rId482" location="ce_ee_table1a.f.1" tooltip="Click to jump to footnotes at bottom of the table" display="https://www.bls.gov/ces/data/employment-and-earnings/2021/table1a_202112.htm - ce_ee_table1a.f.1" xr:uid="{DA2B0139-D440-4ABC-9D44-713BFA186BF5}"/>
    <hyperlink ref="B641" r:id="rId483" location="ce_ee_table1a.f.1" tooltip="Click to jump to footnotes at bottom of the table" display="https://www.bls.gov/ces/data/employment-and-earnings/2021/table1a_202112.htm - ce_ee_table1a.f.1" xr:uid="{459E1819-5C5E-4E65-9F51-BCFC7DD2B3C5}"/>
    <hyperlink ref="B642" r:id="rId484" location="ce_ee_table1a.f.1" tooltip="Click to jump to footnotes at bottom of the table" display="https://www.bls.gov/ces/data/employment-and-earnings/2021/table1a_202112.htm - ce_ee_table1a.f.1" xr:uid="{D2FE1008-C470-4B09-B820-08D0B45FBE9B}"/>
    <hyperlink ref="B644" r:id="rId485" location="ce_ee_table1a.f.1" tooltip="Click to jump to footnotes at bottom of the table" display="https://www.bls.gov/ces/data/employment-and-earnings/2021/table1a_202112.htm - ce_ee_table1a.f.1" xr:uid="{74ACB464-6E99-4F5C-815A-61FB9A54E2E6}"/>
    <hyperlink ref="B645" r:id="rId486" location="ce_ee_table1a.f.1" tooltip="Click to jump to footnotes at bottom of the table" display="https://www.bls.gov/ces/data/employment-and-earnings/2021/table1a_202112.htm - ce_ee_table1a.f.1" xr:uid="{189ACF18-31E8-4913-8C8F-6D7DE2212EA9}"/>
    <hyperlink ref="B646" r:id="rId487" location="ce_ee_table1a.f.1" tooltip="Click to jump to footnotes at bottom of the table" display="https://www.bls.gov/ces/data/employment-and-earnings/2021/table1a_202112.htm - ce_ee_table1a.f.1" xr:uid="{45E2229B-20C4-493E-B097-AEF57B666CC7}"/>
    <hyperlink ref="B647" r:id="rId488" location="ce_ee_table1a.f.1" tooltip="Click to jump to footnotes at bottom of the table" display="https://www.bls.gov/ces/data/employment-and-earnings/2021/table1a_202112.htm - ce_ee_table1a.f.1" xr:uid="{68B0CD42-5401-4617-832C-08924A559D73}"/>
    <hyperlink ref="B648" r:id="rId489" location="ce_ee_table1a.f.1" tooltip="Click to jump to footnotes at bottom of the table" display="https://www.bls.gov/ces/data/employment-and-earnings/2021/table1a_202112.htm - ce_ee_table1a.f.1" xr:uid="{73092693-1DFB-44B1-80C6-95DE3307CED8}"/>
    <hyperlink ref="B650" r:id="rId490" location="ce_ee_table1a.f.1" tooltip="Click to jump to footnotes at bottom of the table" display="https://www.bls.gov/ces/data/employment-and-earnings/2021/table1a_202112.htm - ce_ee_table1a.f.1" xr:uid="{7BFAAA5A-4D8B-4F2D-9E0B-FDBCC31E8246}"/>
    <hyperlink ref="B651" r:id="rId491" location="ce_ee_table1a.f.1" tooltip="Click to jump to footnotes at bottom of the table" display="https://www.bls.gov/ces/data/employment-and-earnings/2021/table1a_202112.htm - ce_ee_table1a.f.1" xr:uid="{EC522FC5-5CD1-4AFA-BC8E-0DAD4B9C7BF5}"/>
    <hyperlink ref="B652" r:id="rId492" location="ce_ee_table1a.f.1" tooltip="Click to jump to footnotes at bottom of the table" display="https://www.bls.gov/ces/data/employment-and-earnings/2021/table1a_202112.htm - ce_ee_table1a.f.1" xr:uid="{F77DC97C-1533-4823-9A6E-5940DA1B3F81}"/>
    <hyperlink ref="B653" r:id="rId493" location="ce_ee_table1a.f.1" tooltip="Click to jump to footnotes at bottom of the table" display="https://www.bls.gov/ces/data/employment-and-earnings/2021/table1a_202112.htm - ce_ee_table1a.f.1" xr:uid="{AD5F9A71-9572-4095-916B-9FD25CEC7E85}"/>
    <hyperlink ref="B654" r:id="rId494" location="ce_ee_table1a.f.1" tooltip="Click to jump to footnotes at bottom of the table" display="https://www.bls.gov/ces/data/employment-and-earnings/2021/table1a_202112.htm - ce_ee_table1a.f.1" xr:uid="{98A964CC-8E9A-49D7-8CE3-30FDDADE0A36}"/>
    <hyperlink ref="B655" r:id="rId495" location="ce_ee_table1a.f.1" tooltip="Click to jump to footnotes at bottom of the table" display="https://www.bls.gov/ces/data/employment-and-earnings/2021/table1a_202112.htm - ce_ee_table1a.f.1" xr:uid="{AE91CB50-1779-476C-8F3B-979D3DEFF9E5}"/>
    <hyperlink ref="B657" r:id="rId496" location="ce_ee_table1a.f.1" tooltip="Click to jump to footnotes at bottom of the table" display="https://www.bls.gov/ces/data/employment-and-earnings/2021/table1a_202112.htm - ce_ee_table1a.f.1" xr:uid="{03A1CE35-7F31-4458-94EE-AD988CC667C4}"/>
    <hyperlink ref="B658" r:id="rId497" location="ce_ee_table1a.f.1" tooltip="Click to jump to footnotes at bottom of the table" display="https://www.bls.gov/ces/data/employment-and-earnings/2021/table1a_202112.htm - ce_ee_table1a.f.1" xr:uid="{E1EA1489-F79E-4D2C-92A3-B94C531FE454}"/>
    <hyperlink ref="B659" r:id="rId498" location="ce_ee_table1a.f.1" tooltip="Click to jump to footnotes at bottom of the table" display="https://www.bls.gov/ces/data/employment-and-earnings/2021/table1a_202112.htm - ce_ee_table1a.f.1" xr:uid="{0BDC4E37-E3B9-4CB1-9AF7-F03723D4ED68}"/>
    <hyperlink ref="B660" r:id="rId499" location="ce_ee_table1a.f.1" tooltip="Click to jump to footnotes at bottom of the table" display="https://www.bls.gov/ces/data/employment-and-earnings/2021/table1a_202112.htm - ce_ee_table1a.f.1" xr:uid="{CE07AC58-32A0-46B8-8F6D-FDEE16BACEED}"/>
    <hyperlink ref="B662" r:id="rId500" location="ce_ee_table1a.f.1" tooltip="Click to jump to footnotes at bottom of the table" display="https://www.bls.gov/ces/data/employment-and-earnings/2021/table1a_202112.htm - ce_ee_table1a.f.1" xr:uid="{5272FCB2-2F5C-4988-BC61-FAB9D4954241}"/>
    <hyperlink ref="B663" r:id="rId501" location="ce_ee_table1a.f.1" tooltip="Click to jump to footnotes at bottom of the table" display="https://www.bls.gov/ces/data/employment-and-earnings/2021/table1a_202112.htm - ce_ee_table1a.f.1" xr:uid="{0CB7C17C-071A-4687-8D11-895093A67D99}"/>
    <hyperlink ref="B669" r:id="rId502" location="ce_ee_table1a.f.1" tooltip="Click to jump to footnotes at bottom of the table" display="https://www.bls.gov/ces/data/employment-and-earnings/2021/table1a_202112.htm - ce_ee_table1a.f.1" xr:uid="{EB311ABB-AD88-4046-BC5E-CDC1C3ED2A49}"/>
    <hyperlink ref="B670" r:id="rId503" location="ce_ee_table1a.f.1" tooltip="Click to jump to footnotes at bottom of the table" display="https://www.bls.gov/ces/data/employment-and-earnings/2021/table1a_202112.htm - ce_ee_table1a.f.1" xr:uid="{420EF549-34EF-4485-A153-5907A3E24CB9}"/>
    <hyperlink ref="B671" r:id="rId504" location="ce_ee_table1a.f.1" tooltip="Click to jump to footnotes at bottom of the table" display="https://www.bls.gov/ces/data/employment-and-earnings/2021/table1a_202112.htm - ce_ee_table1a.f.1" xr:uid="{6379194E-77AF-47F1-815B-DB6B97509F08}"/>
    <hyperlink ref="B672" r:id="rId505" location="ce_ee_table1a.f.1" tooltip="Click to jump to footnotes at bottom of the table" display="https://www.bls.gov/ces/data/employment-and-earnings/2021/table1a_202112.htm - ce_ee_table1a.f.1" xr:uid="{780A21EF-AC38-42BC-ADF5-DC0385DBC86D}"/>
    <hyperlink ref="B673" r:id="rId506" location="ce_ee_table1a.f.1" tooltip="Click to jump to footnotes at bottom of the table" display="https://www.bls.gov/ces/data/employment-and-earnings/2021/table1a_202112.htm - ce_ee_table1a.f.1" xr:uid="{95186827-4465-45BC-87C7-2E2F340874A4}"/>
    <hyperlink ref="B675" r:id="rId507" location="ce_ee_table1a.f.1" tooltip="Click to jump to footnotes at bottom of the table" display="https://www.bls.gov/ces/data/employment-and-earnings/2021/table1a_202112.htm - ce_ee_table1a.f.1" xr:uid="{0A7A5B4A-B373-40C1-A47B-31196C00DB5F}"/>
    <hyperlink ref="B676" r:id="rId508" location="ce_ee_table1a.f.1" tooltip="Click to jump to footnotes at bottom of the table" display="https://www.bls.gov/ces/data/employment-and-earnings/2021/table1a_202112.htm - ce_ee_table1a.f.1" xr:uid="{A5718460-96BF-4DD0-867C-63242A7A78C1}"/>
    <hyperlink ref="B677" r:id="rId509" location="ce_ee_table1a.f.1" tooltip="Click to jump to footnotes at bottom of the table" display="https://www.bls.gov/ces/data/employment-and-earnings/2021/table1a_202112.htm - ce_ee_table1a.f.1" xr:uid="{7B4E95E2-6839-4187-B594-4DD0BCAA0F8C}"/>
    <hyperlink ref="B678" r:id="rId510" location="ce_ee_table1a.f.1" tooltip="Click to jump to footnotes at bottom of the table" display="https://www.bls.gov/ces/data/employment-and-earnings/2021/table1a_202112.htm - ce_ee_table1a.f.1" xr:uid="{08CB1F21-CC75-42F9-A0BD-AA51783E486C}"/>
    <hyperlink ref="B679" r:id="rId511" location="ce_ee_table1a.f.1" tooltip="Click to jump to footnotes at bottom of the table" display="https://www.bls.gov/ces/data/employment-and-earnings/2021/table1a_202112.htm - ce_ee_table1a.f.1" xr:uid="{40ED92B3-B11F-4994-B61D-419FE56E288F}"/>
    <hyperlink ref="B680" r:id="rId512" location="ce_ee_table1a.f.1" tooltip="Click to jump to footnotes at bottom of the table" display="https://www.bls.gov/ces/data/employment-and-earnings/2021/table1a_202112.htm - ce_ee_table1a.f.1" xr:uid="{48AC057F-4074-4EE9-8E8D-ABAA371FB37A}"/>
    <hyperlink ref="B681" r:id="rId513" location="ce_ee_table1a.f.1" tooltip="Click to jump to footnotes at bottom of the table" display="https://www.bls.gov/ces/data/employment-and-earnings/2021/table1a_202112.htm - ce_ee_table1a.f.1" xr:uid="{25B5B47B-51D6-4F44-ADE5-91FF0CE71677}"/>
    <hyperlink ref="B683" r:id="rId514" location="ce_ee_table1a.f.1" tooltip="Click to jump to footnotes at bottom of the table" display="https://www.bls.gov/ces/data/employment-and-earnings/2021/table1a_202112.htm - ce_ee_table1a.f.1" xr:uid="{47A7A13E-4A25-4A3F-99B9-62D79EE0F5BA}"/>
    <hyperlink ref="B684" r:id="rId515" location="ce_ee_table1a.f.1" tooltip="Click to jump to footnotes at bottom of the table" display="https://www.bls.gov/ces/data/employment-and-earnings/2021/table1a_202112.htm - ce_ee_table1a.f.1" xr:uid="{5BC4D9D5-E9F9-45F4-8377-4593FE259EC0}"/>
    <hyperlink ref="B685" r:id="rId516" location="ce_ee_table1a.f.1" tooltip="Click to jump to footnotes at bottom of the table" display="https://www.bls.gov/ces/data/employment-and-earnings/2021/table1a_202112.htm - ce_ee_table1a.f.1" xr:uid="{B5CF9A31-BACE-4B20-BAC4-96809A014AA0}"/>
    <hyperlink ref="B687" r:id="rId517" location="ce_ee_table1a.f.1" tooltip="Click to jump to footnotes at bottom of the table" display="https://www.bls.gov/ces/data/employment-and-earnings/2021/table1a_202112.htm - ce_ee_table1a.f.1" xr:uid="{C4C7CF60-B140-434F-8189-60AEDE618FCC}"/>
    <hyperlink ref="B688" r:id="rId518" location="ce_ee_table1a.f.1" tooltip="Click to jump to footnotes at bottom of the table" display="https://www.bls.gov/ces/data/employment-and-earnings/2021/table1a_202112.htm - ce_ee_table1a.f.1" xr:uid="{B40DB756-85E3-46FF-A1BA-F3A3C00D3885}"/>
    <hyperlink ref="B689" r:id="rId519" location="ce_ee_table1a.f.1" tooltip="Click to jump to footnotes at bottom of the table" display="https://www.bls.gov/ces/data/employment-and-earnings/2021/table1a_202112.htm - ce_ee_table1a.f.1" xr:uid="{74E48AB0-9A73-4FC2-B18A-E171DD953A17}"/>
    <hyperlink ref="B690" r:id="rId520" location="ce_ee_table1a.f.1" tooltip="Click to jump to footnotes at bottom of the table" display="https://www.bls.gov/ces/data/employment-and-earnings/2021/table1a_202112.htm - ce_ee_table1a.f.1" xr:uid="{CE5607BF-3885-4404-B2E5-FDFAF4B80569}"/>
    <hyperlink ref="B692" r:id="rId521" location="ce_ee_table1a.f.1" tooltip="Click to jump to footnotes at bottom of the table" display="https://www.bls.gov/ces/data/employment-and-earnings/2021/table1a_202112.htm - ce_ee_table1a.f.1" xr:uid="{0F230C85-74C5-419D-8D72-298B25E1AA8A}"/>
    <hyperlink ref="B693" r:id="rId522" location="ce_ee_table1a.f.1" tooltip="Click to jump to footnotes at bottom of the table" display="https://www.bls.gov/ces/data/employment-and-earnings/2021/table1a_202112.htm - ce_ee_table1a.f.1" xr:uid="{F6017244-AECB-4BDB-9273-F19368CF3165}"/>
    <hyperlink ref="B694" r:id="rId523" location="ce_ee_table1a.f.1" tooltip="Click to jump to footnotes at bottom of the table" display="https://www.bls.gov/ces/data/employment-and-earnings/2021/table1a_202112.htm - ce_ee_table1a.f.1" xr:uid="{E51E840E-2C5C-4EC4-87AC-1AD171518599}"/>
    <hyperlink ref="B695" r:id="rId524" location="ce_ee_table1a.f.1" tooltip="Click to jump to footnotes at bottom of the table" display="https://www.bls.gov/ces/data/employment-and-earnings/2021/table1a_202112.htm - ce_ee_table1a.f.1" xr:uid="{03168F0D-5536-4AB4-A581-3353982BE893}"/>
    <hyperlink ref="B696" r:id="rId525" location="ce_ee_table1a.f.1" tooltip="Click to jump to footnotes at bottom of the table" display="https://www.bls.gov/ces/data/employment-and-earnings/2021/table1a_202112.htm - ce_ee_table1a.f.1" xr:uid="{7CFBF844-BD61-4D30-B5E2-836942976A57}"/>
    <hyperlink ref="B698" r:id="rId526" location="ce_ee_table1a.f.1" tooltip="Click to jump to footnotes at bottom of the table" display="https://www.bls.gov/ces/data/employment-and-earnings/2021/table1a_202112.htm - ce_ee_table1a.f.1" xr:uid="{B95DE022-7B36-4F50-BC3D-530CF9517D2E}"/>
    <hyperlink ref="B699" r:id="rId527" location="ce_ee_table1a.f.1" tooltip="Click to jump to footnotes at bottom of the table" display="https://www.bls.gov/ces/data/employment-and-earnings/2021/table1a_202112.htm - ce_ee_table1a.f.1" xr:uid="{D32453AD-F13B-4ED6-8F17-6D1D8E2EDFD1}"/>
    <hyperlink ref="B700" r:id="rId528" location="ce_ee_table1a.f.1" tooltip="Click to jump to footnotes at bottom of the table" display="https://www.bls.gov/ces/data/employment-and-earnings/2021/table1a_202112.htm - ce_ee_table1a.f.1" xr:uid="{7B633661-37C5-459D-A075-2CBAF9FF83A8}"/>
    <hyperlink ref="B702" r:id="rId529" location="ce_ee_table1a.f.1" tooltip="Click to jump to footnotes at bottom of the table" display="https://www.bls.gov/ces/data/employment-and-earnings/2021/table1a_202112.htm - ce_ee_table1a.f.1" xr:uid="{0C9F8F82-8467-40A7-A365-350B08078745}"/>
    <hyperlink ref="B703" r:id="rId530" location="ce_ee_table1a.f.1" tooltip="Click to jump to footnotes at bottom of the table" display="https://www.bls.gov/ces/data/employment-and-earnings/2021/table1a_202112.htm - ce_ee_table1a.f.1" xr:uid="{293370CB-1EF3-4364-94F9-2766E021DD7B}"/>
    <hyperlink ref="B704" r:id="rId531" location="ce_ee_table1a.f.1" tooltip="Click to jump to footnotes at bottom of the table" display="https://www.bls.gov/ces/data/employment-and-earnings/2021/table1a_202112.htm - ce_ee_table1a.f.1" xr:uid="{0809F98F-9E85-484E-9C96-4B8A80751AE2}"/>
    <hyperlink ref="B705" r:id="rId532" location="ce_ee_table1a.f.1" tooltip="Click to jump to footnotes at bottom of the table" display="https://www.bls.gov/ces/data/employment-and-earnings/2021/table1a_202112.htm - ce_ee_table1a.f.1" xr:uid="{84400CE1-47E5-49B9-BF2F-A3890ED0B2E0}"/>
    <hyperlink ref="B706" r:id="rId533" location="ce_ee_table1a.f.1" tooltip="Click to jump to footnotes at bottom of the table" display="https://www.bls.gov/ces/data/employment-and-earnings/2021/table1a_202112.htm - ce_ee_table1a.f.1" xr:uid="{A0CB2F75-53D6-4EF4-917E-96BAB5354696}"/>
    <hyperlink ref="B707" r:id="rId534" location="ce_ee_table1a.f.1" tooltip="Click to jump to footnotes at bottom of the table" display="https://www.bls.gov/ces/data/employment-and-earnings/2021/table1a_202112.htm - ce_ee_table1a.f.1" xr:uid="{EA1AAED1-F88B-41D1-B88F-5F2AFF08D43E}"/>
    <hyperlink ref="B708" r:id="rId535" location="ce_ee_table1a.f.1" tooltip="Click to jump to footnotes at bottom of the table" display="https://www.bls.gov/ces/data/employment-and-earnings/2021/table1a_202112.htm - ce_ee_table1a.f.1" xr:uid="{61A85604-E026-46C7-8007-99837F0FE40A}"/>
    <hyperlink ref="B712" r:id="rId536" location="ce_ee_table1a.f.1" tooltip="Click to jump to footnotes at bottom of the table" display="https://www.bls.gov/ces/data/employment-and-earnings/2021/table1a_202112.htm - ce_ee_table1a.f.1" xr:uid="{ADF33311-AE7A-449A-ADCC-15254D63117C}"/>
    <hyperlink ref="B713" r:id="rId537" location="ce_ee_table1a.f.1" tooltip="Click to jump to footnotes at bottom of the table" display="https://www.bls.gov/ces/data/employment-and-earnings/2021/table1a_202112.htm - ce_ee_table1a.f.1" xr:uid="{E19C4506-BE16-4D2C-8312-89C7C43962E7}"/>
    <hyperlink ref="B714" r:id="rId538" location="ce_ee_table1a.f.1" tooltip="Click to jump to footnotes at bottom of the table" display="https://www.bls.gov/ces/data/employment-and-earnings/2021/table1a_202112.htm - ce_ee_table1a.f.1" xr:uid="{15209C8F-0697-4C3E-85A7-C05B098DCCA8}"/>
    <hyperlink ref="B715" r:id="rId539" location="ce_ee_table1a.f.1" tooltip="Click to jump to footnotes at bottom of the table" display="https://www.bls.gov/ces/data/employment-and-earnings/2021/table1a_202112.htm - ce_ee_table1a.f.1" xr:uid="{5C342EB9-2E47-49C5-B0DA-812E575AE265}"/>
    <hyperlink ref="B716" r:id="rId540" location="ce_ee_table1a.f.1" tooltip="Click to jump to footnotes at bottom of the table" display="https://www.bls.gov/ces/data/employment-and-earnings/2021/table1a_202112.htm - ce_ee_table1a.f.1" xr:uid="{1686FCC6-EA32-4867-8FBE-F5AFE537AF7A}"/>
    <hyperlink ref="B717" r:id="rId541" location="ce_ee_table1a.f.1" tooltip="Click to jump to footnotes at bottom of the table" display="https://www.bls.gov/ces/data/employment-and-earnings/2021/table1a_202112.htm - ce_ee_table1a.f.1" xr:uid="{1C257FE2-7FA6-417F-BD1D-99B203DC3C33}"/>
    <hyperlink ref="B718" r:id="rId542" location="ce_ee_table1a.f.1" tooltip="Click to jump to footnotes at bottom of the table" display="https://www.bls.gov/ces/data/employment-and-earnings/2021/table1a_202112.htm - ce_ee_table1a.f.1" xr:uid="{EF714F19-0DB9-4041-8937-5B4311846089}"/>
    <hyperlink ref="B719" r:id="rId543" location="ce_ee_table1a.f.1" tooltip="Click to jump to footnotes at bottom of the table" display="https://www.bls.gov/ces/data/employment-and-earnings/2021/table1a_202112.htm - ce_ee_table1a.f.1" xr:uid="{1CFBDB3A-04B0-4BEB-9A48-1106C2AABE1C}"/>
    <hyperlink ref="B720" r:id="rId544" location="ce_ee_table1a.f.1" tooltip="Click to jump to footnotes at bottom of the table" display="https://www.bls.gov/ces/data/employment-and-earnings/2021/table1a_202112.htm - ce_ee_table1a.f.1" xr:uid="{CFFC8270-3FCF-4C26-85D4-EE8D6FC25B15}"/>
    <hyperlink ref="B721" r:id="rId545" location="ce_ee_table1a.f.1" tooltip="Click to jump to footnotes at bottom of the table" display="https://www.bls.gov/ces/data/employment-and-earnings/2021/table1a_202112.htm - ce_ee_table1a.f.1" xr:uid="{A901FA88-C2E5-46E2-BCCC-691FC6528E9E}"/>
    <hyperlink ref="B722" r:id="rId546" location="ce_ee_table1a.f.1" tooltip="Click to jump to footnotes at bottom of the table" display="https://www.bls.gov/ces/data/employment-and-earnings/2021/table1a_202112.htm - ce_ee_table1a.f.1" xr:uid="{2713F920-E427-420F-A7D9-E0DAC3F144A6}"/>
    <hyperlink ref="B723" r:id="rId547" location="ce_ee_table1a.f.1" tooltip="Click to jump to footnotes at bottom of the table" display="https://www.bls.gov/ces/data/employment-and-earnings/2021/table1a_202112.htm - ce_ee_table1a.f.1" xr:uid="{A3D1B5F2-D0CF-4D69-811B-17692078CA44}"/>
    <hyperlink ref="B725" r:id="rId548" location="ce_ee_table1a.f.4" tooltip="Click to jump to footnotes at bottom of the table" display="https://www.bls.gov/ces/data/employment-and-earnings/2021/table1a_202112.htm - ce_ee_table1a.f.4" xr:uid="{A660C80D-BB2C-40D5-9CA0-78B99701CAAC}"/>
    <hyperlink ref="B728" r:id="rId549" location="ce_ee_table1a.f.1" tooltip="Click to jump to footnotes at bottom of the table" display="https://www.bls.gov/ces/data/employment-and-earnings/2021/table1a_202112.htm - ce_ee_table1a.f.1" xr:uid="{ADD04125-BD90-469B-AD61-500A965E850B}"/>
    <hyperlink ref="B729" r:id="rId550" location="ce_ee_table1a.f.1" tooltip="Click to jump to footnotes at bottom of the table" display="https://www.bls.gov/ces/data/employment-and-earnings/2021/table1a_202112.htm - ce_ee_table1a.f.1" xr:uid="{142D4C84-4084-4DC3-865F-7870ED1D01FB}"/>
    <hyperlink ref="B732" r:id="rId551" location="ce_ee_table1a.f.1" tooltip="Click to jump to footnotes at bottom of the table" display="https://www.bls.gov/ces/data/employment-and-earnings/2021/table1a_202112.htm - ce_ee_table1a.f.1" xr:uid="{1FE99BC4-884E-4604-874B-883B491C2422}"/>
    <hyperlink ref="B733" r:id="rId552" location="ce_ee_table1a.f.1" tooltip="Click to jump to footnotes at bottom of the table" display="https://www.bls.gov/ces/data/employment-and-earnings/2021/table1a_202112.htm - ce_ee_table1a.f.1" xr:uid="{AE7892A4-227C-4C54-BEE0-63208724A3D5}"/>
    <hyperlink ref="B734" r:id="rId553" location="ce_ee_table1a.f.1" tooltip="Click to jump to footnotes at bottom of the table" display="https://www.bls.gov/ces/data/employment-and-earnings/2021/table1a_202112.htm - ce_ee_table1a.f.1" xr:uid="{95FCC6DA-15B3-4E36-A333-1156734C68D9}"/>
    <hyperlink ref="B735" r:id="rId554" location="ce_ee_table1a.f.1" tooltip="Click to jump to footnotes at bottom of the table" display="https://www.bls.gov/ces/data/employment-and-earnings/2021/table1a_202112.htm - ce_ee_table1a.f.1" xr:uid="{78B8B319-0D55-45D2-84C1-B9F2F595EAEA}"/>
    <hyperlink ref="B736" r:id="rId555" location="ce_ee_table1a.f.1" tooltip="Click to jump to footnotes at bottom of the table" display="https://www.bls.gov/ces/data/employment-and-earnings/2021/table1a_202112.htm - ce_ee_table1a.f.1" xr:uid="{1AF81728-90BD-4DC1-99EE-50F40AE3A9AC}"/>
    <hyperlink ref="B737" r:id="rId556" location="ce_ee_table1a.f.1" tooltip="Click to jump to footnotes at bottom of the table" display="https://www.bls.gov/ces/data/employment-and-earnings/2021/table1a_202112.htm - ce_ee_table1a.f.1" xr:uid="{9B138B5D-C33C-4050-9175-31A490E302DA}"/>
    <hyperlink ref="B738" r:id="rId557" location="ce_ee_table1a.f.1" tooltip="Click to jump to footnotes at bottom of the table" display="https://www.bls.gov/ces/data/employment-and-earnings/2021/table1a_202112.htm - ce_ee_table1a.f.1" xr:uid="{B49E7DFA-3A63-4181-854C-FB0448A14AC3}"/>
    <hyperlink ref="B740" r:id="rId558" location="ce_ee_table1a.f.1" tooltip="Click to jump to footnotes at bottom of the table" display="https://www.bls.gov/ces/data/employment-and-earnings/2021/table1a_202112.htm - ce_ee_table1a.f.1" xr:uid="{37D8AEA6-D63E-43D0-A673-FCDA2879600D}"/>
    <hyperlink ref="B741" r:id="rId559" location="ce_ee_table1a.f.1" tooltip="Click to jump to footnotes at bottom of the table" display="https://www.bls.gov/ces/data/employment-and-earnings/2021/table1a_202112.htm - ce_ee_table1a.f.1" xr:uid="{8E4D6B52-8EE4-42A2-B087-E1D5DD1A7E45}"/>
    <hyperlink ref="B742" r:id="rId560" location="ce_ee_table1a.f.1" tooltip="Click to jump to footnotes at bottom of the table" display="https://www.bls.gov/ces/data/employment-and-earnings/2021/table1a_202112.htm - ce_ee_table1a.f.1" xr:uid="{4FC7DC63-0FC3-4013-B832-AEDDDB6C504E}"/>
    <hyperlink ref="B743" r:id="rId561" location="ce_ee_table1a.f.1" tooltip="Click to jump to footnotes at bottom of the table" display="https://www.bls.gov/ces/data/employment-and-earnings/2021/table1a_202112.htm - ce_ee_table1a.f.1" xr:uid="{89F4F4C1-1942-48F6-A9AF-9580AB488CEB}"/>
    <hyperlink ref="B744" r:id="rId562" location="ce_ee_table1a.f.1" tooltip="Click to jump to footnotes at bottom of the table" display="https://www.bls.gov/ces/data/employment-and-earnings/2021/table1a_202112.htm - ce_ee_table1a.f.1" xr:uid="{54095908-7871-42E4-BF01-FD2114E07A39}"/>
    <hyperlink ref="B745" r:id="rId563" location="ce_ee_table1a.f.1" tooltip="Click to jump to footnotes at bottom of the table" display="https://www.bls.gov/ces/data/employment-and-earnings/2021/table1a_202112.htm - ce_ee_table1a.f.1" xr:uid="{E99A5124-F2BD-4E8D-83D6-B3F0E9FA6C0E}"/>
    <hyperlink ref="B747" r:id="rId564" location="ce_ee_table1a.f.1" tooltip="Click to jump to footnotes at bottom of the table" display="https://www.bls.gov/ces/data/employment-and-earnings/2021/table1a_202112.htm - ce_ee_table1a.f.1" xr:uid="{9564AACE-2F21-4C33-AAE7-FDA3AAFA235A}"/>
    <hyperlink ref="B748" r:id="rId565" location="ce_ee_table1a.f.1" tooltip="Click to jump to footnotes at bottom of the table" display="https://www.bls.gov/ces/data/employment-and-earnings/2021/table1a_202112.htm - ce_ee_table1a.f.1" xr:uid="{0F028568-1A79-4424-8677-82DE1542E24A}"/>
    <hyperlink ref="B751" r:id="rId566" location="ce_ee_table1a.f.1" tooltip="Click to jump to footnotes at bottom of the table" display="https://www.bls.gov/ces/data/employment-and-earnings/2021/table1a_202112.htm - ce_ee_table1a.f.1" xr:uid="{9334C276-CC99-492F-A586-BEF8A2BB6115}"/>
    <hyperlink ref="B752" r:id="rId567" location="ce_ee_table1a.f.1" tooltip="Click to jump to footnotes at bottom of the table" display="https://www.bls.gov/ces/data/employment-and-earnings/2021/table1a_202112.htm - ce_ee_table1a.f.1" xr:uid="{AB474B6D-AB61-465C-B102-7C0299FDE6E1}"/>
    <hyperlink ref="B753" r:id="rId568" location="ce_ee_table1a.f.1" tooltip="Click to jump to footnotes at bottom of the table" display="https://www.bls.gov/ces/data/employment-and-earnings/2021/table1a_202112.htm - ce_ee_table1a.f.1" xr:uid="{D6DCF49D-FB1F-415B-BB95-8AE0FB4006AB}"/>
    <hyperlink ref="B754" r:id="rId569" location="ce_ee_table1a.f.1" tooltip="Click to jump to footnotes at bottom of the table" display="https://www.bls.gov/ces/data/employment-and-earnings/2021/table1a_202112.htm - ce_ee_table1a.f.1" xr:uid="{F0DFB541-4FC3-422C-AD00-183DA44FF124}"/>
    <hyperlink ref="B756" r:id="rId570" location="ce_ee_table1a.f.1" tooltip="Click to jump to footnotes at bottom of the table" display="https://www.bls.gov/ces/data/employment-and-earnings/2021/table1a_202112.htm - ce_ee_table1a.f.1" xr:uid="{0DE442B5-8EB0-4B9F-B768-993193BE81D3}"/>
    <hyperlink ref="B757" r:id="rId571" location="ce_ee_table1a.f.1" tooltip="Click to jump to footnotes at bottom of the table" display="https://www.bls.gov/ces/data/employment-and-earnings/2021/table1a_202112.htm - ce_ee_table1a.f.1" xr:uid="{2646C1F1-6E9F-45D8-A699-C3EFF8F3A95F}"/>
    <hyperlink ref="B758" r:id="rId572" location="ce_ee_table1a.f.1" tooltip="Click to jump to footnotes at bottom of the table" display="https://www.bls.gov/ces/data/employment-and-earnings/2021/table1a_202112.htm - ce_ee_table1a.f.1" xr:uid="{492B2386-394D-467E-A122-1003D3F8C2E9}"/>
    <hyperlink ref="B762" r:id="rId573" location="ce_ee_table1a.f.1" tooltip="Click to jump to footnotes at bottom of the table" display="https://www.bls.gov/ces/data/employment-and-earnings/2021/table1a_202112.htm - ce_ee_table1a.f.1" xr:uid="{20C7D170-A7EC-46C0-BC65-A029AAA3D934}"/>
    <hyperlink ref="B763" r:id="rId574" location="ce_ee_table1a.f.1" tooltip="Click to jump to footnotes at bottom of the table" display="https://www.bls.gov/ces/data/employment-and-earnings/2021/table1a_202112.htm - ce_ee_table1a.f.1" xr:uid="{D7808899-885D-4365-9EF0-070BDDCD3C56}"/>
    <hyperlink ref="B765" r:id="rId575" location="ce_ee_table1a.f.1" tooltip="Click to jump to footnotes at bottom of the table" display="https://www.bls.gov/ces/data/employment-and-earnings/2021/table1a_202112.htm - ce_ee_table1a.f.1" xr:uid="{525A6A27-F039-4AF6-A57F-B1A1844A41A9}"/>
    <hyperlink ref="B766" r:id="rId576" location="ce_ee_table1a.f.1" tooltip="Click to jump to footnotes at bottom of the table" display="https://www.bls.gov/ces/data/employment-and-earnings/2021/table1a_202112.htm - ce_ee_table1a.f.1" xr:uid="{7B68B627-331A-4B6A-98C2-AF1CB3FE3A3C}"/>
    <hyperlink ref="B770" r:id="rId577" location="ce_ee_table1a.f.1" tooltip="Click to jump to footnotes at bottom of the table" display="https://www.bls.gov/ces/data/employment-and-earnings/2021/table1a_202112.htm - ce_ee_table1a.f.1" xr:uid="{21C7B8BB-7015-4775-87E9-CF176086949A}"/>
    <hyperlink ref="B771" r:id="rId578" location="ce_ee_table1a.f.1" tooltip="Click to jump to footnotes at bottom of the table" display="https://www.bls.gov/ces/data/employment-and-earnings/2021/table1a_202112.htm - ce_ee_table1a.f.1" xr:uid="{FFC87408-B4CC-416D-A96F-AC741C9C8554}"/>
    <hyperlink ref="B772" r:id="rId579" location="ce_ee_table1a.f.1" tooltip="Click to jump to footnotes at bottom of the table" display="https://www.bls.gov/ces/data/employment-and-earnings/2021/table1a_202112.htm - ce_ee_table1a.f.1" xr:uid="{0296A289-DB59-467A-B7CA-67359EF3B14D}"/>
    <hyperlink ref="B774" r:id="rId580" location="ce_ee_table1a.f.1" tooltip="Click to jump to footnotes at bottom of the table" display="https://www.bls.gov/ces/data/employment-and-earnings/2021/table1a_202112.htm - ce_ee_table1a.f.1" xr:uid="{B57C6CA8-1350-4DD2-A3C5-3902BC2D333F}"/>
    <hyperlink ref="B775" r:id="rId581" location="ce_ee_table1a.f.1" tooltip="Click to jump to footnotes at bottom of the table" display="https://www.bls.gov/ces/data/employment-and-earnings/2021/table1a_202112.htm - ce_ee_table1a.f.1" xr:uid="{BE62E004-B0F5-4B6B-985C-61ACB227FBAE}"/>
    <hyperlink ref="B782" r:id="rId582" location="ce_ee_table1a.f.1" tooltip="Click to jump to footnotes at bottom of the table" display="https://www.bls.gov/ces/data/employment-and-earnings/2021/table1a_202112.htm - ce_ee_table1a.f.1" xr:uid="{16B17553-EA42-454A-8A91-832F3F00B12F}"/>
    <hyperlink ref="B783" r:id="rId583" location="ce_ee_table1a.f.1" tooltip="Click to jump to footnotes at bottom of the table" display="https://www.bls.gov/ces/data/employment-and-earnings/2021/table1a_202112.htm - ce_ee_table1a.f.1" xr:uid="{3C824B24-074F-4917-A9D6-3A5FC07C82B8}"/>
    <hyperlink ref="B784" r:id="rId584" location="ce_ee_table1a.f.1" tooltip="Click to jump to footnotes at bottom of the table" display="https://www.bls.gov/ces/data/employment-and-earnings/2021/table1a_202112.htm - ce_ee_table1a.f.1" xr:uid="{938C52EA-EB53-4102-A67D-F780D97D5607}"/>
    <hyperlink ref="B785" r:id="rId585" location="ce_ee_table1a.f.1" tooltip="Click to jump to footnotes at bottom of the table" display="https://www.bls.gov/ces/data/employment-and-earnings/2021/table1a_202112.htm - ce_ee_table1a.f.1" xr:uid="{CB278D14-C46F-4533-AA95-B29B022BEE78}"/>
    <hyperlink ref="B786" r:id="rId586" location="ce_ee_table1a.f.1" tooltip="Click to jump to footnotes at bottom of the table" display="https://www.bls.gov/ces/data/employment-and-earnings/2021/table1a_202112.htm - ce_ee_table1a.f.1" xr:uid="{C21D3666-3C2A-4106-B156-46F5E912A9D1}"/>
    <hyperlink ref="B787" r:id="rId587" location="ce_ee_table1a.f.1" tooltip="Click to jump to footnotes at bottom of the table" display="https://www.bls.gov/ces/data/employment-and-earnings/2021/table1a_202112.htm - ce_ee_table1a.f.1" xr:uid="{8875E87A-5605-43E1-89C1-0E45C24B938F}"/>
    <hyperlink ref="B788" r:id="rId588" location="ce_ee_table1a.f.1" tooltip="Click to jump to footnotes at bottom of the table" display="https://www.bls.gov/ces/data/employment-and-earnings/2021/table1a_202112.htm - ce_ee_table1a.f.1" xr:uid="{B24FD6A4-8F92-4248-88F4-9467912B1174}"/>
    <hyperlink ref="B789" r:id="rId589" location="ce_ee_table1a.f.1" tooltip="Click to jump to footnotes at bottom of the table" display="https://www.bls.gov/ces/data/employment-and-earnings/2021/table1a_202112.htm - ce_ee_table1a.f.1" xr:uid="{56D38BC3-5525-421D-94CC-03C699A2AE15}"/>
    <hyperlink ref="B790" r:id="rId590" location="ce_ee_table1a.f.1" tooltip="Click to jump to footnotes at bottom of the table" display="https://www.bls.gov/ces/data/employment-and-earnings/2021/table1a_202112.htm - ce_ee_table1a.f.1" xr:uid="{2002B580-DCF8-4891-9F5D-205EE56F5B95}"/>
    <hyperlink ref="B792" r:id="rId591" location="ce_ee_table1a.f.1" tooltip="Click to jump to footnotes at bottom of the table" display="https://www.bls.gov/ces/data/employment-and-earnings/2021/table1a_202112.htm - ce_ee_table1a.f.1" xr:uid="{F20A1F1D-EE80-4320-AB90-F154C1A979D0}"/>
    <hyperlink ref="B793" r:id="rId592" location="ce_ee_table1a.f.1" tooltip="Click to jump to footnotes at bottom of the table" display="https://www.bls.gov/ces/data/employment-and-earnings/2021/table1a_202112.htm - ce_ee_table1a.f.1" xr:uid="{4CFF533E-4864-47FA-99A0-8929849548E3}"/>
    <hyperlink ref="B795" r:id="rId593" location="ce_ee_table1a.f.1" tooltip="Click to jump to footnotes at bottom of the table" display="https://www.bls.gov/ces/data/employment-and-earnings/2021/table1a_202112.htm - ce_ee_table1a.f.1" xr:uid="{181A6E62-2FF7-4B4E-9543-E55E05D4C125}"/>
    <hyperlink ref="B796" r:id="rId594" location="ce_ee_table1a.f.1" tooltip="Click to jump to footnotes at bottom of the table" display="https://www.bls.gov/ces/data/employment-and-earnings/2021/table1a_202112.htm - ce_ee_table1a.f.1" xr:uid="{3EB99D7D-7141-4BF5-9CDA-37660A918B05}"/>
    <hyperlink ref="B797" r:id="rId595" location="ce_ee_table1a.f.1" tooltip="Click to jump to footnotes at bottom of the table" display="https://www.bls.gov/ces/data/employment-and-earnings/2021/table1a_202112.htm - ce_ee_table1a.f.1" xr:uid="{DD61D518-13D4-4F67-A111-0E2FD9E18B7B}"/>
    <hyperlink ref="B798" r:id="rId596" location="ce_ee_table1a.f.1" tooltip="Click to jump to footnotes at bottom of the table" display="https://www.bls.gov/ces/data/employment-and-earnings/2021/table1a_202112.htm - ce_ee_table1a.f.1" xr:uid="{E443DD8F-E9B6-4EE0-8493-2667CF37BB1C}"/>
    <hyperlink ref="B799" r:id="rId597" location="ce_ee_table1a.f.1" tooltip="Click to jump to footnotes at bottom of the table" display="https://www.bls.gov/ces/data/employment-and-earnings/2021/table1a_202112.htm - ce_ee_table1a.f.1" xr:uid="{4ED088E2-9FD0-4F71-BD5E-1F13307A5B71}"/>
    <hyperlink ref="B800" r:id="rId598" location="ce_ee_table1a.f.1" tooltip="Click to jump to footnotes at bottom of the table" display="https://www.bls.gov/ces/data/employment-and-earnings/2021/table1a_202112.htm - ce_ee_table1a.f.1" xr:uid="{3928669D-9C38-4137-9B3E-0BAB83CA3BF3}"/>
    <hyperlink ref="B801" r:id="rId599" location="ce_ee_table1a.f.1" tooltip="Click to jump to footnotes at bottom of the table" display="https://www.bls.gov/ces/data/employment-and-earnings/2021/table1a_202112.htm - ce_ee_table1a.f.1" xr:uid="{5AD3FD04-A378-4AD9-9C2B-0F7BF2F3EAF1}"/>
    <hyperlink ref="B802" r:id="rId600" location="ce_ee_table1a.f.1" tooltip="Click to jump to footnotes at bottom of the table" display="https://www.bls.gov/ces/data/employment-and-earnings/2021/table1a_202112.htm - ce_ee_table1a.f.1" xr:uid="{503D47D7-B2C6-4BF0-9F5C-3DD2526BD43D}"/>
    <hyperlink ref="B803" r:id="rId601" location="ce_ee_table1a.f.1" tooltip="Click to jump to footnotes at bottom of the table" display="https://www.bls.gov/ces/data/employment-and-earnings/2021/table1a_202112.htm - ce_ee_table1a.f.1" xr:uid="{D18254E6-31C5-4A2A-8D88-2BF4736B3012}"/>
    <hyperlink ref="B804" r:id="rId602" location="ce_ee_table1a.f.1" tooltip="Click to jump to footnotes at bottom of the table" display="https://www.bls.gov/ces/data/employment-and-earnings/2021/table1a_202112.htm - ce_ee_table1a.f.1" xr:uid="{9BE4D868-F251-45BB-B31F-16DE548A2705}"/>
    <hyperlink ref="B805" r:id="rId603" location="ce_ee_table1a.f.1" tooltip="Click to jump to footnotes at bottom of the table" display="https://www.bls.gov/ces/data/employment-and-earnings/2021/table1a_202112.htm - ce_ee_table1a.f.1" xr:uid="{CD90A817-3D9C-40BB-A05A-2B3D0808701B}"/>
    <hyperlink ref="B808" r:id="rId604" location="ce_ee_table1a.f.1" tooltip="Click to jump to footnotes at bottom of the table" display="https://www.bls.gov/ces/data/employment-and-earnings/2021/table1a_202112.htm - ce_ee_table1a.f.1" xr:uid="{9183F594-C79F-4B41-9C0F-A18532371877}"/>
    <hyperlink ref="B809" r:id="rId605" location="ce_ee_table1a.f.1" tooltip="Click to jump to footnotes at bottom of the table" display="https://www.bls.gov/ces/data/employment-and-earnings/2021/table1a_202112.htm - ce_ee_table1a.f.1" xr:uid="{6A629542-12B1-448E-B6C2-EF67CE3DAFCA}"/>
    <hyperlink ref="B810" r:id="rId606" location="ce_ee_table1a.f.1" tooltip="Click to jump to footnotes at bottom of the table" display="https://www.bls.gov/ces/data/employment-and-earnings/2021/table1a_202112.htm - ce_ee_table1a.f.1" xr:uid="{BBBD85C7-B8B0-4D30-8A1D-FE34820C787E}"/>
    <hyperlink ref="B811" r:id="rId607" location="ce_ee_table1a.f.1" tooltip="Click to jump to footnotes at bottom of the table" display="https://www.bls.gov/ces/data/employment-and-earnings/2021/table1a_202112.htm - ce_ee_table1a.f.1" xr:uid="{CD8DE10E-7C80-48C0-BD72-BA82F505F606}"/>
    <hyperlink ref="B812" r:id="rId608" location="ce_ee_table1a.f.1" tooltip="Click to jump to footnotes at bottom of the table" display="https://www.bls.gov/ces/data/employment-and-earnings/2021/table1a_202112.htm - ce_ee_table1a.f.1" xr:uid="{A370DD26-9B96-40CE-B409-FCDD8353760A}"/>
    <hyperlink ref="B813" r:id="rId609" location="ce_ee_table1a.f.1" tooltip="Click to jump to footnotes at bottom of the table" display="https://www.bls.gov/ces/data/employment-and-earnings/2021/table1a_202112.htm - ce_ee_table1a.f.1" xr:uid="{4FC35E2D-E42D-43B9-A548-F01F0DFD49A0}"/>
    <hyperlink ref="B814" r:id="rId610" location="ce_ee_table1a.f.1" tooltip="Click to jump to footnotes at bottom of the table" display="https://www.bls.gov/ces/data/employment-and-earnings/2021/table1a_202112.htm - ce_ee_table1a.f.1" xr:uid="{42DAADFB-A97A-4231-B3A2-885E28DC55BC}"/>
    <hyperlink ref="B816" r:id="rId611" location="ce_ee_table1a.f.1" tooltip="Click to jump to footnotes at bottom of the table" display="https://www.bls.gov/ces/data/employment-and-earnings/2021/table1a_202112.htm - ce_ee_table1a.f.1" xr:uid="{6B6D09D9-358B-4D53-BCE6-764DCBAFF275}"/>
    <hyperlink ref="B817" r:id="rId612" location="ce_ee_table1a.f.1" tooltip="Click to jump to footnotes at bottom of the table" display="https://www.bls.gov/ces/data/employment-and-earnings/2021/table1a_202112.htm - ce_ee_table1a.f.1" xr:uid="{A4E86D57-EA79-4647-A207-ADE2F3C80D21}"/>
    <hyperlink ref="B818" r:id="rId613" location="ce_ee_table1a.f.1" tooltip="Click to jump to footnotes at bottom of the table" display="https://www.bls.gov/ces/data/employment-and-earnings/2021/table1a_202112.htm - ce_ee_table1a.f.1" xr:uid="{DDB67259-A0E4-4CDD-9FCB-49662B155F3E}"/>
    <hyperlink ref="B819" r:id="rId614" location="ce_ee_table1a.f.1" tooltip="Click to jump to footnotes at bottom of the table" display="https://www.bls.gov/ces/data/employment-and-earnings/2021/table1a_202112.htm - ce_ee_table1a.f.1" xr:uid="{CDCCAF38-B8FC-468A-BBBE-FAEDEB196C53}"/>
    <hyperlink ref="B820" r:id="rId615" location="ce_ee_table1a.f.1" tooltip="Click to jump to footnotes at bottom of the table" display="https://www.bls.gov/ces/data/employment-and-earnings/2021/table1a_202112.htm - ce_ee_table1a.f.1" xr:uid="{14034052-5CD9-4C78-AC19-B9B0FD45CFDA}"/>
    <hyperlink ref="B821" r:id="rId616" location="ce_ee_table1a.f.1" tooltip="Click to jump to footnotes at bottom of the table" display="https://www.bls.gov/ces/data/employment-and-earnings/2021/table1a_202112.htm - ce_ee_table1a.f.1" xr:uid="{64B917B8-5C94-4ACE-8F9C-DB5BF8BCC4D2}"/>
    <hyperlink ref="B822" r:id="rId617" location="ce_ee_table1a.f.1" tooltip="Click to jump to footnotes at bottom of the table" display="https://www.bls.gov/ces/data/employment-and-earnings/2021/table1a_202112.htm - ce_ee_table1a.f.1" xr:uid="{E7D3503F-D97F-4751-81C7-6E7F13FAC8EE}"/>
    <hyperlink ref="B823" r:id="rId618" location="ce_ee_table1a.f.1" tooltip="Click to jump to footnotes at bottom of the table" display="https://www.bls.gov/ces/data/employment-and-earnings/2021/table1a_202112.htm - ce_ee_table1a.f.1" xr:uid="{F52C643D-5334-4779-BEA7-285C370DA032}"/>
    <hyperlink ref="B824" r:id="rId619" location="ce_ee_table1a.f.1" tooltip="Click to jump to footnotes at bottom of the table" display="https://www.bls.gov/ces/data/employment-and-earnings/2021/table1a_202112.htm - ce_ee_table1a.f.1" xr:uid="{9EAC36E7-4E04-47E0-ABC7-356BB6B2E7B4}"/>
    <hyperlink ref="B828" r:id="rId620" location="ce_ee_table1a.f.1" tooltip="Click to jump to footnotes at bottom of the table" display="https://www.bls.gov/ces/data/employment-and-earnings/2021/table1a_202112.htm - ce_ee_table1a.f.1" xr:uid="{5F9643C8-BEB0-483F-985B-5B2667411E61}"/>
    <hyperlink ref="B829" r:id="rId621" location="ce_ee_table1a.f.1" tooltip="Click to jump to footnotes at bottom of the table" display="https://www.bls.gov/ces/data/employment-and-earnings/2021/table1a_202112.htm - ce_ee_table1a.f.1" xr:uid="{FDC1A2DA-8DEE-45A9-9F6F-866220D03AFD}"/>
    <hyperlink ref="B830" r:id="rId622" location="ce_ee_table1a.f.1" tooltip="Click to jump to footnotes at bottom of the table" display="https://www.bls.gov/ces/data/employment-and-earnings/2021/table1a_202112.htm - ce_ee_table1a.f.1" xr:uid="{3B9C50A4-D83D-44ED-9995-1479DB0F34D5}"/>
    <hyperlink ref="B831" r:id="rId623" location="ce_ee_table1a.f.1" tooltip="Click to jump to footnotes at bottom of the table" display="https://www.bls.gov/ces/data/employment-and-earnings/2021/table1a_202112.htm - ce_ee_table1a.f.1" xr:uid="{DE6E53D6-0F65-442B-8D5A-A1FAD929D73C}"/>
    <hyperlink ref="B832" r:id="rId624" location="ce_ee_table1a.f.1" tooltip="Click to jump to footnotes at bottom of the table" display="https://www.bls.gov/ces/data/employment-and-earnings/2021/table1a_202112.htm - ce_ee_table1a.f.1" xr:uid="{AEFA0ED3-FDEC-4C33-86B3-87023E9DBEED}"/>
    <hyperlink ref="B833" r:id="rId625" location="ce_ee_table1a.f.1" tooltip="Click to jump to footnotes at bottom of the table" display="https://www.bls.gov/ces/data/employment-and-earnings/2021/table1a_202112.htm - ce_ee_table1a.f.1" xr:uid="{1C675E3D-55B8-4EF3-9769-8A65819103F7}"/>
    <hyperlink ref="B834" r:id="rId626" location="ce_ee_table1a.f.1" tooltip="Click to jump to footnotes at bottom of the table" display="https://www.bls.gov/ces/data/employment-and-earnings/2021/table1a_202112.htm - ce_ee_table1a.f.1" xr:uid="{2A6521D4-5AE6-4BC6-82A7-58C10803B83D}"/>
    <hyperlink ref="B835" r:id="rId627" location="ce_ee_table1a.f.1" tooltip="Click to jump to footnotes at bottom of the table" display="https://www.bls.gov/ces/data/employment-and-earnings/2021/table1a_202112.htm - ce_ee_table1a.f.1" xr:uid="{D0FD81F5-8555-4C51-8D67-BA5CCA2E7F08}"/>
    <hyperlink ref="B836" r:id="rId628" location="ce_ee_table1a.f.1" tooltip="Click to jump to footnotes at bottom of the table" display="https://www.bls.gov/ces/data/employment-and-earnings/2021/table1a_202112.htm - ce_ee_table1a.f.1" xr:uid="{C51D93A9-E069-4EA5-9AD0-31187313F798}"/>
    <hyperlink ref="B837" r:id="rId629" location="ce_ee_table1a.f.1" tooltip="Click to jump to footnotes at bottom of the table" display="https://www.bls.gov/ces/data/employment-and-earnings/2021/table1a_202112.htm - ce_ee_table1a.f.1" xr:uid="{E4B9922B-839C-46B2-9875-6FD2762C4888}"/>
    <hyperlink ref="B838" r:id="rId630" location="ce_ee_table1a.f.1" tooltip="Click to jump to footnotes at bottom of the table" display="https://www.bls.gov/ces/data/employment-and-earnings/2021/table1a_202112.htm - ce_ee_table1a.f.1" xr:uid="{125D2F03-BDB8-4B75-82D2-1BFC1A6D6DAF}"/>
    <hyperlink ref="B839" r:id="rId631" location="ce_ee_table1a.f.1" tooltip="Click to jump to footnotes at bottom of the table" display="https://www.bls.gov/ces/data/employment-and-earnings/2021/table1a_202112.htm - ce_ee_table1a.f.1" xr:uid="{FAE1A272-C83C-46E6-8288-D9F6C9B80ECC}"/>
    <hyperlink ref="B840" r:id="rId632" location="ce_ee_table1a.f.1" tooltip="Click to jump to footnotes at bottom of the table" display="https://www.bls.gov/ces/data/employment-and-earnings/2021/table1a_202112.htm - ce_ee_table1a.f.1" xr:uid="{BDDA3A4A-370B-4C08-9031-AB41F0365138}"/>
    <hyperlink ref="B841" r:id="rId633" location="ce_ee_table1a.f.1" tooltip="Click to jump to footnotes at bottom of the table" display="https://www.bls.gov/ces/data/employment-and-earnings/2021/table1a_202112.htm - ce_ee_table1a.f.1" xr:uid="{1A30C39E-D6E8-4E78-ABA4-366BF8990E67}"/>
    <hyperlink ref="B842" r:id="rId634" location="ce_ee_table1a.f.1" tooltip="Click to jump to footnotes at bottom of the table" display="https://www.bls.gov/ces/data/employment-and-earnings/2021/table1a_202112.htm - ce_ee_table1a.f.1" xr:uid="{B11E6A1D-7426-48D1-8033-E3AE4B1A1761}"/>
    <hyperlink ref="B843" r:id="rId635" location="ce_ee_table1a.f.1" tooltip="Click to jump to footnotes at bottom of the table" display="https://www.bls.gov/ces/data/employment-and-earnings/2021/table1a_202112.htm - ce_ee_table1a.f.1" xr:uid="{93DF08A8-F552-4EDC-8BAD-128F64CC8D0A}"/>
    <hyperlink ref="B845" r:id="rId636" location="ce_ee_table1a.f.1" tooltip="Click to jump to footnotes at bottom of the table" display="https://www.bls.gov/ces/data/employment-and-earnings/2021/table1a_202112.htm - ce_ee_table1a.f.1" xr:uid="{BBA82907-69A2-460D-A9C2-F16FF25B5AA3}"/>
    <hyperlink ref="B846" r:id="rId637" location="ce_ee_table1a.f.1" tooltip="Click to jump to footnotes at bottom of the table" display="https://www.bls.gov/ces/data/employment-and-earnings/2021/table1a_202112.htm - ce_ee_table1a.f.1" xr:uid="{D0DA8CE5-DC1E-466C-B241-982BF394EF29}"/>
    <hyperlink ref="B847" r:id="rId638" location="ce_ee_table1a.f.1" tooltip="Click to jump to footnotes at bottom of the table" display="https://www.bls.gov/ces/data/employment-and-earnings/2021/table1a_202112.htm - ce_ee_table1a.f.1" xr:uid="{1354F2D8-8125-4BC1-9DEB-9E960B809634}"/>
    <hyperlink ref="B848" r:id="rId639" location="ce_ee_table1a.f.1" tooltip="Click to jump to footnotes at bottom of the table" display="https://www.bls.gov/ces/data/employment-and-earnings/2021/table1a_202112.htm - ce_ee_table1a.f.1" xr:uid="{93B4C991-B2F4-4F08-A93D-CFD2A1DB22A5}"/>
    <hyperlink ref="B849" r:id="rId640" location="ce_ee_table1a.f.1" tooltip="Click to jump to footnotes at bottom of the table" display="https://www.bls.gov/ces/data/employment-and-earnings/2021/table1a_202112.htm - ce_ee_table1a.f.1" xr:uid="{A1C41882-C2CE-48A3-94C2-B9EDCD74E733}"/>
    <hyperlink ref="B850" r:id="rId641" location="ce_ee_table1a.f.1" tooltip="Click to jump to footnotes at bottom of the table" display="https://www.bls.gov/ces/data/employment-and-earnings/2021/table1a_202112.htm - ce_ee_table1a.f.1" xr:uid="{1949846E-891E-4C11-92CB-305EC454200E}"/>
    <hyperlink ref="B851" r:id="rId642" location="ce_ee_table1a.f.1" tooltip="Click to jump to footnotes at bottom of the table" display="https://www.bls.gov/ces/data/employment-and-earnings/2021/table1a_202112.htm - ce_ee_table1a.f.1" xr:uid="{3C5EEF1D-37F3-450E-B03D-D75FE1902DE0}"/>
    <hyperlink ref="B852" r:id="rId643" location="ce_ee_table1a.f.1" tooltip="Click to jump to footnotes at bottom of the table" display="https://www.bls.gov/ces/data/employment-and-earnings/2021/table1a_202112.htm - ce_ee_table1a.f.1" xr:uid="{D5C0E29B-3D1C-4776-A045-0F226BA878B2}"/>
    <hyperlink ref="B853" r:id="rId644" location="ce_ee_table1a.f.1" tooltip="Click to jump to footnotes at bottom of the table" display="https://www.bls.gov/ces/data/employment-and-earnings/2021/table1a_202112.htm - ce_ee_table1a.f.1" xr:uid="{EFF7ADB1-35F1-4523-8659-EABBA62A6392}"/>
    <hyperlink ref="B854" r:id="rId645" location="ce_ee_table1a.f.1" tooltip="Click to jump to footnotes at bottom of the table" display="https://www.bls.gov/ces/data/employment-and-earnings/2021/table1a_202112.htm - ce_ee_table1a.f.1" xr:uid="{C8C64930-A6D1-4AAF-901C-581664A83137}"/>
    <hyperlink ref="B855" r:id="rId646" location="ce_ee_table1a.f.1" tooltip="Click to jump to footnotes at bottom of the table" display="https://www.bls.gov/ces/data/employment-and-earnings/2021/table1a_202112.htm - ce_ee_table1a.f.1" xr:uid="{D55EA9B4-A352-41FF-A337-B53E0E8CF848}"/>
    <hyperlink ref="B856" r:id="rId647" location="ce_ee_table1a.f.1" tooltip="Click to jump to footnotes at bottom of the table" display="https://www.bls.gov/ces/data/employment-and-earnings/2021/table1a_202112.htm - ce_ee_table1a.f.1" xr:uid="{72BDBC60-5640-4AF0-B24D-75AB1141288C}"/>
    <hyperlink ref="B857" r:id="rId648" location="ce_ee_table1a.f.1" tooltip="Click to jump to footnotes at bottom of the table" display="https://www.bls.gov/ces/data/employment-and-earnings/2021/table1a_202112.htm - ce_ee_table1a.f.1" xr:uid="{D53C1EDE-C549-4D15-87E3-A02AAB18C0A3}"/>
    <hyperlink ref="B858" r:id="rId649" location="ce_ee_table1a.f.1" tooltip="Click to jump to footnotes at bottom of the table" display="https://www.bls.gov/ces/data/employment-and-earnings/2021/table1a_202112.htm - ce_ee_table1a.f.1" xr:uid="{3A3B52CE-ED16-4C49-B92F-77A46FE41C7B}"/>
    <hyperlink ref="B859" r:id="rId650" location="ce_ee_table1a.f.1" tooltip="Click to jump to footnotes at bottom of the table" display="https://www.bls.gov/ces/data/employment-and-earnings/2021/table1a_202112.htm - ce_ee_table1a.f.1" xr:uid="{59E0C592-BE01-4E39-8CEE-E10C85C65A48}"/>
    <hyperlink ref="B860" r:id="rId651" location="ce_ee_table1a.f.1" tooltip="Click to jump to footnotes at bottom of the table" display="https://www.bls.gov/ces/data/employment-and-earnings/2021/table1a_202112.htm - ce_ee_table1a.f.1" xr:uid="{62393FA3-0F03-42E0-9351-4F02F2BFA2A9}"/>
    <hyperlink ref="B861" r:id="rId652" location="ce_ee_table1a.f.1" tooltip="Click to jump to footnotes at bottom of the table" display="https://www.bls.gov/ces/data/employment-and-earnings/2021/table1a_202112.htm - ce_ee_table1a.f.1" xr:uid="{5949DE85-E0F3-4325-8109-363D6188D68A}"/>
    <hyperlink ref="B862" r:id="rId653" location="ce_ee_table1a.f.1" tooltip="Click to jump to footnotes at bottom of the table" display="https://www.bls.gov/ces/data/employment-and-earnings/2021/table1a_202112.htm - ce_ee_table1a.f.1" xr:uid="{89B68A18-98DD-4C8A-8E25-E6881554D092}"/>
    <hyperlink ref="B864" r:id="rId654" location="ce_ee_table1a.f.1" tooltip="Click to jump to footnotes at bottom of the table" display="https://www.bls.gov/ces/data/employment-and-earnings/2021/table1a_202112.htm - ce_ee_table1a.f.1" xr:uid="{6B58ED78-3DC1-45E2-970E-1A2A4087498D}"/>
    <hyperlink ref="B865" r:id="rId655" location="ce_ee_table1a.f.1" tooltip="Click to jump to footnotes at bottom of the table" display="https://www.bls.gov/ces/data/employment-and-earnings/2021/table1a_202112.htm - ce_ee_table1a.f.1" xr:uid="{60BFE774-E7CF-46C7-8B40-3898DB7DE466}"/>
    <hyperlink ref="B866" r:id="rId656" location="ce_ee_table1a.f.1" tooltip="Click to jump to footnotes at bottom of the table" display="https://www.bls.gov/ces/data/employment-and-earnings/2021/table1a_202112.htm - ce_ee_table1a.f.1" xr:uid="{2F62D68C-59C4-483A-A4A0-9171887474CC}"/>
    <hyperlink ref="B867" r:id="rId657" location="ce_ee_table1a.f.1" tooltip="Click to jump to footnotes at bottom of the table" display="https://www.bls.gov/ces/data/employment-and-earnings/2021/table1a_202112.htm - ce_ee_table1a.f.1" xr:uid="{DD4EA7C5-5783-4160-B20B-0D0E26A6C7BC}"/>
    <hyperlink ref="B868" r:id="rId658" location="ce_ee_table1a.f.1" tooltip="Click to jump to footnotes at bottom of the table" display="https://www.bls.gov/ces/data/employment-and-earnings/2021/table1a_202112.htm - ce_ee_table1a.f.1" xr:uid="{8B331350-C9A5-4889-B0D1-ED19970A213C}"/>
    <hyperlink ref="B869" r:id="rId659" location="ce_ee_table1a.f.1" tooltip="Click to jump to footnotes at bottom of the table" display="https://www.bls.gov/ces/data/employment-and-earnings/2021/table1a_202112.htm - ce_ee_table1a.f.1" xr:uid="{D8A0D850-2B49-41EA-9439-4B52C487B302}"/>
    <hyperlink ref="B870" r:id="rId660" location="ce_ee_table1a.f.1" tooltip="Click to jump to footnotes at bottom of the table" display="https://www.bls.gov/ces/data/employment-and-earnings/2021/table1a_202112.htm - ce_ee_table1a.f.1" xr:uid="{AD1A3FAA-1D76-4182-9283-BF9486AF0C23}"/>
    <hyperlink ref="B871" r:id="rId661" location="ce_ee_table1a.f.1" tooltip="Click to jump to footnotes at bottom of the table" display="https://www.bls.gov/ces/data/employment-and-earnings/2021/table1a_202112.htm - ce_ee_table1a.f.1" xr:uid="{53EAA5A1-10DB-4243-B5E5-82424C5F7511}"/>
    <hyperlink ref="B872" r:id="rId662" location="ce_ee_table1a.f.1" tooltip="Click to jump to footnotes at bottom of the table" display="https://www.bls.gov/ces/data/employment-and-earnings/2021/table1a_202112.htm - ce_ee_table1a.f.1" xr:uid="{58AF0A34-A822-420B-9E18-64A811EE639E}"/>
    <hyperlink ref="B873" r:id="rId663" location="ce_ee_table1a.f.1" tooltip="Click to jump to footnotes at bottom of the table" display="https://www.bls.gov/ces/data/employment-and-earnings/2021/table1a_202112.htm - ce_ee_table1a.f.1" xr:uid="{31D64CC3-B5DB-411A-9ECA-BA51FB1FFED7}"/>
    <hyperlink ref="B874" r:id="rId664" location="ce_ee_table1a.f.1" tooltip="Click to jump to footnotes at bottom of the table" display="https://www.bls.gov/ces/data/employment-and-earnings/2021/table1a_202112.htm - ce_ee_table1a.f.1" xr:uid="{12756290-E905-489E-9856-AC8BF6F61A90}"/>
    <hyperlink ref="B875" r:id="rId665" location="ce_ee_table1a.f.1" tooltip="Click to jump to footnotes at bottom of the table" display="https://www.bls.gov/ces/data/employment-and-earnings/2021/table1a_202112.htm - ce_ee_table1a.f.1" xr:uid="{CB510AAF-0CCA-4ADD-892C-12E0D3F21D0A}"/>
    <hyperlink ref="B876" r:id="rId666" location="ce_ee_table1a.f.1" tooltip="Click to jump to footnotes at bottom of the table" display="https://www.bls.gov/ces/data/employment-and-earnings/2021/table1a_202112.htm - ce_ee_table1a.f.1" xr:uid="{915BD6FC-64F7-4EE3-BC35-F500DB9B902C}"/>
    <hyperlink ref="B881" r:id="rId667" location="ce_ee_table1a.f.1" tooltip="Click to jump to footnotes at bottom of the table" display="https://www.bls.gov/ces/data/employment-and-earnings/2021/table1a_202112.htm - ce_ee_table1a.f.1" xr:uid="{19017CB7-D283-4153-9C01-E744631BEADB}"/>
    <hyperlink ref="B882" r:id="rId668" location="ce_ee_table1a.f.1" tooltip="Click to jump to footnotes at bottom of the table" display="https://www.bls.gov/ces/data/employment-and-earnings/2021/table1a_202112.htm - ce_ee_table1a.f.1" xr:uid="{397A9BDF-200A-42D8-92B4-3942543127AB}"/>
    <hyperlink ref="B883" r:id="rId669" location="ce_ee_table1a.f.5" tooltip="Click to jump to footnotes at bottom of the table" display="https://www.bls.gov/ces/data/employment-and-earnings/2021/table1a_202112.htm - ce_ee_table1a.f.5" xr:uid="{C1BD3587-42D4-4BD1-A229-BB176F1CBD4A}"/>
    <hyperlink ref="B884" r:id="rId670" location="ce_ee_table1a.f.1" tooltip="Click to jump to footnotes at bottom of the table" display="https://www.bls.gov/ces/data/employment-and-earnings/2021/table1a_202112.htm - ce_ee_table1a.f.1" xr:uid="{8931CBDE-343D-4D22-9F76-0E7636996F54}"/>
    <hyperlink ref="B888" r:id="rId671" location="ce_ee_table1a.f.1" tooltip="Click to jump to footnotes at bottom of the table" display="https://www.bls.gov/ces/data/employment-and-earnings/2021/table1a_202112.htm - ce_ee_table1a.f.1" xr:uid="{133FBD91-131A-4C40-B41A-081E667F4574}"/>
    <hyperlink ref="B889" r:id="rId672" location="ce_ee_table1a.f.1" tooltip="Click to jump to footnotes at bottom of the table" display="https://www.bls.gov/ces/data/employment-and-earnings/2021/table1a_202112.htm - ce_ee_table1a.f.1" xr:uid="{73E2BE56-F06D-40C4-A575-56460B777DAC}"/>
    <hyperlink ref="B890" r:id="rId673" location="ce_ee_table1a.f.1" tooltip="Click to jump to footnotes at bottom of the table" display="https://www.bls.gov/ces/data/employment-and-earnings/2021/table1a_202112.htm - ce_ee_table1a.f.1" xr:uid="{CE2FCA9D-1D98-4C9B-BFF2-D2898F3D630D}"/>
    <hyperlink ref="B894" r:id="rId674" location="ce_ee_table1a.f.1" tooltip="Click to jump to footnotes at bottom of the table" display="https://www.bls.gov/ces/data/employment-and-earnings/2021/table1a_202112.htm - ce_ee_table1a.f.1" xr:uid="{5EB2406B-1DFC-4DFE-B1F8-DD30D76ADE54}"/>
    <hyperlink ref="B895" r:id="rId675" location="ce_ee_table1a.f.1" tooltip="Click to jump to footnotes at bottom of the table" display="https://www.bls.gov/ces/data/employment-and-earnings/2021/table1a_202112.htm - ce_ee_table1a.f.1" xr:uid="{B8204ADF-3412-4DBA-A05D-D22BA8882E23}"/>
    <hyperlink ref="B896" r:id="rId676" location="ce_ee_table1a.f.1" tooltip="Click to jump to footnotes at bottom of the table" display="https://www.bls.gov/ces/data/employment-and-earnings/2021/table1a_202112.htm - ce_ee_table1a.f.1" xr:uid="{36C3D5F4-7A1C-44CD-866D-EFDAFFEF8EB6}"/>
    <hyperlink ref="B897" r:id="rId677" location="ce_ee_table1a.f.1" tooltip="Click to jump to footnotes at bottom of the table" display="https://www.bls.gov/ces/data/employment-and-earnings/2021/table1a_202112.htm - ce_ee_table1a.f.1" xr:uid="{98F2F0E4-2F51-49C5-A109-C0FCE8A14CC3}"/>
    <hyperlink ref="B898" r:id="rId678" location="ce_ee_table1a.f.1" tooltip="Click to jump to footnotes at bottom of the table" display="https://www.bls.gov/ces/data/employment-and-earnings/2021/table1a_202112.htm - ce_ee_table1a.f.1" xr:uid="{1E37E8FB-8BF2-4DFA-B4AE-D1D692A12DFF}"/>
    <hyperlink ref="B900" r:id="rId679" location="seasonal-adjustment" display="https://www.bls.gov/opub/hom/ces/calculation.htm - seasonal-adjustment" xr:uid="{2BA2BBFA-A6D2-4FD1-AD3B-92D53E8E5907}"/>
    <hyperlink ref="C1" r:id="rId680" xr:uid="{D3EE8E52-2079-4F75-ADE6-ADBCE802299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tabSelected="1" workbookViewId="0">
      <selection activeCell="B3" sqref="B3"/>
    </sheetView>
    <sheetView workbookViewId="1"/>
  </sheetViews>
  <sheetFormatPr defaultRowHeight="14.5" x14ac:dyDescent="0.35"/>
  <cols>
    <col min="1" max="1" width="20.1796875" customWidth="1"/>
    <col min="2" max="26" width="10.1796875" customWidth="1"/>
    <col min="27" max="27" width="13.81640625" customWidth="1"/>
    <col min="28" max="28" width="10.7265625" customWidth="1"/>
    <col min="29" max="43" width="10.1796875" customWidth="1"/>
  </cols>
  <sheetData>
    <row r="1" spans="1:43" s="4" customFormat="1" x14ac:dyDescent="0.35">
      <c r="A1" s="88" t="s">
        <v>172</v>
      </c>
      <c r="B1" s="93" t="s">
        <v>10</v>
      </c>
      <c r="C1" s="89" t="s">
        <v>187</v>
      </c>
      <c r="D1" s="90" t="s">
        <v>188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89" t="s">
        <v>177</v>
      </c>
      <c r="M1" s="90" t="s">
        <v>178</v>
      </c>
      <c r="N1" s="4" t="s">
        <v>20</v>
      </c>
      <c r="O1" s="89" t="s">
        <v>771</v>
      </c>
      <c r="P1" s="90" t="s">
        <v>772</v>
      </c>
      <c r="Q1" s="89" t="s">
        <v>773</v>
      </c>
      <c r="R1" s="90" t="s">
        <v>774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89" t="s">
        <v>775</v>
      </c>
      <c r="AA1" s="91" t="s">
        <v>776</v>
      </c>
      <c r="AB1" s="90" t="s">
        <v>777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</row>
    <row r="2" spans="1:43" ht="15" thickBot="1" x14ac:dyDescent="0.4">
      <c r="A2" t="str">
        <f>'Filtered OECD Data'!A38</f>
        <v>USA: United States</v>
      </c>
      <c r="B2" s="16">
        <f>'U.S. Data for ISIC Splits'!D6</f>
        <v>2290000</v>
      </c>
      <c r="C2" s="92">
        <f>SUMIF('BLS Employment'!$A$7:$A$898,C1,'BLS Employment'!$H$7:$H$898)*1000</f>
        <v>42400</v>
      </c>
      <c r="D2" s="92">
        <f>SUMIF('BLS Employment'!$A$7:$A$898,D1,'BLS Employment'!$H$7:$H$898)*1000</f>
        <v>142700</v>
      </c>
      <c r="E2" s="92">
        <f>SUMIF('BLS Employment'!$A$7:$A$898,E1,'BLS Employment'!$H$7:$H$898)*1000</f>
        <v>183500</v>
      </c>
      <c r="F2" s="92">
        <f>SUMIF('BLS Employment'!$A$7:$A$898,F1,'BLS Employment'!$H$7:$H$898)*1000</f>
        <v>281300</v>
      </c>
      <c r="G2" s="92">
        <f>SUMIF('BLS Employment'!$A$7:$A$898,G1,'BLS Employment'!$H$7:$H$898)*1000</f>
        <v>1997400</v>
      </c>
      <c r="H2" s="92">
        <f>SUMIF('BLS Employment'!$A$7:$A$898,H1,'BLS Employment'!$H$7:$H$898)*1000</f>
        <v>302599.99999999994</v>
      </c>
      <c r="I2" s="92">
        <f>SUMIF('BLS Employment'!$A$7:$A$898,I1,'BLS Employment'!$H$7:$H$898)*1000</f>
        <v>414200</v>
      </c>
      <c r="J2" s="92">
        <f>SUMIF('BLS Employment'!$A$7:$A$898,J1,'BLS Employment'!$H$7:$H$898)*1000</f>
        <v>739500</v>
      </c>
      <c r="K2" s="92">
        <f>SUMIF('BLS Employment'!$A$7:$A$898,K1,'BLS Employment'!$H$7:$H$898)*1000</f>
        <v>101800</v>
      </c>
      <c r="L2" s="92">
        <f>SUMIF('BLS Employment'!$A$7:$A$898,L1,'BLS Employment'!$H$7:$H$898)*1000</f>
        <v>420299.99999999994</v>
      </c>
      <c r="M2" s="92">
        <f>SUMIF('BLS Employment'!$A$7:$A$898,M1,'BLS Employment'!$H$7:$H$898)*1000</f>
        <v>327800</v>
      </c>
      <c r="N2" s="92">
        <f>SUMIF('BLS Employment'!$A$7:$A$898,N1,'BLS Employment'!$H$7:$H$898)*1000</f>
        <v>742800</v>
      </c>
      <c r="O2" s="92">
        <f>SUMIF('BLS Employment'!$A$7:$A$898,O1,'BLS Employment'!$H$7:$H$898)*1000</f>
        <v>79200</v>
      </c>
      <c r="P2" s="92">
        <f>SUMIF('BLS Employment'!$A$7:$A$898,P1,'BLS Employment'!$H$7:$H$898)*1000</f>
        <v>592400</v>
      </c>
      <c r="Q2" s="92">
        <f>SUMIF('BLS Employment'!$A$7:$A$898,Q1,'BLS Employment'!$H$7:$H$898)*1000</f>
        <v>139600.00000000003</v>
      </c>
      <c r="R2" s="92">
        <f>SUMIF('BLS Employment'!$A$7:$A$898,R1,'BLS Employment'!$H$7:$H$898)*1000</f>
        <v>1604800</v>
      </c>
      <c r="S2" s="92">
        <f>SUMIF('BLS Employment'!$A$7:$A$898,S1,'BLS Employment'!$H$7:$H$898)*1000</f>
        <v>212000</v>
      </c>
      <c r="T2" s="92">
        <f>SUMIF('BLS Employment'!$A$7:$A$898,T1,'BLS Employment'!$H$7:$H$898)*1000</f>
        <v>1092800</v>
      </c>
      <c r="U2" s="92">
        <f>SUMIF('BLS Employment'!$A$7:$A$898,U1,'BLS Employment'!$H$7:$H$898)*1000</f>
        <v>385100</v>
      </c>
      <c r="V2" s="92">
        <f>SUMIF('BLS Employment'!$A$7:$A$898,V1,'BLS Employment'!$H$7:$H$898)*1000</f>
        <v>639800</v>
      </c>
      <c r="W2" s="92">
        <f>SUMIF('BLS Employment'!$A$7:$A$898,W1,'BLS Employment'!$H$7:$H$898)*1000</f>
        <v>934500</v>
      </c>
      <c r="X2" s="92">
        <f>SUMIF('BLS Employment'!$A$7:$A$898,X1,'BLS Employment'!$H$7:$H$898)*1000</f>
        <v>700199.99999999988</v>
      </c>
      <c r="Y2" s="92">
        <f>SUMIF('BLS Employment'!$A$7:$A$898,Y1,'BLS Employment'!$H$7:$H$898)*1000</f>
        <v>1421100</v>
      </c>
      <c r="Z2" s="92">
        <f>SUMIF('BLS Employment'!$A$7:$A$898,Z1,'BLS Employment'!$H$7:$H$898)*1000</f>
        <v>375900</v>
      </c>
      <c r="AA2" s="92">
        <f>SUMIF('BLS Employment'!$A$7:$A$898,AA1,'BLS Employment'!$H$7:$H$898)*1000</f>
        <v>106300</v>
      </c>
      <c r="AB2" s="92">
        <f>SUMIF('BLS Employment'!$A$7:$A$898,AB1,'BLS Employment'!$H$7:$H$898)*1000</f>
        <v>514100</v>
      </c>
      <c r="AC2" s="92">
        <f>SUMIF('BLS Employment'!$A$7:$A$898,AC1,'BLS Employment'!$H$7:$H$898)*1000</f>
        <v>7538000</v>
      </c>
      <c r="AD2" s="92">
        <f>SUMIF('BLS Employment'!$A$7:$A$898,AD1,'BLS Employment'!$H$7:$H$898)*1000</f>
        <v>22190100.000000004</v>
      </c>
      <c r="AE2" s="92">
        <f>SUMIF('BLS Employment'!$A$7:$A$898,AE1,'BLS Employment'!$H$7:$H$898)*1000</f>
        <v>6022600</v>
      </c>
      <c r="AF2" s="92">
        <f>SUMIF('BLS Employment'!$A$7:$A$898,AF1,'BLS Employment'!$H$7:$H$898)*1000</f>
        <v>13403900</v>
      </c>
      <c r="AG2" s="92">
        <f>SUMIF('BLS Employment'!$A$7:$A$898,AG1,'BLS Employment'!$H$7:$H$898)*1000</f>
        <v>1361799.9999999998</v>
      </c>
      <c r="AH2" s="92">
        <f>SUMIF('BLS Employment'!$A$7:$A$898,AH1,'BLS Employment'!$H$7:$H$898)*1000</f>
        <v>667900</v>
      </c>
      <c r="AI2" s="92">
        <f>SUMIF('BLS Employment'!$A$7:$A$898,AI1,'BLS Employment'!$H$7:$H$898)*1000</f>
        <v>2694600.0000000005</v>
      </c>
      <c r="AJ2" s="92">
        <f>SUMIF('BLS Employment'!$A$7:$A$898,AJ1,'BLS Employment'!$H$7:$H$898)*1000</f>
        <v>6572700</v>
      </c>
      <c r="AK2" s="92">
        <f>SUMIF('BLS Employment'!$A$7:$A$898,AK1,'BLS Employment'!$H$7:$H$898)*1000</f>
        <v>2337800</v>
      </c>
      <c r="AL2" s="92">
        <f>SUMIF('BLS Employment'!$A$7:$A$898,AL1,'BLS Employment'!$H$7:$H$898)*1000</f>
        <v>18617100</v>
      </c>
      <c r="AM2" s="92">
        <f>SUMIF('BLS Employment'!$A$7:$A$898,AM1,'BLS Employment'!$H$7:$H$898)*1000</f>
        <v>21920000</v>
      </c>
      <c r="AN2" s="92">
        <f>SUMIF('BLS Employment'!$A$7:$A$898,AN1,'BLS Employment'!$H$7:$H$898)*1000</f>
        <v>3638800</v>
      </c>
      <c r="AO2" s="92">
        <f>SUMIF('BLS Employment'!$A$7:$A$898,AO1,'BLS Employment'!$H$7:$H$898)*1000</f>
        <v>24200200</v>
      </c>
      <c r="AP2" s="92">
        <f>SUMIF('BLS Employment'!$A$7:$A$898,AP1,'BLS Employment'!$H$7:$H$898)*1000</f>
        <v>2236000</v>
      </c>
      <c r="AQ2" s="92">
        <f>SUMIF('BLS Employment'!$A$7:$A$898,AQ1,'BLS Employment'!$H$7:$H$898)*1000</f>
        <v>347600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About</vt:lpstr>
      <vt:lpstr>OECD EMPN</vt:lpstr>
      <vt:lpstr>Filtered OECD Data</vt:lpstr>
      <vt:lpstr>U.S. Data for ISIC Splits</vt:lpstr>
      <vt:lpstr>BLS Employment</vt:lpstr>
      <vt:lpstr>BEbIC</vt:lpstr>
      <vt:lpstr>'BLS Employment'!ce_ee_table1a.f.1</vt:lpstr>
      <vt:lpstr>'BLS Employment'!ce_ee_table1a.f.2</vt:lpstr>
      <vt:lpstr>'BLS Employment'!ce_ee_table1a.f.3</vt:lpstr>
      <vt:lpstr>'BLS Employment'!ce_ee_table1a.f.4</vt:lpstr>
      <vt:lpstr>'BLS Employment'!ce_ee_table1a.f.5</vt:lpstr>
      <vt:lpstr>'BLS Employment'!ce_ee_table1a.f.p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2019-12-02T22:49:06Z</dcterms:created>
  <dcterms:modified xsi:type="dcterms:W3CDTF">2023-11-16T16:37:51Z</dcterms:modified>
</cp:coreProperties>
</file>